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465" windowWidth="15600" windowHeight="4320" firstSheet="2" activeTab="10"/>
  </bookViews>
  <sheets>
    <sheet name="Ags'17" sheetId="1" r:id="rId1"/>
    <sheet name="Sep'17" sheetId="2" r:id="rId2"/>
    <sheet name="Okt'17" sheetId="3" r:id="rId3"/>
    <sheet name="Nov'17" sheetId="4" r:id="rId4"/>
    <sheet name="Des'17" sheetId="5" r:id="rId5"/>
    <sheet name="LIST BLACKLIST" sheetId="6" r:id="rId6"/>
    <sheet name="Jan'18" sheetId="7" r:id="rId7"/>
    <sheet name="Feb'18" sheetId="8" r:id="rId8"/>
    <sheet name="Mar'18" sheetId="9" r:id="rId9"/>
    <sheet name="Apr'18" sheetId="10" r:id="rId10"/>
    <sheet name="Mei'18" sheetId="11" r:id="rId11"/>
    <sheet name="Sheet1" sheetId="12" r:id="rId12"/>
    <sheet name="Juni'18" sheetId="13" r:id="rId13"/>
  </sheets>
  <definedNames>
    <definedName name="_xlnm.Print_Area" localSheetId="9">'Apr''18'!#REF!</definedName>
    <definedName name="_xlnm.Print_Area" localSheetId="4">'Des''17'!$A$1:$L$232</definedName>
    <definedName name="_xlnm.Print_Area" localSheetId="1">'Sep''17'!$B$1:$M$244</definedName>
    <definedName name="_xlnm.Print_Area" localSheetId="11">Sheet1!$A$3:$G$34</definedName>
    <definedName name="_xlnm.Print_Titles" localSheetId="4">'Des''17'!$1:$2</definedName>
    <definedName name="_xlnm.Print_Titles" localSheetId="1">'Sep''17'!$1:$2</definedName>
  </definedNames>
  <calcPr calcId="144525"/>
</workbook>
</file>

<file path=xl/calcChain.xml><?xml version="1.0" encoding="utf-8"?>
<calcChain xmlns="http://schemas.openxmlformats.org/spreadsheetml/2006/main">
  <c r="K7" i="13" l="1"/>
  <c r="K4" i="13"/>
  <c r="L271" i="11" l="1"/>
  <c r="L268" i="11"/>
  <c r="K271" i="11" l="1"/>
  <c r="K268" i="11"/>
  <c r="L265" i="11" l="1"/>
  <c r="L262" i="11"/>
  <c r="K265" i="11" l="1"/>
  <c r="K262" i="11"/>
  <c r="K259" i="11"/>
  <c r="K256" i="11"/>
  <c r="K253" i="11"/>
  <c r="K250" i="11" l="1"/>
  <c r="K247" i="11" l="1"/>
  <c r="K244" i="11" l="1"/>
  <c r="K241" i="11"/>
  <c r="K238" i="11"/>
  <c r="K220" i="11" l="1"/>
  <c r="K235" i="11"/>
  <c r="K232" i="11"/>
  <c r="K229" i="11"/>
  <c r="K226" i="11"/>
  <c r="K217" i="11" l="1"/>
  <c r="K214" i="11" l="1"/>
  <c r="K211" i="11"/>
  <c r="K208" i="11"/>
  <c r="K202" i="11" l="1"/>
  <c r="K205" i="11"/>
  <c r="K199" i="11"/>
  <c r="K196" i="11"/>
  <c r="K193" i="11" l="1"/>
  <c r="K190" i="11"/>
  <c r="K187" i="11"/>
  <c r="K184" i="11"/>
  <c r="K181" i="11"/>
  <c r="K178" i="11"/>
  <c r="K175" i="11"/>
  <c r="K172" i="11"/>
  <c r="K169" i="11"/>
  <c r="K166" i="11"/>
  <c r="K163" i="11"/>
  <c r="K160" i="11" l="1"/>
  <c r="K157" i="11" l="1"/>
  <c r="K154" i="11" l="1"/>
  <c r="K148" i="11"/>
  <c r="K151" i="11"/>
  <c r="K139" i="11" l="1"/>
  <c r="K136" i="11" l="1"/>
  <c r="K133" i="11" l="1"/>
  <c r="K130" i="11"/>
  <c r="K127" i="11"/>
  <c r="K124" i="11"/>
  <c r="K121" i="11" l="1"/>
  <c r="K118" i="11"/>
  <c r="K115" i="11" l="1"/>
  <c r="K112" i="11"/>
  <c r="F22" i="12" l="1"/>
  <c r="F32" i="12" s="1"/>
  <c r="F9" i="12"/>
  <c r="F19" i="12" s="1"/>
  <c r="K109" i="11" l="1"/>
  <c r="K106" i="11" l="1"/>
  <c r="K103" i="11"/>
  <c r="K100" i="11" l="1"/>
  <c r="K97" i="11" l="1"/>
  <c r="K94" i="11" l="1"/>
  <c r="K91" i="11" l="1"/>
  <c r="K88" i="11" l="1"/>
  <c r="K85" i="11"/>
  <c r="K82" i="11"/>
  <c r="K79" i="11" l="1"/>
  <c r="K73" i="11"/>
  <c r="K76" i="11"/>
  <c r="K67" i="11"/>
  <c r="K64" i="11"/>
  <c r="K61" i="11"/>
  <c r="K58" i="11"/>
  <c r="K55" i="11"/>
  <c r="K70" i="11" l="1"/>
  <c r="K52" i="11" l="1"/>
  <c r="K46" i="11"/>
  <c r="K43" i="11"/>
  <c r="K40" i="11"/>
  <c r="K37" i="11"/>
  <c r="K34" i="11"/>
  <c r="K31" i="11"/>
  <c r="K28" i="11"/>
  <c r="K25" i="11" l="1"/>
  <c r="K22" i="11"/>
  <c r="K19" i="11"/>
  <c r="K16" i="11" l="1"/>
  <c r="K13" i="11"/>
  <c r="K10" i="11"/>
  <c r="L3" i="11"/>
  <c r="L4" i="11" s="1"/>
  <c r="L7" i="11" s="1"/>
  <c r="L10" i="11" s="1"/>
  <c r="L13" i="11" s="1"/>
  <c r="L16" i="11" s="1"/>
  <c r="L19" i="11" s="1"/>
  <c r="L22" i="11" s="1"/>
  <c r="L25" i="11" s="1"/>
  <c r="L28" i="11" s="1"/>
  <c r="L31" i="11" s="1"/>
  <c r="L34" i="11" s="1"/>
  <c r="L37" i="11" s="1"/>
  <c r="L40" i="11" s="1"/>
  <c r="L43" i="11" s="1"/>
  <c r="L46" i="11" s="1"/>
  <c r="L49" i="11" s="1"/>
  <c r="L52" i="11" s="1"/>
  <c r="K7" i="11"/>
  <c r="K4" i="11"/>
  <c r="I289" i="11"/>
  <c r="H289" i="11"/>
  <c r="G289" i="11"/>
  <c r="F289" i="11"/>
  <c r="L55" i="11" l="1"/>
  <c r="L58" i="11" s="1"/>
  <c r="L61" i="11" s="1"/>
  <c r="L64" i="11" s="1"/>
  <c r="L67" i="11" s="1"/>
  <c r="L70" i="11" s="1"/>
  <c r="L73" i="11" s="1"/>
  <c r="L76" i="11" s="1"/>
  <c r="L79" i="11" s="1"/>
  <c r="L82" i="11" s="1"/>
  <c r="L85" i="11" s="1"/>
  <c r="L88" i="11" s="1"/>
  <c r="L91" i="11" s="1"/>
  <c r="L94" i="11" s="1"/>
  <c r="L97" i="11" s="1"/>
  <c r="L100" i="11" s="1"/>
  <c r="L103" i="11" s="1"/>
  <c r="L106" i="11" s="1"/>
  <c r="L109" i="11" s="1"/>
  <c r="L112" i="11" s="1"/>
  <c r="L115" i="11" s="1"/>
  <c r="L118" i="11" s="1"/>
  <c r="L121" i="11" s="1"/>
  <c r="L124" i="11" s="1"/>
  <c r="L127" i="11" s="1"/>
  <c r="L130" i="11" s="1"/>
  <c r="L133" i="11" s="1"/>
  <c r="L136" i="11" s="1"/>
  <c r="L139" i="11" s="1"/>
  <c r="L142" i="11" s="1"/>
  <c r="L145" i="11" s="1"/>
  <c r="L148" i="11" s="1"/>
  <c r="L151" i="11" s="1"/>
  <c r="L154" i="11" s="1"/>
  <c r="L157" i="11" s="1"/>
  <c r="L160" i="11" s="1"/>
  <c r="L163" i="11" s="1"/>
  <c r="L166" i="11" s="1"/>
  <c r="L169" i="11" s="1"/>
  <c r="L172" i="11" s="1"/>
  <c r="L175" i="11" s="1"/>
  <c r="L178" i="11" s="1"/>
  <c r="L181" i="11" s="1"/>
  <c r="L184" i="11" s="1"/>
  <c r="L187" i="11" s="1"/>
  <c r="L190" i="11" s="1"/>
  <c r="L193" i="11" s="1"/>
  <c r="L196" i="11" s="1"/>
  <c r="L199" i="11" s="1"/>
  <c r="L202" i="11" s="1"/>
  <c r="L205" i="11" s="1"/>
  <c r="L208" i="11" s="1"/>
  <c r="L211" i="11" s="1"/>
  <c r="L214" i="11" s="1"/>
  <c r="L217" i="11" s="1"/>
  <c r="L220" i="11" s="1"/>
  <c r="L223" i="11" s="1"/>
  <c r="L226" i="11" s="1"/>
  <c r="L229" i="11" s="1"/>
  <c r="L232" i="11" s="1"/>
  <c r="L235" i="11" s="1"/>
  <c r="L238" i="11" s="1"/>
  <c r="L241" i="11" s="1"/>
  <c r="L244" i="11" s="1"/>
  <c r="L247" i="11" s="1"/>
  <c r="L250" i="11" s="1"/>
  <c r="L253" i="11" s="1"/>
  <c r="L256" i="11" s="1"/>
  <c r="L259" i="11" s="1"/>
  <c r="K289" i="11"/>
  <c r="J289" i="11"/>
  <c r="L289" i="11" s="1"/>
  <c r="K283" i="10" l="1"/>
  <c r="K280" i="10"/>
  <c r="K277" i="10" l="1"/>
  <c r="K274" i="10"/>
  <c r="K271" i="10" l="1"/>
  <c r="K268" i="10"/>
  <c r="K265" i="10"/>
  <c r="K262" i="10" l="1"/>
  <c r="K259" i="10" l="1"/>
  <c r="K256" i="10"/>
  <c r="K253" i="10" l="1"/>
  <c r="K250" i="10"/>
  <c r="K247" i="10" l="1"/>
  <c r="K244" i="10"/>
  <c r="K241" i="10"/>
  <c r="K238" i="10" l="1"/>
  <c r="K235" i="10"/>
  <c r="K232" i="10"/>
  <c r="K229" i="10" l="1"/>
  <c r="K226" i="10"/>
  <c r="K223" i="10"/>
  <c r="K220" i="10"/>
  <c r="J217" i="10"/>
  <c r="J214" i="10"/>
  <c r="K211" i="10"/>
  <c r="K208" i="10" l="1"/>
  <c r="K205" i="10"/>
  <c r="K202" i="10"/>
  <c r="K199" i="10" l="1"/>
  <c r="K196" i="10" l="1"/>
  <c r="K193" i="10"/>
  <c r="K190" i="10"/>
  <c r="K187" i="10"/>
  <c r="K184" i="10" l="1"/>
  <c r="K181" i="10"/>
  <c r="K178" i="10" l="1"/>
  <c r="K175" i="10"/>
  <c r="K172" i="10" l="1"/>
  <c r="K169" i="10" l="1"/>
  <c r="K166" i="10"/>
  <c r="K163" i="10"/>
  <c r="K160" i="10"/>
  <c r="K157" i="10"/>
  <c r="K154" i="10" l="1"/>
  <c r="K151" i="10" l="1"/>
  <c r="K148" i="10" l="1"/>
  <c r="K145" i="10" l="1"/>
  <c r="K142" i="10" l="1"/>
  <c r="K139" i="10"/>
  <c r="K136" i="10" l="1"/>
  <c r="K133" i="10"/>
  <c r="K130" i="10" l="1"/>
  <c r="K127" i="10" l="1"/>
  <c r="K124" i="10"/>
  <c r="K121" i="10" l="1"/>
  <c r="K118" i="10" l="1"/>
  <c r="K115" i="10"/>
  <c r="K112" i="10" l="1"/>
  <c r="K109" i="10"/>
  <c r="K106" i="10"/>
  <c r="K103" i="10"/>
  <c r="K100" i="10"/>
  <c r="K97" i="10"/>
  <c r="K94" i="10"/>
  <c r="K91" i="10" l="1"/>
  <c r="K88" i="10" l="1"/>
  <c r="K85" i="10" l="1"/>
  <c r="K82" i="10"/>
  <c r="K79" i="10"/>
  <c r="K76" i="10" l="1"/>
  <c r="K64" i="10"/>
  <c r="K73" i="10"/>
  <c r="K70" i="10" l="1"/>
  <c r="K67" i="10"/>
  <c r="K61" i="10"/>
  <c r="K58" i="10" l="1"/>
  <c r="K55" i="10"/>
  <c r="K52" i="10"/>
  <c r="K49" i="10" l="1"/>
  <c r="K46" i="10"/>
  <c r="K43" i="10"/>
  <c r="K40" i="10"/>
  <c r="K37" i="10" l="1"/>
  <c r="K34" i="10" l="1"/>
  <c r="K31" i="10" l="1"/>
  <c r="K28" i="10"/>
  <c r="K25" i="10"/>
  <c r="K22" i="10"/>
  <c r="K19" i="10" l="1"/>
  <c r="K16" i="10" l="1"/>
  <c r="K13" i="10"/>
  <c r="K10" i="10" l="1"/>
  <c r="K7" i="10"/>
  <c r="L3" i="10"/>
  <c r="L4" i="10" s="1"/>
  <c r="L7" i="10" s="1"/>
  <c r="L10" i="10" s="1"/>
  <c r="L13" i="10" s="1"/>
  <c r="L16" i="10" s="1"/>
  <c r="L19" i="10" s="1"/>
  <c r="L22" i="10" s="1"/>
  <c r="L25" i="10" s="1"/>
  <c r="L28" i="10" s="1"/>
  <c r="L31" i="10" s="1"/>
  <c r="L34" i="10" s="1"/>
  <c r="L37" i="10" s="1"/>
  <c r="L40" i="10" s="1"/>
  <c r="L43" i="10" s="1"/>
  <c r="L46" i="10" s="1"/>
  <c r="L49" i="10" s="1"/>
  <c r="L52" i="10" s="1"/>
  <c r="L55" i="10" s="1"/>
  <c r="L58" i="10" s="1"/>
  <c r="L61" i="10" s="1"/>
  <c r="L64" i="10" s="1"/>
  <c r="L67" i="10" s="1"/>
  <c r="L70" i="10" s="1"/>
  <c r="L73" i="10" s="1"/>
  <c r="L76" i="10" s="1"/>
  <c r="L79" i="10" s="1"/>
  <c r="L82" i="10" s="1"/>
  <c r="L85" i="10" s="1"/>
  <c r="L88" i="10" s="1"/>
  <c r="L91" i="10" s="1"/>
  <c r="L94" i="10" s="1"/>
  <c r="L97" i="10" s="1"/>
  <c r="L100" i="10" s="1"/>
  <c r="L103" i="10" s="1"/>
  <c r="L106" i="10" s="1"/>
  <c r="L109" i="10" s="1"/>
  <c r="L112" i="10" s="1"/>
  <c r="L115" i="10" s="1"/>
  <c r="L118" i="10" s="1"/>
  <c r="L121" i="10" s="1"/>
  <c r="L124" i="10" s="1"/>
  <c r="L127" i="10" s="1"/>
  <c r="L130" i="10" s="1"/>
  <c r="L133" i="10" s="1"/>
  <c r="L136" i="10" s="1"/>
  <c r="L139" i="10" s="1"/>
  <c r="L142" i="10" s="1"/>
  <c r="L145" i="10" s="1"/>
  <c r="L148" i="10" s="1"/>
  <c r="L151" i="10" s="1"/>
  <c r="L154" i="10" s="1"/>
  <c r="L157" i="10" s="1"/>
  <c r="L160" i="10" s="1"/>
  <c r="L163" i="10" s="1"/>
  <c r="L166" i="10" s="1"/>
  <c r="L169" i="10" s="1"/>
  <c r="L172" i="10" s="1"/>
  <c r="L175" i="10" s="1"/>
  <c r="L178" i="10" s="1"/>
  <c r="L181" i="10" s="1"/>
  <c r="L184" i="10" s="1"/>
  <c r="L187" i="10" s="1"/>
  <c r="L190" i="10" s="1"/>
  <c r="L193" i="10" s="1"/>
  <c r="L196" i="10" s="1"/>
  <c r="L199" i="10" s="1"/>
  <c r="L202" i="10" s="1"/>
  <c r="L205" i="10" s="1"/>
  <c r="L208" i="10" s="1"/>
  <c r="L211" i="10" s="1"/>
  <c r="L214" i="10" s="1"/>
  <c r="L217" i="10" s="1"/>
  <c r="L220" i="10" s="1"/>
  <c r="L223" i="10" s="1"/>
  <c r="L226" i="10" s="1"/>
  <c r="L229" i="10" s="1"/>
  <c r="L232" i="10" s="1"/>
  <c r="L235" i="10" s="1"/>
  <c r="L238" i="10" s="1"/>
  <c r="L241" i="10" s="1"/>
  <c r="L244" i="10" s="1"/>
  <c r="L247" i="10" s="1"/>
  <c r="L250" i="10" s="1"/>
  <c r="L253" i="10" s="1"/>
  <c r="L256" i="10" s="1"/>
  <c r="L259" i="10" s="1"/>
  <c r="L262" i="10" s="1"/>
  <c r="L265" i="10" s="1"/>
  <c r="L268" i="10" s="1"/>
  <c r="L271" i="10" s="1"/>
  <c r="L274" i="10" s="1"/>
  <c r="L277" i="10" s="1"/>
  <c r="L280" i="10" s="1"/>
  <c r="L283" i="10" s="1"/>
  <c r="K4" i="10"/>
  <c r="J286" i="10"/>
  <c r="I286" i="10"/>
  <c r="H286" i="10"/>
  <c r="G286" i="10"/>
  <c r="F286" i="10"/>
  <c r="K286" i="10" l="1"/>
  <c r="L286" i="10"/>
  <c r="K373" i="9"/>
  <c r="K370" i="9" l="1"/>
  <c r="K367" i="9"/>
  <c r="K364" i="9" l="1"/>
  <c r="K361" i="9" l="1"/>
  <c r="K358" i="9"/>
  <c r="K355" i="9"/>
  <c r="K352" i="9"/>
  <c r="K346" i="9" l="1"/>
  <c r="K343" i="9"/>
  <c r="K340" i="9"/>
  <c r="K337" i="9"/>
  <c r="K334" i="9"/>
  <c r="K331" i="9" l="1"/>
  <c r="K328" i="9"/>
  <c r="K325" i="9" l="1"/>
  <c r="K322" i="9"/>
  <c r="K319" i="9"/>
  <c r="K316" i="9" l="1"/>
  <c r="K313" i="9" l="1"/>
  <c r="K310" i="9" l="1"/>
  <c r="K307" i="9"/>
  <c r="K304" i="9" l="1"/>
  <c r="K301" i="9" l="1"/>
  <c r="K298" i="9"/>
  <c r="K292" i="9" l="1"/>
  <c r="K289" i="9" l="1"/>
  <c r="K286" i="9"/>
  <c r="K283" i="9" l="1"/>
  <c r="K280" i="9"/>
  <c r="K274" i="9"/>
  <c r="K277" i="9"/>
  <c r="K271" i="9"/>
  <c r="K268" i="9"/>
  <c r="K265" i="9"/>
  <c r="K262" i="9"/>
  <c r="K256" i="9" l="1"/>
  <c r="K253" i="9"/>
  <c r="K109" i="9" l="1"/>
  <c r="K250" i="9" l="1"/>
  <c r="K247" i="9"/>
  <c r="K244" i="9"/>
  <c r="K241" i="9"/>
  <c r="K238" i="9"/>
  <c r="K235" i="9"/>
  <c r="K214" i="9" l="1"/>
  <c r="K211" i="9"/>
  <c r="K208" i="9"/>
  <c r="K205" i="9"/>
  <c r="K202" i="9"/>
  <c r="K199" i="9"/>
  <c r="K196" i="9"/>
  <c r="K193" i="9"/>
  <c r="K190" i="9"/>
  <c r="K187" i="9"/>
  <c r="K184" i="9"/>
  <c r="K181" i="9"/>
  <c r="K232" i="9"/>
  <c r="K229" i="9"/>
  <c r="K226" i="9"/>
  <c r="K223" i="9" l="1"/>
  <c r="K220" i="9" l="1"/>
  <c r="K178" i="9" l="1"/>
  <c r="K175" i="9" l="1"/>
  <c r="K172" i="9" l="1"/>
  <c r="K169" i="9"/>
  <c r="K166" i="9"/>
  <c r="K163" i="9" l="1"/>
  <c r="K160" i="9"/>
  <c r="K157" i="9" l="1"/>
  <c r="K154" i="9" l="1"/>
  <c r="K148" i="9" l="1"/>
  <c r="K151" i="9"/>
  <c r="K145" i="9" l="1"/>
  <c r="K142" i="9"/>
  <c r="K139" i="9" l="1"/>
  <c r="K136" i="9"/>
  <c r="K133" i="9"/>
  <c r="K130" i="9" l="1"/>
  <c r="K127" i="9" l="1"/>
  <c r="K124" i="9" l="1"/>
  <c r="K121" i="9" l="1"/>
  <c r="K118" i="9"/>
  <c r="K115" i="9" l="1"/>
  <c r="K112" i="9" l="1"/>
  <c r="K106" i="9" l="1"/>
  <c r="K103" i="9"/>
  <c r="K100" i="9" l="1"/>
  <c r="K97" i="9"/>
  <c r="K94" i="9"/>
  <c r="K91" i="9" l="1"/>
  <c r="K88" i="9" l="1"/>
  <c r="K85" i="9" l="1"/>
  <c r="K82" i="9"/>
  <c r="K79" i="9"/>
  <c r="K76" i="9" l="1"/>
  <c r="K73" i="9" l="1"/>
  <c r="K70" i="9"/>
  <c r="K67" i="9"/>
  <c r="K64" i="9"/>
  <c r="K61" i="9" l="1"/>
  <c r="K58" i="9"/>
  <c r="K55" i="9"/>
  <c r="K52" i="9"/>
  <c r="K49" i="9"/>
  <c r="K46" i="9"/>
  <c r="K40" i="9"/>
  <c r="K34" i="9" l="1"/>
  <c r="K31" i="9"/>
  <c r="K28" i="9"/>
  <c r="K25" i="9"/>
  <c r="K22" i="9" l="1"/>
  <c r="K19" i="9"/>
  <c r="K16" i="9" l="1"/>
  <c r="K13" i="9"/>
  <c r="K10" i="9" l="1"/>
  <c r="K7" i="9"/>
  <c r="L3" i="9" l="1"/>
  <c r="K4" i="9"/>
  <c r="K376" i="9" s="1"/>
  <c r="J376" i="9"/>
  <c r="I376" i="9"/>
  <c r="H376" i="9"/>
  <c r="G376" i="9"/>
  <c r="F376" i="9"/>
  <c r="L265" i="8"/>
  <c r="J265" i="8"/>
  <c r="I265" i="8"/>
  <c r="H265" i="8"/>
  <c r="G265" i="8"/>
  <c r="F265" i="8"/>
  <c r="L4" i="9" l="1"/>
  <c r="L7" i="9" s="1"/>
  <c r="L10" i="9" s="1"/>
  <c r="L13" i="9" s="1"/>
  <c r="L16" i="9" s="1"/>
  <c r="L19" i="9" s="1"/>
  <c r="L22" i="9" s="1"/>
  <c r="L25" i="9" s="1"/>
  <c r="L28" i="9" s="1"/>
  <c r="L31" i="9" s="1"/>
  <c r="L34" i="9" s="1"/>
  <c r="L37" i="9" s="1"/>
  <c r="L40" i="9" s="1"/>
  <c r="L43" i="9" s="1"/>
  <c r="L46" i="9" s="1"/>
  <c r="L49" i="9" s="1"/>
  <c r="L52" i="9" s="1"/>
  <c r="L55" i="9" s="1"/>
  <c r="L58" i="9" s="1"/>
  <c r="L61" i="9" s="1"/>
  <c r="L64" i="9" s="1"/>
  <c r="L67" i="9" s="1"/>
  <c r="L70" i="9" s="1"/>
  <c r="L73" i="9" s="1"/>
  <c r="L76" i="9" s="1"/>
  <c r="L79" i="9" s="1"/>
  <c r="L82" i="9" s="1"/>
  <c r="L85" i="9" s="1"/>
  <c r="L88" i="9" s="1"/>
  <c r="L91" i="9" s="1"/>
  <c r="L94" i="9" s="1"/>
  <c r="L97" i="9" s="1"/>
  <c r="L100" i="9" s="1"/>
  <c r="L103" i="9" s="1"/>
  <c r="L106" i="9" s="1"/>
  <c r="L109" i="9" s="1"/>
  <c r="L112" i="9" s="1"/>
  <c r="L115" i="9" s="1"/>
  <c r="L118" i="9" s="1"/>
  <c r="L121" i="9" s="1"/>
  <c r="L124" i="9" s="1"/>
  <c r="L127" i="9" s="1"/>
  <c r="L130" i="9" s="1"/>
  <c r="L133" i="9" s="1"/>
  <c r="L136" i="9" s="1"/>
  <c r="L139" i="9" s="1"/>
  <c r="L142" i="9" s="1"/>
  <c r="L145" i="9" s="1"/>
  <c r="L148" i="9" s="1"/>
  <c r="L151" i="9" s="1"/>
  <c r="L154" i="9" s="1"/>
  <c r="L157" i="9" s="1"/>
  <c r="L160" i="9" s="1"/>
  <c r="L163" i="9" s="1"/>
  <c r="L166" i="9" s="1"/>
  <c r="L169" i="9" s="1"/>
  <c r="L172" i="9" s="1"/>
  <c r="L175" i="9" s="1"/>
  <c r="L178" i="9" s="1"/>
  <c r="L181" i="9" s="1"/>
  <c r="L184" i="9" s="1"/>
  <c r="L187" i="9" s="1"/>
  <c r="L190" i="9" s="1"/>
  <c r="L193" i="9" s="1"/>
  <c r="L196" i="9" s="1"/>
  <c r="L199" i="9" s="1"/>
  <c r="L202" i="9" s="1"/>
  <c r="L205" i="9" s="1"/>
  <c r="L208" i="9" s="1"/>
  <c r="L211" i="9" s="1"/>
  <c r="L214" i="9" s="1"/>
  <c r="L217" i="9" s="1"/>
  <c r="L220" i="9" s="1"/>
  <c r="L223" i="9" s="1"/>
  <c r="L226" i="9" s="1"/>
  <c r="L229" i="9" s="1"/>
  <c r="L232" i="9" s="1"/>
  <c r="L235" i="9" s="1"/>
  <c r="L238" i="9" s="1"/>
  <c r="L241" i="9" s="1"/>
  <c r="L244" i="9" s="1"/>
  <c r="L247" i="9" s="1"/>
  <c r="L250" i="9" s="1"/>
  <c r="L253" i="9" s="1"/>
  <c r="L256" i="9" s="1"/>
  <c r="L259" i="9" s="1"/>
  <c r="L262" i="9" s="1"/>
  <c r="L265" i="9" s="1"/>
  <c r="L268" i="9" s="1"/>
  <c r="L271" i="9" s="1"/>
  <c r="L274" i="9" s="1"/>
  <c r="L277" i="9" s="1"/>
  <c r="L280" i="9" s="1"/>
  <c r="L283" i="9" s="1"/>
  <c r="L286" i="9" s="1"/>
  <c r="L289" i="9" s="1"/>
  <c r="L292" i="9" s="1"/>
  <c r="L295" i="9" s="1"/>
  <c r="L298" i="9" s="1"/>
  <c r="L301" i="9" s="1"/>
  <c r="L304" i="9" s="1"/>
  <c r="L307" i="9" s="1"/>
  <c r="L310" i="9" s="1"/>
  <c r="L313" i="9" s="1"/>
  <c r="L316" i="9" s="1"/>
  <c r="L319" i="9" s="1"/>
  <c r="L322" i="9" s="1"/>
  <c r="L325" i="9" s="1"/>
  <c r="L328" i="9" s="1"/>
  <c r="L331" i="9" s="1"/>
  <c r="L334" i="9" s="1"/>
  <c r="L337" i="9" s="1"/>
  <c r="L340" i="9" s="1"/>
  <c r="L343" i="9" s="1"/>
  <c r="L346" i="9" s="1"/>
  <c r="L349" i="9" s="1"/>
  <c r="L352" i="9" s="1"/>
  <c r="L355" i="9" s="1"/>
  <c r="L358" i="9" s="1"/>
  <c r="L361" i="9" s="1"/>
  <c r="L364" i="9" s="1"/>
  <c r="L367" i="9" s="1"/>
  <c r="L370" i="9" s="1"/>
  <c r="L373" i="9" s="1"/>
  <c r="L376" i="9"/>
  <c r="K262" i="8"/>
  <c r="K259" i="8"/>
  <c r="K256" i="8"/>
  <c r="K253" i="8"/>
  <c r="K247" i="8" l="1"/>
  <c r="K229" i="8" l="1"/>
  <c r="K241" i="8" l="1"/>
  <c r="K244" i="8"/>
  <c r="K238" i="8"/>
  <c r="K235" i="8"/>
  <c r="K226" i="8" l="1"/>
  <c r="K223" i="8"/>
  <c r="K220" i="8"/>
  <c r="K217" i="8" l="1"/>
  <c r="K214" i="8" l="1"/>
  <c r="K211" i="8"/>
  <c r="K208" i="8" l="1"/>
  <c r="K205" i="8" l="1"/>
  <c r="K202" i="8"/>
  <c r="K199" i="8"/>
  <c r="K196" i="8"/>
  <c r="K193" i="8" l="1"/>
  <c r="K190" i="8" l="1"/>
  <c r="K265" i="8" s="1"/>
  <c r="K187" i="8"/>
  <c r="K184" i="8"/>
  <c r="K181" i="8"/>
  <c r="K178" i="8" l="1"/>
  <c r="K175" i="8"/>
  <c r="K172" i="8" l="1"/>
  <c r="K169" i="8"/>
  <c r="K166" i="8"/>
  <c r="K163" i="8" l="1"/>
  <c r="K160" i="8" l="1"/>
  <c r="K157" i="8" l="1"/>
  <c r="K154" i="8"/>
  <c r="K151" i="8" l="1"/>
  <c r="K148" i="8"/>
  <c r="K145" i="8" l="1"/>
  <c r="K139" i="8" l="1"/>
  <c r="K136" i="8" l="1"/>
  <c r="K127" i="8" l="1"/>
  <c r="K124" i="8"/>
  <c r="K130" i="8"/>
  <c r="K133" i="8"/>
  <c r="K121" i="8" l="1"/>
  <c r="K118" i="8" l="1"/>
  <c r="K115" i="8"/>
  <c r="K112" i="8" l="1"/>
  <c r="K109" i="8" l="1"/>
  <c r="K106" i="8" l="1"/>
  <c r="K103" i="8" l="1"/>
  <c r="K100" i="8"/>
  <c r="K97" i="8"/>
  <c r="K82" i="8" l="1"/>
  <c r="K94" i="8"/>
  <c r="K91" i="8"/>
  <c r="K88" i="8"/>
  <c r="K85" i="8"/>
  <c r="K76" i="8" l="1"/>
  <c r="K73" i="8"/>
  <c r="K70" i="8"/>
  <c r="K67" i="8"/>
  <c r="K64" i="8" l="1"/>
  <c r="K61" i="8" l="1"/>
  <c r="K58" i="8"/>
  <c r="K55" i="8" l="1"/>
  <c r="K52" i="8" l="1"/>
  <c r="K49" i="8" l="1"/>
  <c r="L3" i="8" l="1"/>
  <c r="L4" i="8" s="1"/>
  <c r="F259" i="7"/>
  <c r="L256" i="7"/>
  <c r="K46" i="8" l="1"/>
  <c r="K43" i="8"/>
  <c r="K40" i="8" l="1"/>
  <c r="K37" i="8" l="1"/>
  <c r="K34" i="8"/>
  <c r="K31" i="8"/>
  <c r="K28" i="8" l="1"/>
  <c r="K25" i="8" l="1"/>
  <c r="K22" i="8" l="1"/>
  <c r="K19" i="8" l="1"/>
  <c r="K16" i="8"/>
  <c r="K13" i="8"/>
  <c r="K10" i="8" l="1"/>
  <c r="K7" i="8" l="1"/>
  <c r="K4" i="8" l="1"/>
  <c r="G259" i="7" l="1"/>
  <c r="H259" i="7"/>
  <c r="I259" i="7"/>
  <c r="J259" i="7"/>
  <c r="K253" i="7" l="1"/>
  <c r="K250" i="7"/>
  <c r="K247" i="7" l="1"/>
  <c r="K244" i="7"/>
  <c r="K241" i="7"/>
  <c r="K238" i="7" l="1"/>
  <c r="K235" i="7"/>
  <c r="K232" i="7"/>
  <c r="K226" i="7" l="1"/>
  <c r="K229" i="7"/>
  <c r="K223" i="7"/>
  <c r="K220" i="7"/>
  <c r="K217" i="7" l="1"/>
  <c r="K214" i="7"/>
  <c r="K211" i="7"/>
  <c r="K205" i="7" l="1"/>
  <c r="K181" i="7" l="1"/>
  <c r="K178" i="7" l="1"/>
  <c r="K154" i="7" l="1"/>
  <c r="K151" i="7" l="1"/>
  <c r="K148" i="7" l="1"/>
  <c r="K145" i="7"/>
  <c r="K142" i="7"/>
  <c r="K139" i="7"/>
  <c r="K136" i="7" l="1"/>
  <c r="K133" i="7"/>
  <c r="K130" i="7"/>
  <c r="K127" i="7" l="1"/>
  <c r="K124" i="7" l="1"/>
  <c r="K121" i="7"/>
  <c r="K118" i="7" l="1"/>
  <c r="K115" i="7" l="1"/>
  <c r="K112" i="7"/>
  <c r="K109" i="7"/>
  <c r="K106" i="7"/>
  <c r="K103" i="7"/>
  <c r="K100" i="7" l="1"/>
  <c r="K97" i="7"/>
  <c r="K94" i="7" l="1"/>
  <c r="K91" i="7"/>
  <c r="K88" i="7" l="1"/>
  <c r="K85" i="7"/>
  <c r="K82" i="7"/>
  <c r="K76" i="7" l="1"/>
  <c r="K73" i="7"/>
  <c r="K70" i="7"/>
  <c r="K67" i="7"/>
  <c r="K64" i="7"/>
  <c r="K61" i="7"/>
  <c r="K58" i="7" l="1"/>
  <c r="K55" i="7"/>
  <c r="K52" i="7"/>
  <c r="K49" i="7"/>
  <c r="K46" i="7" l="1"/>
  <c r="K43" i="7" l="1"/>
  <c r="K40" i="7"/>
  <c r="K37" i="7"/>
  <c r="K34" i="7"/>
  <c r="K31" i="7"/>
  <c r="K28" i="7"/>
  <c r="K25" i="7"/>
  <c r="K22" i="7"/>
  <c r="K19" i="7"/>
  <c r="K16" i="7"/>
  <c r="K7" i="7" l="1"/>
  <c r="K4" i="7" l="1"/>
  <c r="K259" i="7" s="1"/>
  <c r="L3" i="7" l="1"/>
  <c r="L3" i="4"/>
  <c r="L4" i="7" l="1"/>
  <c r="L7" i="7" s="1"/>
  <c r="L10" i="7" s="1"/>
  <c r="L16" i="7" s="1"/>
  <c r="L19" i="7" s="1"/>
  <c r="L22" i="7" s="1"/>
  <c r="L25" i="7" s="1"/>
  <c r="L28" i="7" s="1"/>
  <c r="L31" i="7" s="1"/>
  <c r="L34" i="7" s="1"/>
  <c r="L37" i="7" s="1"/>
  <c r="L40" i="7" s="1"/>
  <c r="L43" i="7" s="1"/>
  <c r="L46" i="7" s="1"/>
  <c r="L49" i="7" s="1"/>
  <c r="L52" i="7" s="1"/>
  <c r="L55" i="7" s="1"/>
  <c r="L58" i="7" s="1"/>
  <c r="L61" i="7" s="1"/>
  <c r="L64" i="7" s="1"/>
  <c r="L67" i="7" s="1"/>
  <c r="L70" i="7" s="1"/>
  <c r="L73" i="7" s="1"/>
  <c r="L76" i="7" s="1"/>
  <c r="L82" i="7" s="1"/>
  <c r="L85" i="7" s="1"/>
  <c r="L88" i="7" s="1"/>
  <c r="L91" i="7" s="1"/>
  <c r="L94" i="7" s="1"/>
  <c r="L97" i="7" s="1"/>
  <c r="L100" i="7" s="1"/>
  <c r="L103" i="7" s="1"/>
  <c r="L106" i="7" s="1"/>
  <c r="L109" i="7" s="1"/>
  <c r="L112" i="7" s="1"/>
  <c r="L115" i="7" s="1"/>
  <c r="L118" i="7" s="1"/>
  <c r="L121" i="7" s="1"/>
  <c r="L124" i="7" s="1"/>
  <c r="L127" i="7" s="1"/>
  <c r="L130" i="7" s="1"/>
  <c r="L133" i="7" s="1"/>
  <c r="L136" i="7" s="1"/>
  <c r="L259" i="7"/>
  <c r="L7" i="8" s="1"/>
  <c r="L10" i="8" s="1"/>
  <c r="L13" i="8" s="1"/>
  <c r="L16" i="8" s="1"/>
  <c r="L19" i="8" s="1"/>
  <c r="L22" i="8" s="1"/>
  <c r="L25" i="8" s="1"/>
  <c r="L28" i="8" s="1"/>
  <c r="L31" i="8" s="1"/>
  <c r="L34" i="8" s="1"/>
  <c r="L37" i="8" s="1"/>
  <c r="L40" i="8" s="1"/>
  <c r="L43" i="8" s="1"/>
  <c r="L46" i="8" s="1"/>
  <c r="L49" i="8" s="1"/>
  <c r="L52" i="8" s="1"/>
  <c r="L55" i="8" s="1"/>
  <c r="L58" i="8" s="1"/>
  <c r="L61" i="8" s="1"/>
  <c r="L64" i="8" s="1"/>
  <c r="L67" i="8" s="1"/>
  <c r="L70" i="8" s="1"/>
  <c r="L73" i="8" s="1"/>
  <c r="L76" i="8" s="1"/>
  <c r="L82" i="8" s="1"/>
  <c r="L85" i="8" s="1"/>
  <c r="L88" i="8" s="1"/>
  <c r="L91" i="8" s="1"/>
  <c r="L94" i="8" s="1"/>
  <c r="L97" i="8" s="1"/>
  <c r="L100" i="8" s="1"/>
  <c r="L103" i="8" s="1"/>
  <c r="L106" i="8" s="1"/>
  <c r="L109" i="8" s="1"/>
  <c r="L112" i="8" s="1"/>
  <c r="L115" i="8" s="1"/>
  <c r="L118" i="8" s="1"/>
  <c r="L121" i="8" s="1"/>
  <c r="L124" i="8" s="1"/>
  <c r="L127" i="8" s="1"/>
  <c r="L130" i="8" s="1"/>
  <c r="L133" i="8" s="1"/>
  <c r="L136" i="8" s="1"/>
  <c r="L139" i="8" s="1"/>
  <c r="L142" i="8" s="1"/>
  <c r="L145" i="8" s="1"/>
  <c r="L148" i="8" s="1"/>
  <c r="L151" i="8" s="1"/>
  <c r="L154" i="8" s="1"/>
  <c r="L157" i="8" s="1"/>
  <c r="L160" i="8" s="1"/>
  <c r="L163" i="8" s="1"/>
  <c r="L166" i="8" s="1"/>
  <c r="L169" i="8" s="1"/>
  <c r="L172" i="8" s="1"/>
  <c r="L175" i="8" s="1"/>
  <c r="L178" i="8" s="1"/>
  <c r="L181" i="8" s="1"/>
  <c r="L184" i="8" s="1"/>
  <c r="L187" i="8" s="1"/>
  <c r="L190" i="8" s="1"/>
  <c r="L193" i="8" s="1"/>
  <c r="L196" i="8" s="1"/>
  <c r="L199" i="8" s="1"/>
  <c r="L202" i="8" s="1"/>
  <c r="L205" i="8" s="1"/>
  <c r="L208" i="8" s="1"/>
  <c r="L211" i="8" s="1"/>
  <c r="L214" i="8" s="1"/>
  <c r="L217" i="8" s="1"/>
  <c r="L220" i="8" s="1"/>
  <c r="L223" i="8" s="1"/>
  <c r="L226" i="8" s="1"/>
  <c r="L229" i="8" s="1"/>
  <c r="L232" i="8" s="1"/>
  <c r="L235" i="8" s="1"/>
  <c r="L238" i="8" s="1"/>
  <c r="L241" i="8" s="1"/>
  <c r="L244" i="8" s="1"/>
  <c r="L247" i="8" s="1"/>
  <c r="L250" i="8" s="1"/>
  <c r="L253" i="8" s="1"/>
  <c r="L256" i="8" s="1"/>
  <c r="L259" i="8" s="1"/>
  <c r="L262" i="8" s="1"/>
  <c r="K229" i="5"/>
  <c r="L229" i="5"/>
  <c r="L226" i="5"/>
  <c r="K226" i="5"/>
  <c r="K223" i="5"/>
  <c r="K220" i="5"/>
  <c r="K214" i="5"/>
  <c r="K211" i="5"/>
  <c r="L139" i="7" l="1"/>
  <c r="L142" i="7" s="1"/>
  <c r="L145" i="7" s="1"/>
  <c r="L148" i="7" s="1"/>
  <c r="L151" i="7" s="1"/>
  <c r="L154" i="7" s="1"/>
  <c r="L157" i="7" s="1"/>
  <c r="L160" i="7" s="1"/>
  <c r="L163" i="7" s="1"/>
  <c r="K208" i="5"/>
  <c r="L166" i="7" l="1"/>
  <c r="L169" i="7" s="1"/>
  <c r="L172" i="7" s="1"/>
  <c r="L175" i="7" s="1"/>
  <c r="L178" i="7" s="1"/>
  <c r="L181" i="7" s="1"/>
  <c r="L187" i="7" s="1"/>
  <c r="L190" i="7" s="1"/>
  <c r="L193" i="7" s="1"/>
  <c r="L196" i="7" s="1"/>
  <c r="L199" i="7" s="1"/>
  <c r="L202" i="7" s="1"/>
  <c r="L205" i="7" s="1"/>
  <c r="L208" i="7" s="1"/>
  <c r="L211" i="7" s="1"/>
  <c r="L214" i="7" s="1"/>
  <c r="L217" i="7" s="1"/>
  <c r="L220" i="7" s="1"/>
  <c r="L223" i="7" s="1"/>
  <c r="L226" i="7" s="1"/>
  <c r="L229" i="7" s="1"/>
  <c r="L232" i="7" s="1"/>
  <c r="L235" i="7" s="1"/>
  <c r="L238" i="7" s="1"/>
  <c r="L241" i="7" s="1"/>
  <c r="L244" i="7" s="1"/>
  <c r="L247" i="7" s="1"/>
  <c r="L250" i="7" s="1"/>
  <c r="L253" i="7" s="1"/>
  <c r="K205" i="5"/>
  <c r="K202" i="5"/>
  <c r="K169" i="5"/>
  <c r="G232" i="5"/>
  <c r="H232" i="5"/>
  <c r="I232" i="5"/>
  <c r="J232" i="5"/>
  <c r="F232" i="5"/>
  <c r="L232" i="5" l="1"/>
  <c r="K196" i="5" l="1"/>
  <c r="K187" i="5" l="1"/>
  <c r="K184" i="5"/>
  <c r="K193" i="5"/>
  <c r="K190" i="5"/>
  <c r="K199" i="5" l="1"/>
  <c r="K181" i="5"/>
  <c r="K217" i="5" l="1"/>
  <c r="K178" i="5"/>
  <c r="K172" i="5" l="1"/>
  <c r="K166" i="5" l="1"/>
  <c r="K157" i="5"/>
  <c r="K154" i="5"/>
  <c r="K175" i="5" l="1"/>
  <c r="K163" i="5"/>
  <c r="K160" i="5"/>
  <c r="K151" i="5" l="1"/>
  <c r="K148" i="5" l="1"/>
  <c r="K145" i="5"/>
  <c r="K139" i="5" l="1"/>
  <c r="K136" i="5"/>
  <c r="K133" i="5"/>
  <c r="K130" i="5"/>
  <c r="L4" i="5" l="1"/>
  <c r="L7" i="5" s="1"/>
  <c r="L10" i="5" s="1"/>
  <c r="L13" i="5" s="1"/>
  <c r="L16" i="5" s="1"/>
  <c r="L19" i="5" s="1"/>
  <c r="L22" i="5" s="1"/>
  <c r="L25" i="5" s="1"/>
  <c r="L28" i="5" s="1"/>
  <c r="L31" i="5" s="1"/>
  <c r="L34" i="5" s="1"/>
  <c r="L37" i="5" s="1"/>
  <c r="L40" i="5" s="1"/>
  <c r="L43" i="5" s="1"/>
  <c r="L46" i="5" s="1"/>
  <c r="L49" i="5" s="1"/>
  <c r="L52" i="5" s="1"/>
  <c r="L55" i="5" s="1"/>
  <c r="L58" i="5" s="1"/>
  <c r="L61" i="5" s="1"/>
  <c r="L64" i="5" s="1"/>
  <c r="L67" i="5" s="1"/>
  <c r="L70" i="5" s="1"/>
  <c r="L73" i="5" s="1"/>
  <c r="L76" i="5" s="1"/>
  <c r="L79" i="5" s="1"/>
  <c r="L82" i="5" s="1"/>
  <c r="L85" i="5" s="1"/>
  <c r="L88" i="5" s="1"/>
  <c r="L91" i="5" s="1"/>
  <c r="L94" i="5" s="1"/>
  <c r="L97" i="5" s="1"/>
  <c r="L100" i="5" s="1"/>
  <c r="L103" i="5" s="1"/>
  <c r="L106" i="5" s="1"/>
  <c r="L109" i="5" s="1"/>
  <c r="L112" i="5" s="1"/>
  <c r="L115" i="5" s="1"/>
  <c r="L118" i="5" s="1"/>
  <c r="L121" i="5" s="1"/>
  <c r="L124" i="5" s="1"/>
  <c r="L127" i="5" s="1"/>
  <c r="L130" i="5" s="1"/>
  <c r="L133" i="5" s="1"/>
  <c r="L136" i="5" s="1"/>
  <c r="L139" i="5" s="1"/>
  <c r="L142" i="5" s="1"/>
  <c r="L145" i="5" s="1"/>
  <c r="L148" i="5" s="1"/>
  <c r="L151" i="5" s="1"/>
  <c r="L154" i="5" s="1"/>
  <c r="L157" i="5" s="1"/>
  <c r="L160" i="5" s="1"/>
  <c r="L163" i="5" s="1"/>
  <c r="L166" i="5" s="1"/>
  <c r="L169" i="5" s="1"/>
  <c r="L172" i="5" s="1"/>
  <c r="L175" i="5" s="1"/>
  <c r="L178" i="5" s="1"/>
  <c r="L181" i="5" s="1"/>
  <c r="L184" i="5" s="1"/>
  <c r="L187" i="5" s="1"/>
  <c r="L190" i="5" s="1"/>
  <c r="L193" i="5" s="1"/>
  <c r="L196" i="5" s="1"/>
  <c r="L199" i="5" s="1"/>
  <c r="L202" i="5" s="1"/>
  <c r="L205" i="5" s="1"/>
  <c r="L208" i="5" s="1"/>
  <c r="L211" i="5" s="1"/>
  <c r="L214" i="5" s="1"/>
  <c r="L217" i="5" s="1"/>
  <c r="L220" i="5" s="1"/>
  <c r="L223" i="5" s="1"/>
  <c r="K127" i="5"/>
  <c r="K124" i="5"/>
  <c r="K121" i="5"/>
  <c r="K118" i="5"/>
  <c r="K115" i="5"/>
  <c r="K112" i="5"/>
  <c r="K109" i="5"/>
  <c r="K106" i="5"/>
  <c r="K103" i="5"/>
  <c r="K100" i="5"/>
  <c r="K97" i="5"/>
  <c r="K94" i="5"/>
  <c r="K91" i="5"/>
  <c r="K88" i="5"/>
  <c r="K85" i="5"/>
  <c r="K82" i="5"/>
  <c r="K79" i="5"/>
  <c r="K76" i="5"/>
  <c r="K73" i="5"/>
  <c r="K70" i="5"/>
  <c r="K67" i="5"/>
  <c r="K64" i="5"/>
  <c r="K61" i="5"/>
  <c r="K58" i="5"/>
  <c r="K55" i="5"/>
  <c r="K52" i="5"/>
  <c r="K49" i="5"/>
  <c r="K46" i="5"/>
  <c r="K43" i="5"/>
  <c r="K40" i="5"/>
  <c r="K37" i="5"/>
  <c r="K34" i="5"/>
  <c r="K31" i="5"/>
  <c r="K28" i="5"/>
  <c r="K25" i="5"/>
  <c r="K22" i="5"/>
  <c r="K19" i="5"/>
  <c r="K16" i="5"/>
  <c r="K13" i="5"/>
  <c r="K10" i="5"/>
  <c r="K7" i="5"/>
  <c r="K142" i="4" l="1"/>
  <c r="K139" i="4"/>
  <c r="K136" i="4"/>
  <c r="K133" i="4"/>
  <c r="K4" i="5" l="1"/>
  <c r="K232" i="5" s="1"/>
  <c r="K217" i="4" l="1"/>
  <c r="K214" i="4" l="1"/>
  <c r="K211" i="4"/>
  <c r="K202" i="4" l="1"/>
  <c r="K208" i="4"/>
  <c r="K205" i="4"/>
  <c r="K199" i="4" l="1"/>
  <c r="K169" i="4" l="1"/>
  <c r="K163" i="4" l="1"/>
  <c r="K160" i="4"/>
  <c r="L4" i="4" l="1"/>
  <c r="K301" i="4"/>
  <c r="J301" i="4"/>
  <c r="I301" i="4"/>
  <c r="G301" i="4"/>
  <c r="F301" i="4"/>
  <c r="L7" i="4" l="1"/>
  <c r="L10" i="4" s="1"/>
  <c r="L13" i="4" s="1"/>
  <c r="L16" i="4" s="1"/>
  <c r="L19" i="4" s="1"/>
  <c r="L22" i="4" s="1"/>
  <c r="L25" i="4" s="1"/>
  <c r="L28" i="4" s="1"/>
  <c r="L31" i="4" s="1"/>
  <c r="L34" i="4" s="1"/>
  <c r="L37" i="4" s="1"/>
  <c r="L40" i="4" s="1"/>
  <c r="L43" i="4" s="1"/>
  <c r="L46" i="4" s="1"/>
  <c r="L49" i="4" s="1"/>
  <c r="L52" i="4" s="1"/>
  <c r="L55" i="4" s="1"/>
  <c r="L58" i="4" s="1"/>
  <c r="L61" i="4" s="1"/>
  <c r="L64" i="4" s="1"/>
  <c r="L67" i="4" s="1"/>
  <c r="L70" i="4" s="1"/>
  <c r="L73" i="4" s="1"/>
  <c r="L76" i="4" s="1"/>
  <c r="L79" i="4" s="1"/>
  <c r="L82" i="4" s="1"/>
  <c r="L85" i="4" s="1"/>
  <c r="L88" i="4" s="1"/>
  <c r="L91" i="4" s="1"/>
  <c r="L94" i="4" s="1"/>
  <c r="L97" i="4" s="1"/>
  <c r="L100" i="4" s="1"/>
  <c r="L103" i="4" s="1"/>
  <c r="L106" i="4" s="1"/>
  <c r="L109" i="4" s="1"/>
  <c r="L112" i="4" s="1"/>
  <c r="L115" i="4" s="1"/>
  <c r="L118" i="4" s="1"/>
  <c r="L121" i="4" s="1"/>
  <c r="L124" i="4" s="1"/>
  <c r="L127" i="4" s="1"/>
  <c r="L130" i="4" s="1"/>
  <c r="L133" i="4" s="1"/>
  <c r="L136" i="4" s="1"/>
  <c r="L139" i="4" s="1"/>
  <c r="L142" i="4" s="1"/>
  <c r="L145" i="4" s="1"/>
  <c r="L148" i="4" s="1"/>
  <c r="L151" i="4" s="1"/>
  <c r="L154" i="4" s="1"/>
  <c r="L157" i="4" s="1"/>
  <c r="L160" i="4" s="1"/>
  <c r="L163" i="4" s="1"/>
  <c r="L166" i="4" s="1"/>
  <c r="L169" i="4" s="1"/>
  <c r="L172" i="4" s="1"/>
  <c r="L175" i="4" s="1"/>
  <c r="L178" i="4" s="1"/>
  <c r="L181" i="4" s="1"/>
  <c r="L184" i="4" s="1"/>
  <c r="L187" i="4" s="1"/>
  <c r="L190" i="4" s="1"/>
  <c r="L193" i="4" s="1"/>
  <c r="L196" i="4" s="1"/>
  <c r="L199" i="4" s="1"/>
  <c r="L202" i="4" s="1"/>
  <c r="L205" i="4" s="1"/>
  <c r="L208" i="4" s="1"/>
  <c r="L211" i="4" s="1"/>
  <c r="L214" i="4" s="1"/>
  <c r="L217" i="4" s="1"/>
  <c r="L220" i="4" s="1"/>
  <c r="L223" i="4" s="1"/>
  <c r="L226" i="4" s="1"/>
  <c r="L229" i="4" s="1"/>
  <c r="L232" i="4" s="1"/>
  <c r="L235" i="4" s="1"/>
  <c r="L238" i="4" s="1"/>
  <c r="L241" i="4" s="1"/>
  <c r="L244" i="4" s="1"/>
  <c r="L247" i="4" s="1"/>
  <c r="L250" i="4" s="1"/>
  <c r="L253" i="4" s="1"/>
  <c r="L256" i="4" s="1"/>
  <c r="L259" i="4" s="1"/>
  <c r="L262" i="4" s="1"/>
  <c r="L265" i="4" s="1"/>
  <c r="L268" i="4" s="1"/>
  <c r="L271" i="4" s="1"/>
  <c r="L274" i="4" s="1"/>
  <c r="L277" i="4" s="1"/>
  <c r="L280" i="4" s="1"/>
  <c r="L283" i="4" s="1"/>
  <c r="L286" i="4" s="1"/>
  <c r="L289" i="4" s="1"/>
  <c r="L292" i="4" s="1"/>
  <c r="L295" i="4" s="1"/>
  <c r="L298" i="4" s="1"/>
  <c r="L301" i="4"/>
  <c r="L295" i="3"/>
  <c r="L292" i="3"/>
  <c r="K298" i="3" l="1"/>
  <c r="L3" i="3" l="1"/>
  <c r="L4" i="3" s="1"/>
  <c r="L7" i="3" s="1"/>
  <c r="L10" i="3" s="1"/>
  <c r="L13" i="3" s="1"/>
  <c r="L16" i="3" s="1"/>
  <c r="L19" i="3" s="1"/>
  <c r="L22" i="3" s="1"/>
  <c r="L25" i="3" s="1"/>
  <c r="L28" i="3" s="1"/>
  <c r="L31" i="3" s="1"/>
  <c r="L34" i="3" s="1"/>
  <c r="L37" i="3" s="1"/>
  <c r="L40" i="3" s="1"/>
  <c r="L43" i="3" s="1"/>
  <c r="L46" i="3" s="1"/>
  <c r="L49" i="3" s="1"/>
  <c r="L52" i="3" s="1"/>
  <c r="L55" i="3" s="1"/>
  <c r="L58" i="3" s="1"/>
  <c r="L61" i="3" s="1"/>
  <c r="L64" i="3" s="1"/>
  <c r="L67" i="3" s="1"/>
  <c r="L70" i="3" s="1"/>
  <c r="L73" i="3" s="1"/>
  <c r="L76" i="3" s="1"/>
  <c r="L79" i="3" s="1"/>
  <c r="L82" i="3" s="1"/>
  <c r="L85" i="3" s="1"/>
  <c r="L88" i="3" s="1"/>
  <c r="L91" i="3" s="1"/>
  <c r="L94" i="3" s="1"/>
  <c r="L97" i="3" s="1"/>
  <c r="L100" i="3" s="1"/>
  <c r="J298" i="3"/>
  <c r="I298" i="3"/>
  <c r="G298" i="3"/>
  <c r="F298" i="3"/>
  <c r="L103" i="3" l="1"/>
  <c r="L106" i="3" s="1"/>
  <c r="L109" i="3" s="1"/>
  <c r="L112" i="3" s="1"/>
  <c r="L115" i="3" s="1"/>
  <c r="L118" i="3" s="1"/>
  <c r="L121" i="3" s="1"/>
  <c r="L124" i="3" s="1"/>
  <c r="L127" i="3" s="1"/>
  <c r="L130" i="3" s="1"/>
  <c r="L133" i="3" s="1"/>
  <c r="L136" i="3" s="1"/>
  <c r="L139" i="3" s="1"/>
  <c r="L142" i="3" s="1"/>
  <c r="L145" i="3" s="1"/>
  <c r="L148" i="3" s="1"/>
  <c r="L151" i="3" s="1"/>
  <c r="L298" i="3"/>
  <c r="L154" i="3" l="1"/>
  <c r="L157" i="3" s="1"/>
  <c r="L160" i="3" s="1"/>
  <c r="L163" i="3" s="1"/>
  <c r="L166" i="3" s="1"/>
  <c r="L169" i="3" s="1"/>
  <c r="L172" i="3" s="1"/>
  <c r="L175" i="3" s="1"/>
  <c r="L178" i="3" s="1"/>
  <c r="L181" i="3" s="1"/>
  <c r="L184" i="3" s="1"/>
  <c r="L187" i="3" s="1"/>
  <c r="L190" i="3" s="1"/>
  <c r="L193" i="3" s="1"/>
  <c r="L196" i="3" s="1"/>
  <c r="L199" i="3" s="1"/>
  <c r="L202" i="3" s="1"/>
  <c r="L205" i="3" s="1"/>
  <c r="L208" i="3" s="1"/>
  <c r="L211" i="3" s="1"/>
  <c r="L214" i="3" s="1"/>
  <c r="L217" i="3" s="1"/>
  <c r="L220" i="3" s="1"/>
  <c r="L223" i="3" s="1"/>
  <c r="L226" i="3" s="1"/>
  <c r="L229" i="3" s="1"/>
  <c r="L232" i="3" s="1"/>
  <c r="L235" i="3" s="1"/>
  <c r="L238" i="3" s="1"/>
  <c r="L241" i="3" s="1"/>
  <c r="L244" i="3" s="1"/>
  <c r="L247" i="3" s="1"/>
  <c r="L250" i="3" s="1"/>
  <c r="L253" i="3" s="1"/>
  <c r="L256" i="3" s="1"/>
  <c r="L259" i="3" s="1"/>
  <c r="L262" i="3" s="1"/>
  <c r="L265" i="3" s="1"/>
  <c r="L268" i="3" s="1"/>
  <c r="L271" i="3" s="1"/>
  <c r="L274" i="3" s="1"/>
  <c r="L277" i="3" s="1"/>
  <c r="L280" i="3" s="1"/>
  <c r="L283" i="3" s="1"/>
  <c r="L286" i="3" s="1"/>
  <c r="L289" i="3" s="1"/>
  <c r="L244" i="2"/>
  <c r="K244" i="2" l="1"/>
  <c r="J244" i="2"/>
  <c r="H244" i="2"/>
  <c r="G244" i="2"/>
  <c r="K85" i="1" l="1"/>
  <c r="J85" i="1"/>
  <c r="I85" i="1"/>
  <c r="F85" i="1"/>
  <c r="G85" i="1" l="1"/>
  <c r="L85" i="1" l="1"/>
  <c r="M3" i="2" s="1"/>
  <c r="M4" i="2" l="1"/>
  <c r="M7" i="2" s="1"/>
  <c r="M10" i="2" s="1"/>
  <c r="M13" i="2" s="1"/>
  <c r="M16" i="2" s="1"/>
  <c r="M19" i="2" s="1"/>
  <c r="M22" i="2" s="1"/>
  <c r="M25" i="2" s="1"/>
  <c r="M28" i="2" s="1"/>
  <c r="M31" i="2" s="1"/>
  <c r="M34" i="2" s="1"/>
  <c r="M37" i="2" s="1"/>
  <c r="M40" i="2" s="1"/>
  <c r="M43" i="2" s="1"/>
  <c r="M46" i="2" s="1"/>
  <c r="M49" i="2" s="1"/>
  <c r="M52" i="2" s="1"/>
  <c r="M55" i="2" s="1"/>
  <c r="M58" i="2" s="1"/>
  <c r="M61" i="2" s="1"/>
  <c r="M64" i="2" s="1"/>
  <c r="M67" i="2" s="1"/>
  <c r="M70" i="2" s="1"/>
  <c r="M73" i="2" s="1"/>
  <c r="M76" i="2" s="1"/>
  <c r="M79" i="2" s="1"/>
  <c r="M82" i="2" s="1"/>
  <c r="M85" i="2" s="1"/>
  <c r="M88" i="2" s="1"/>
  <c r="M91" i="2" s="1"/>
  <c r="M94" i="2" s="1"/>
  <c r="M97" i="2" s="1"/>
  <c r="M100" i="2" s="1"/>
  <c r="M103" i="2" s="1"/>
  <c r="M106" i="2" s="1"/>
  <c r="M109" i="2" s="1"/>
  <c r="M112" i="2" s="1"/>
  <c r="M115" i="2" s="1"/>
  <c r="M118" i="2" s="1"/>
  <c r="M121" i="2" s="1"/>
  <c r="M124" i="2" s="1"/>
  <c r="M127" i="2" s="1"/>
  <c r="M130" i="2" s="1"/>
  <c r="M133" i="2" s="1"/>
  <c r="M136" i="2" s="1"/>
  <c r="M139" i="2" s="1"/>
  <c r="M142" i="2" s="1"/>
  <c r="M145" i="2" s="1"/>
  <c r="M148" i="2" s="1"/>
  <c r="M151" i="2" s="1"/>
  <c r="M154" i="2" s="1"/>
  <c r="M157" i="2" s="1"/>
  <c r="M160" i="2" s="1"/>
  <c r="M163" i="2" s="1"/>
  <c r="M166" i="2" s="1"/>
  <c r="M169" i="2" s="1"/>
  <c r="M172" i="2" s="1"/>
  <c r="M175" i="2" s="1"/>
  <c r="M178" i="2" s="1"/>
  <c r="M181" i="2" s="1"/>
  <c r="M184" i="2" s="1"/>
  <c r="M187" i="2" s="1"/>
  <c r="M190" i="2" s="1"/>
  <c r="M193" i="2" s="1"/>
  <c r="M196" i="2" s="1"/>
  <c r="M199" i="2" s="1"/>
  <c r="M202" i="2" s="1"/>
  <c r="M205" i="2" s="1"/>
  <c r="M208" i="2" s="1"/>
  <c r="M211" i="2" s="1"/>
  <c r="M214" i="2" s="1"/>
  <c r="M217" i="2" s="1"/>
  <c r="M220" i="2" s="1"/>
  <c r="M223" i="2" s="1"/>
  <c r="M226" i="2" s="1"/>
  <c r="M229" i="2" s="1"/>
  <c r="M232" i="2" s="1"/>
  <c r="M235" i="2" s="1"/>
  <c r="M238" i="2" s="1"/>
  <c r="M241" i="2" s="1"/>
  <c r="M244" i="2"/>
  <c r="L4" i="1"/>
  <c r="L7" i="1" s="1"/>
  <c r="L10" i="1" s="1"/>
  <c r="L13" i="1" s="1"/>
  <c r="L16" i="1" s="1"/>
  <c r="L19" i="1" s="1"/>
  <c r="L22" i="1" s="1"/>
  <c r="L25" i="1" s="1"/>
  <c r="L28" i="1" s="1"/>
  <c r="L31" i="1" s="1"/>
  <c r="L34" i="1" s="1"/>
  <c r="L37" i="1" s="1"/>
  <c r="L40" i="1" s="1"/>
  <c r="L43" i="1" s="1"/>
  <c r="L46" i="1" s="1"/>
  <c r="L49" i="1" s="1"/>
  <c r="L52" i="1" s="1"/>
  <c r="L55" i="1" s="1"/>
  <c r="L58" i="1" s="1"/>
  <c r="L61" i="1" s="1"/>
  <c r="L64" i="1" s="1"/>
  <c r="L67" i="1" s="1"/>
  <c r="L70" i="1" s="1"/>
  <c r="L73" i="1" s="1"/>
  <c r="L76" i="1" s="1"/>
  <c r="L79" i="1" s="1"/>
  <c r="L82" i="1" s="1"/>
</calcChain>
</file>

<file path=xl/sharedStrings.xml><?xml version="1.0" encoding="utf-8"?>
<sst xmlns="http://schemas.openxmlformats.org/spreadsheetml/2006/main" count="4404" uniqueCount="710">
  <si>
    <t>TANGGAL</t>
  </si>
  <si>
    <t>URAIAN</t>
  </si>
  <si>
    <t>PEMBELI</t>
  </si>
  <si>
    <t>DEPOSIT</t>
  </si>
  <si>
    <t>PEMAKAIAN</t>
  </si>
  <si>
    <t>HARGA</t>
  </si>
  <si>
    <t>FEE KOP</t>
  </si>
  <si>
    <t>SALDO</t>
  </si>
  <si>
    <t>NAMA</t>
  </si>
  <si>
    <t>NIP</t>
  </si>
  <si>
    <t>DBT GAJI</t>
  </si>
  <si>
    <t>TRANFER</t>
  </si>
  <si>
    <t>TUNAI</t>
  </si>
  <si>
    <t>SALDO BULAN LALU</t>
  </si>
  <si>
    <t xml:space="preserve"> Sulis</t>
  </si>
  <si>
    <t>010206</t>
  </si>
  <si>
    <t>Koperasi</t>
  </si>
  <si>
    <t>SALDO BULAN AGS'17</t>
  </si>
  <si>
    <t>no. 085802819349</t>
  </si>
  <si>
    <t>Pls Xl 10,000</t>
  </si>
  <si>
    <t>Rudy Bhakti</t>
  </si>
  <si>
    <t>no. 081938010077</t>
  </si>
  <si>
    <t>Kanwil III</t>
  </si>
  <si>
    <t>Pls Axis 10,000</t>
  </si>
  <si>
    <t>no. 083856253355</t>
  </si>
  <si>
    <t>Suraya S</t>
  </si>
  <si>
    <t>053839</t>
  </si>
  <si>
    <t>no. 081233063524</t>
  </si>
  <si>
    <t>Darmo</t>
  </si>
  <si>
    <t>Pls Simpati 5,000</t>
  </si>
  <si>
    <t>Pls XL 100,000</t>
  </si>
  <si>
    <t>Agung Sulaksono</t>
  </si>
  <si>
    <t>914242</t>
  </si>
  <si>
    <t>no. 081703394424</t>
  </si>
  <si>
    <t>Eko Susanto</t>
  </si>
  <si>
    <t>963180</t>
  </si>
  <si>
    <t>KW III</t>
  </si>
  <si>
    <t>Pls Mentari 25,000</t>
  </si>
  <si>
    <t>Pls XL 25,000</t>
  </si>
  <si>
    <t>no 087855983997</t>
  </si>
  <si>
    <t>Pls Mentari 100,000</t>
  </si>
  <si>
    <t>Pls as 10,000</t>
  </si>
  <si>
    <t>no. 082331237697</t>
  </si>
  <si>
    <t>Pls Simpati 50,000</t>
  </si>
  <si>
    <t>no. 082112230266</t>
  </si>
  <si>
    <t>Pls Simpati 20,000</t>
  </si>
  <si>
    <t>Sugeng</t>
  </si>
  <si>
    <t>101011</t>
  </si>
  <si>
    <t>no. 081357222249</t>
  </si>
  <si>
    <t>Komitse</t>
  </si>
  <si>
    <t>Pls Simpati 100,000</t>
  </si>
  <si>
    <t>no 082132192777</t>
  </si>
  <si>
    <t>no 082132192344</t>
  </si>
  <si>
    <t>Pls Simpati 10,000</t>
  </si>
  <si>
    <t>Wahyu</t>
  </si>
  <si>
    <t>no.081291453511</t>
  </si>
  <si>
    <t>no.081282386336</t>
  </si>
  <si>
    <t>David</t>
  </si>
  <si>
    <t>950298</t>
  </si>
  <si>
    <t>SOY</t>
  </si>
  <si>
    <t>no. 081235417886</t>
  </si>
  <si>
    <t>Ahmad Khozin</t>
  </si>
  <si>
    <t>no. 081235712608</t>
  </si>
  <si>
    <t>Emy Srihastuti</t>
  </si>
  <si>
    <t>902254</t>
  </si>
  <si>
    <t>no. 081259069005</t>
  </si>
  <si>
    <t>Akina Lanny S</t>
  </si>
  <si>
    <t>911195</t>
  </si>
  <si>
    <t>Kai Mutiara Sel</t>
  </si>
  <si>
    <t>Sby-Bdng (pp)</t>
  </si>
  <si>
    <t>Setia Pudiani</t>
  </si>
  <si>
    <t>898039</t>
  </si>
  <si>
    <t>David L</t>
  </si>
  <si>
    <t>975130</t>
  </si>
  <si>
    <t>no. 081235208869</t>
  </si>
  <si>
    <t>Pls Simpati 100.000</t>
  </si>
  <si>
    <t>Rita</t>
  </si>
  <si>
    <t>261015</t>
  </si>
  <si>
    <t>no, 082230581066</t>
  </si>
  <si>
    <t>Pls Simpati 20.000</t>
  </si>
  <si>
    <t>Mulyadi</t>
  </si>
  <si>
    <t>911814</t>
  </si>
  <si>
    <t>no. 081330477202</t>
  </si>
  <si>
    <t>Pls XL 50,000</t>
  </si>
  <si>
    <t>Pls IM3 10,000</t>
  </si>
  <si>
    <t>Andreas W</t>
  </si>
  <si>
    <t>896614</t>
  </si>
  <si>
    <t>no, 08563001663</t>
  </si>
  <si>
    <t>Pls XL 10,000</t>
  </si>
  <si>
    <t>no, 0818325673</t>
  </si>
  <si>
    <t>Pls Axis 50,000</t>
  </si>
  <si>
    <t>no. 083854452707</t>
  </si>
  <si>
    <t>no. 083831793553</t>
  </si>
  <si>
    <t>Sby-Bandung</t>
  </si>
  <si>
    <t>Debby Hendriyati</t>
  </si>
  <si>
    <t>Kcp Kps Krampung</t>
  </si>
  <si>
    <t>975911</t>
  </si>
  <si>
    <t>Kai Turangga</t>
  </si>
  <si>
    <t>Bandung - Sby</t>
  </si>
  <si>
    <t>Pls Smart 10,000</t>
  </si>
  <si>
    <t>no 08819385933</t>
  </si>
  <si>
    <t>Pls Axis 25,000</t>
  </si>
  <si>
    <t>no, 083850282930</t>
  </si>
  <si>
    <t>Nur Laila</t>
  </si>
  <si>
    <t>090512</t>
  </si>
  <si>
    <t>no. 081803030408</t>
  </si>
  <si>
    <t>no. 081332510828</t>
  </si>
  <si>
    <t>no. 087855026000</t>
  </si>
  <si>
    <t>Titin Hernanik</t>
  </si>
  <si>
    <t>973145</t>
  </si>
  <si>
    <t>no.081216678612</t>
  </si>
  <si>
    <t>KCU Darmo</t>
  </si>
  <si>
    <t>no.085784052802</t>
  </si>
  <si>
    <t>no. 087852309757</t>
  </si>
  <si>
    <t>Haryo Agung</t>
  </si>
  <si>
    <t>005919</t>
  </si>
  <si>
    <t>no. 083830323088</t>
  </si>
  <si>
    <t>Card Center</t>
  </si>
  <si>
    <t>no. 083857961579</t>
  </si>
  <si>
    <t>Suswantina</t>
  </si>
  <si>
    <t>898343</t>
  </si>
  <si>
    <t>no. 082245760905</t>
  </si>
  <si>
    <t>Pls Mentari 50.000</t>
  </si>
  <si>
    <t>no. 085855807404</t>
  </si>
  <si>
    <t>no. 085854028377</t>
  </si>
  <si>
    <t>Pls XL 50.000</t>
  </si>
  <si>
    <t>no. 0817399882</t>
  </si>
  <si>
    <t>Pls Xl 50.000</t>
  </si>
  <si>
    <t>no. 08175017341</t>
  </si>
  <si>
    <t>no. 081703287754</t>
  </si>
  <si>
    <t>Thomas B</t>
  </si>
  <si>
    <t>950020</t>
  </si>
  <si>
    <t>no. 087852716356</t>
  </si>
  <si>
    <t>no. 082230802223</t>
  </si>
  <si>
    <t>no.081233063524</t>
  </si>
  <si>
    <t>Endarto</t>
  </si>
  <si>
    <t>896621</t>
  </si>
  <si>
    <t>PIKW</t>
  </si>
  <si>
    <t>Kai Sancaka Sore</t>
  </si>
  <si>
    <t>Sby-Yogya</t>
  </si>
  <si>
    <t>Kai Ranggajati</t>
  </si>
  <si>
    <t>Yogya-sby</t>
  </si>
  <si>
    <t>no 082137999314</t>
  </si>
  <si>
    <t>Rita Andriana</t>
  </si>
  <si>
    <t>Staff Unit Retail</t>
  </si>
  <si>
    <t>Pls Simpati 25,000</t>
  </si>
  <si>
    <t>no. 081252061662</t>
  </si>
  <si>
    <t xml:space="preserve">Kai Bima </t>
  </si>
  <si>
    <t>In Anggraini S</t>
  </si>
  <si>
    <t>974015</t>
  </si>
  <si>
    <t>Sidoarjo - malang</t>
  </si>
  <si>
    <t>Pls Three 20,000</t>
  </si>
  <si>
    <t>no. 08992738778</t>
  </si>
  <si>
    <t>Didik Irbamanto</t>
  </si>
  <si>
    <t>901147</t>
  </si>
  <si>
    <t>no 081216317868</t>
  </si>
  <si>
    <t>Deposit</t>
  </si>
  <si>
    <t>Pls Simpati 50.000</t>
  </si>
  <si>
    <t>no. 082139122005</t>
  </si>
  <si>
    <t>no.081331944257</t>
  </si>
  <si>
    <t>Tiket Citilink sby-bali</t>
  </si>
  <si>
    <t>Endarto,wina,tony</t>
  </si>
  <si>
    <t>Tony</t>
  </si>
  <si>
    <t>Tiket Citilink Bali-sby</t>
  </si>
  <si>
    <t>Tiket Lion Bali-sby</t>
  </si>
  <si>
    <t>Endarto,joko,dody,wina,bambang family</t>
  </si>
  <si>
    <t>Tiket Lion Sby-Bali</t>
  </si>
  <si>
    <t>Bambang family ( byr tunai 2,132,000)</t>
  </si>
  <si>
    <t>Tiket Lion sby- Bali</t>
  </si>
  <si>
    <t>joko,dody</t>
  </si>
  <si>
    <t>Kai Sancaka Tambahan</t>
  </si>
  <si>
    <t>no, 085733454343</t>
  </si>
  <si>
    <t>Pls IM3 25,000</t>
  </si>
  <si>
    <t>no. 085708630269</t>
  </si>
  <si>
    <t>Tiket Lion Sby - Bali</t>
  </si>
  <si>
    <t>no. 087751672888</t>
  </si>
  <si>
    <t>no. 083857943700</t>
  </si>
  <si>
    <t>no 082131616263</t>
  </si>
  <si>
    <t>no. 082131047788</t>
  </si>
  <si>
    <t>Pls Xl 5,000</t>
  </si>
  <si>
    <t>SALDO BULAN SEP'17</t>
  </si>
  <si>
    <t>Pls As 50,000</t>
  </si>
  <si>
    <t>no.085344322331</t>
  </si>
  <si>
    <t>No 08814943032</t>
  </si>
  <si>
    <t>Pls Smart 50,000</t>
  </si>
  <si>
    <t>Pls Smart 25,000</t>
  </si>
  <si>
    <t>Pls XL 100.000</t>
  </si>
  <si>
    <t>no. 082230307081</t>
  </si>
  <si>
    <t>no. 083832199007</t>
  </si>
  <si>
    <t>no. 083857043866</t>
  </si>
  <si>
    <t>no. 085766713035</t>
  </si>
  <si>
    <t>Pls simpati 20,000</t>
  </si>
  <si>
    <t>no. 081235741775</t>
  </si>
  <si>
    <t>Pls As 10,000</t>
  </si>
  <si>
    <t>Pls As 25,000</t>
  </si>
  <si>
    <t>no. 081231499945</t>
  </si>
  <si>
    <t>Mala</t>
  </si>
  <si>
    <t>no. 081331972133</t>
  </si>
  <si>
    <t>no. 082223741853</t>
  </si>
  <si>
    <t>no. 081291453511</t>
  </si>
  <si>
    <t>wahyu</t>
  </si>
  <si>
    <t>Pls Mentari 20,000</t>
  </si>
  <si>
    <t>no. 081232493904</t>
  </si>
  <si>
    <t>Pls Mentari 10,000</t>
  </si>
  <si>
    <t>Edy</t>
  </si>
  <si>
    <t>110804</t>
  </si>
  <si>
    <t>no. 085852173676</t>
  </si>
  <si>
    <t>komitse</t>
  </si>
  <si>
    <t>no.081213539774</t>
  </si>
  <si>
    <t xml:space="preserve">Tiket Lion </t>
  </si>
  <si>
    <t>sby-kupang</t>
  </si>
  <si>
    <t>Rita Yunita</t>
  </si>
  <si>
    <t>53478</t>
  </si>
  <si>
    <t>Hesti D.A</t>
  </si>
  <si>
    <t>010464</t>
  </si>
  <si>
    <t>no. 081330521177</t>
  </si>
  <si>
    <t>KCP Semut</t>
  </si>
  <si>
    <t>Pls Smart 100,000</t>
  </si>
  <si>
    <t>no 088217339477</t>
  </si>
  <si>
    <t>Pls As 20,000</t>
  </si>
  <si>
    <t>no. 081233156069</t>
  </si>
  <si>
    <t>no 085733648248</t>
  </si>
  <si>
    <t>Pls Im3 100,000</t>
  </si>
  <si>
    <t>Yenny S</t>
  </si>
  <si>
    <t>973143</t>
  </si>
  <si>
    <t>no. 085648492960</t>
  </si>
  <si>
    <t>KCU Sidoarjo</t>
  </si>
  <si>
    <t>Pls IM3 100,000</t>
  </si>
  <si>
    <t>no. 085745753434</t>
  </si>
  <si>
    <t>No. 082245252727</t>
  </si>
  <si>
    <t xml:space="preserve">Huri </t>
  </si>
  <si>
    <t>Rungkut</t>
  </si>
  <si>
    <t>no. 081357411097</t>
  </si>
  <si>
    <t>Toto Ermiyanto</t>
  </si>
  <si>
    <t>930366</t>
  </si>
  <si>
    <t>no 08819701263</t>
  </si>
  <si>
    <t>no. 081335381794</t>
  </si>
  <si>
    <t>Pls Xl 25,000</t>
  </si>
  <si>
    <t>No 0818519676</t>
  </si>
  <si>
    <t>Leonora Wihelmina</t>
  </si>
  <si>
    <t>Kcu SDA</t>
  </si>
  <si>
    <t>no. 083849065796</t>
  </si>
  <si>
    <t>no. 082232920796</t>
  </si>
  <si>
    <t>Pls IM3 50,000</t>
  </si>
  <si>
    <t>no. 085736333149</t>
  </si>
  <si>
    <t>Marzuki</t>
  </si>
  <si>
    <t>Kcu Veteran</t>
  </si>
  <si>
    <t>897091</t>
  </si>
  <si>
    <t>Tiket Air Air Asia</t>
  </si>
  <si>
    <t>Sby - Jkt</t>
  </si>
  <si>
    <t>Imam Taufik</t>
  </si>
  <si>
    <t>056142</t>
  </si>
  <si>
    <t>no 081233105665</t>
  </si>
  <si>
    <t>no. 081242120514</t>
  </si>
  <si>
    <t>no.087855983997</t>
  </si>
  <si>
    <t>Pls Three 10,000</t>
  </si>
  <si>
    <t>no. 08976336704</t>
  </si>
  <si>
    <t>Tiket Citilink</t>
  </si>
  <si>
    <t>Jkt - sby</t>
  </si>
  <si>
    <t>Pls Im3 10,000</t>
  </si>
  <si>
    <t>no. 085733198398</t>
  </si>
  <si>
    <t>Pls Im3 5,000</t>
  </si>
  <si>
    <t>no. 085655477779</t>
  </si>
  <si>
    <t>060309</t>
  </si>
  <si>
    <t>Dina</t>
  </si>
  <si>
    <t>no. 085104861989</t>
  </si>
  <si>
    <t>no. 0895336899941</t>
  </si>
  <si>
    <t>no.085100726910</t>
  </si>
  <si>
    <t>SALDO BULAN OKT'17</t>
  </si>
  <si>
    <t>SALDO BULAN NOV'17</t>
  </si>
  <si>
    <t>no.08121766022</t>
  </si>
  <si>
    <t>Pls Three 50,000</t>
  </si>
  <si>
    <t>no.089515012276</t>
  </si>
  <si>
    <t>Pls Mentari 50,000</t>
  </si>
  <si>
    <t>no. 081529379390</t>
  </si>
  <si>
    <t>Pls Im3 50,000</t>
  </si>
  <si>
    <t>Barfitto</t>
  </si>
  <si>
    <t>964050</t>
  </si>
  <si>
    <t>Tiket Lion air</t>
  </si>
  <si>
    <t>Jkt-sby ( 4 org )</t>
  </si>
  <si>
    <t>no 083852966389</t>
  </si>
  <si>
    <t>no. 087855983996</t>
  </si>
  <si>
    <t>Pls Axis 100,000</t>
  </si>
  <si>
    <t>no. 082140912450</t>
  </si>
  <si>
    <t>no. 081231162989</t>
  </si>
  <si>
    <t>BPJS Kesehatan</t>
  </si>
  <si>
    <t>no Pel : 8888890002172627 an kopkar bca mitra sejahtera</t>
  </si>
  <si>
    <t>no. 081333615244</t>
  </si>
  <si>
    <t>no 081242120514</t>
  </si>
  <si>
    <t>no. 081252563697</t>
  </si>
  <si>
    <t>no. 085854311881</t>
  </si>
  <si>
    <t>no.085103196784</t>
  </si>
  <si>
    <t>no. 085607468086</t>
  </si>
  <si>
    <t>Sandy Deborah</t>
  </si>
  <si>
    <t>962795</t>
  </si>
  <si>
    <t xml:space="preserve">Tiket Sriwijaya </t>
  </si>
  <si>
    <t>Sby - Yogya</t>
  </si>
  <si>
    <t>no 085234710110</t>
  </si>
  <si>
    <t>no 082245792815</t>
  </si>
  <si>
    <t>Nusye Dian W</t>
  </si>
  <si>
    <t>912222</t>
  </si>
  <si>
    <t>no. 082257868881</t>
  </si>
  <si>
    <t>KCP Pakuwon City</t>
  </si>
  <si>
    <t>no. 082132192777</t>
  </si>
  <si>
    <t>no. 082132192344</t>
  </si>
  <si>
    <t>Pls Xl 50,000</t>
  </si>
  <si>
    <t>no. 087754038862</t>
  </si>
  <si>
    <t>Oekik D</t>
  </si>
  <si>
    <t>898830</t>
  </si>
  <si>
    <t xml:space="preserve">Air Asia </t>
  </si>
  <si>
    <t>Sby-Jkt</t>
  </si>
  <si>
    <t>Citilink</t>
  </si>
  <si>
    <t>Jkt-Sby</t>
  </si>
  <si>
    <t>Thomas Bunawan T</t>
  </si>
  <si>
    <t>087852716356</t>
  </si>
  <si>
    <t>no. 082245792815</t>
  </si>
  <si>
    <t>Dyah</t>
  </si>
  <si>
    <t>no 0812343999697</t>
  </si>
  <si>
    <t>no. 081330114461</t>
  </si>
  <si>
    <t>no. 0895411085761</t>
  </si>
  <si>
    <t>no. 085732240799</t>
  </si>
  <si>
    <t>no. 081803203876</t>
  </si>
  <si>
    <t>no. 083834649353</t>
  </si>
  <si>
    <t>Disty Anggraika</t>
  </si>
  <si>
    <t>060204</t>
  </si>
  <si>
    <t>Tiket Lion</t>
  </si>
  <si>
    <t>Lombok - Sby</t>
  </si>
  <si>
    <t>no. 0895377768486</t>
  </si>
  <si>
    <t>no. 085800666338</t>
  </si>
  <si>
    <t>Customers</t>
  </si>
  <si>
    <t>Pls Simpati 25.000</t>
  </si>
  <si>
    <t>Pls Xl 100.000</t>
  </si>
  <si>
    <t>Pls AS 10,000</t>
  </si>
  <si>
    <t>no. 082335383237</t>
  </si>
  <si>
    <t>,,,,,,,,,,,,,,,,,,,,,,</t>
  </si>
  <si>
    <t>Pls AS 5.000</t>
  </si>
  <si>
    <t>no. 085103733332</t>
  </si>
  <si>
    <t>Fauzi</t>
  </si>
  <si>
    <t>no. 08819701263</t>
  </si>
  <si>
    <t>Pls AS 20,000</t>
  </si>
  <si>
    <t>no 085344322331</t>
  </si>
  <si>
    <t>Pls Smartfren 100,000</t>
  </si>
  <si>
    <t>Pembayaran BPJS</t>
  </si>
  <si>
    <t>Zippora S</t>
  </si>
  <si>
    <t>901689</t>
  </si>
  <si>
    <t>no : 8801868164986 an Handayani</t>
  </si>
  <si>
    <t>KCP Pepelegi</t>
  </si>
  <si>
    <t>no. 081316871818</t>
  </si>
  <si>
    <t>Pls AS 50,000</t>
  </si>
  <si>
    <t>no. 085330574918</t>
  </si>
  <si>
    <t>Personnel no.</t>
  </si>
  <si>
    <t>Full name</t>
  </si>
  <si>
    <t>Gender text</t>
  </si>
  <si>
    <t>Position name</t>
  </si>
  <si>
    <t>Name of organizational unit</t>
  </si>
  <si>
    <t>P.subarea text</t>
  </si>
  <si>
    <t>WAHYU UTOMO</t>
  </si>
  <si>
    <t>Male</t>
  </si>
  <si>
    <t>PRAMUKARYA (OPAS) KCU RUNGKUT</t>
  </si>
  <si>
    <t>BG ADM KANTOR KCU RUNGKUT</t>
  </si>
  <si>
    <t>RUNGKUT</t>
  </si>
  <si>
    <t>AGUSTINA SUSANTI</t>
  </si>
  <si>
    <t>Female</t>
  </si>
  <si>
    <t>STAF SR LAY OPR KCP A. YANI</t>
  </si>
  <si>
    <t>BG LAY OPERASI KCP A. YANI</t>
  </si>
  <si>
    <t>A. Yani</t>
  </si>
  <si>
    <t>HOOGERVORST DANNY ALBERTUS</t>
  </si>
  <si>
    <t>PRAMUKARYA (SATPAM) KCU DARMO</t>
  </si>
  <si>
    <t>BG ADM KANTOR KCU DARMO</t>
  </si>
  <si>
    <t>DARMO</t>
  </si>
  <si>
    <t>JAYADI</t>
  </si>
  <si>
    <t>PRAMUKARYA (OPAS) KCU DARMO</t>
  </si>
  <si>
    <t>SULATIK</t>
  </si>
  <si>
    <t>TOERINO WINARSO</t>
  </si>
  <si>
    <t>KABAG LAY OPR KCP MULYOSARI</t>
  </si>
  <si>
    <t>BG LAY OPERASI KCP MULYOSARI</t>
  </si>
  <si>
    <t>Muliosari</t>
  </si>
  <si>
    <t>ROBBY NOEGROHO</t>
  </si>
  <si>
    <t>STAF ADM KANTOR KCU VETERAN</t>
  </si>
  <si>
    <t>BG ADM KANTOR KCU VETERAN</t>
  </si>
  <si>
    <t>VETERAN</t>
  </si>
  <si>
    <t>TITIK SURYANI</t>
  </si>
  <si>
    <t>STAF SR LAY OPR KCP SEMARANG</t>
  </si>
  <si>
    <t>BG LAY OPERASI KCP SEMARANG</t>
  </si>
  <si>
    <t>Semarang</t>
  </si>
  <si>
    <t>SOEYANTO</t>
  </si>
  <si>
    <t>STAF ADM KANTOR KCU DIPONEGORO</t>
  </si>
  <si>
    <t>BG ADM KANTOR KCU DIPONEGORO</t>
  </si>
  <si>
    <t>DIPONEGORO</t>
  </si>
  <si>
    <t>AGUS SLAMET SANTOSO</t>
  </si>
  <si>
    <t>STAF SR LAY OPR KCP GENTENG KALI</t>
  </si>
  <si>
    <t>BG LAY OPERASI KCP GENTENG KALI</t>
  </si>
  <si>
    <t>Genteng Kali</t>
  </si>
  <si>
    <t>AGUSTININGRUM</t>
  </si>
  <si>
    <t>CS SR KCP PERAK</t>
  </si>
  <si>
    <t>BG CUSTOMER SERVICE KCP PERAK</t>
  </si>
  <si>
    <t>Perak</t>
  </si>
  <si>
    <t>AGUS KRISTJAHJANA</t>
  </si>
  <si>
    <t>PRAMUKARYA (KURIR) KCU HR MUHAMMAD</t>
  </si>
  <si>
    <t>BG ADM KANTOR KCU HR MUHAMMAD</t>
  </si>
  <si>
    <t>HR MUHAMAD</t>
  </si>
  <si>
    <t>CHAIRUL ANAM</t>
  </si>
  <si>
    <t>STAF SR PENG &amp; INFO KRD WIL III</t>
  </si>
  <si>
    <t>BD PENGELOLAAN &amp; INFO KRD WILAYAH III</t>
  </si>
  <si>
    <t>KANWIL III</t>
  </si>
  <si>
    <t>DJULI HANDOKO</t>
  </si>
  <si>
    <t>STAF SR PEND OPR KCU SIDOARJO</t>
  </si>
  <si>
    <t>BG PEND OPERASI KCU SIDOARJO</t>
  </si>
  <si>
    <t>SIDOARJO</t>
  </si>
  <si>
    <t>AGOES WIDJAJA</t>
  </si>
  <si>
    <t>STAF SR PEMBUKUAN WIL III</t>
  </si>
  <si>
    <t>BG PEMBUKUAN WILAYAH III</t>
  </si>
  <si>
    <t>TRI BUDIMAN</t>
  </si>
  <si>
    <t>KABAG KANTOR KAS PAGERWOJO</t>
  </si>
  <si>
    <t>KANTOR KAS PAGERWOJO</t>
  </si>
  <si>
    <t>MUHAMMAD IMRON</t>
  </si>
  <si>
    <t>STAF LAY OPR KCP SUNGKONO</t>
  </si>
  <si>
    <t>BG LAY OPERASI KCP SUNGKONO</t>
  </si>
  <si>
    <t>Sungkono</t>
  </si>
  <si>
    <t>FERRY INDRA GUNAWAN</t>
  </si>
  <si>
    <t>KABAG TELLER KCU DARMO</t>
  </si>
  <si>
    <t>BG TELLER KCU DARMO</t>
  </si>
  <si>
    <t>OCTAVIANUS J W SINGAL</t>
  </si>
  <si>
    <t>STAF SR ANALISA LEGALITAS KRD WIL III</t>
  </si>
  <si>
    <t>BD ANALISA LEGALITAS KREDIT WILAYAH III</t>
  </si>
  <si>
    <t>BARFITTO</t>
  </si>
  <si>
    <t>STAF SR PEND OPR KCU DARMO</t>
  </si>
  <si>
    <t>BG PEND OPERASI KCU DARMO</t>
  </si>
  <si>
    <t>ARNOLD PRIAJAYA</t>
  </si>
  <si>
    <t>KABAG LAY OPR KCP PRAPEN</t>
  </si>
  <si>
    <t>BG LAY OPERASI KCP PRAPEN</t>
  </si>
  <si>
    <t>Prapen</t>
  </si>
  <si>
    <t>RUDI KURNIAWAN</t>
  </si>
  <si>
    <t>KABAG LAY OPR KCP PERAK TIMUR</t>
  </si>
  <si>
    <t>BG LAY OPERASI KCP PERAK TIMUR</t>
  </si>
  <si>
    <t>Perak Timur</t>
  </si>
  <si>
    <t>KRISTIN DENNI</t>
  </si>
  <si>
    <t>KOMARI</t>
  </si>
  <si>
    <t>STAF SR LAY OPR KCP MARGOMULYO</t>
  </si>
  <si>
    <t>BG LAY OPERASI KCP MARGOMULYO</t>
  </si>
  <si>
    <t>Margomulyo</t>
  </si>
  <si>
    <t>LIST BLACKLIST</t>
  </si>
  <si>
    <t>no. 082256879645</t>
  </si>
  <si>
    <t>no. 081216678612</t>
  </si>
  <si>
    <t>no. 08170512336</t>
  </si>
  <si>
    <t>no. 0818519676</t>
  </si>
  <si>
    <t>Irma</t>
  </si>
  <si>
    <t>962782</t>
  </si>
  <si>
    <t xml:space="preserve">no. </t>
  </si>
  <si>
    <t>no. 081248984098</t>
  </si>
  <si>
    <t>Sby - Pontianak PP</t>
  </si>
  <si>
    <t>Tiket Pesawat Lion</t>
  </si>
  <si>
    <t>Emelia</t>
  </si>
  <si>
    <t>no. 081332199990</t>
  </si>
  <si>
    <t>Pls AXIS 100,000</t>
  </si>
  <si>
    <t>no. 083846069825</t>
  </si>
  <si>
    <t>Pls M3 10,000</t>
  </si>
  <si>
    <t>no 085733198398</t>
  </si>
  <si>
    <t>no. 088217961680</t>
  </si>
  <si>
    <t>no pel :02224833085 an Maimunah</t>
  </si>
  <si>
    <t>DONE</t>
  </si>
  <si>
    <t>no. 085344322331</t>
  </si>
  <si>
    <t>Pls Im3 5000</t>
  </si>
  <si>
    <t>Pls Simpati 10.000</t>
  </si>
  <si>
    <t>no. 087853390353</t>
  </si>
  <si>
    <t>no. 082110166203</t>
  </si>
  <si>
    <t>no. 085107377747</t>
  </si>
  <si>
    <t>SALDO BULAN DES'17</t>
  </si>
  <si>
    <t>no. 082233550655</t>
  </si>
  <si>
    <t>Catur</t>
  </si>
  <si>
    <t>Pls m3 50,000</t>
  </si>
  <si>
    <t>Veteran</t>
  </si>
  <si>
    <t>Pls m3 100,000</t>
  </si>
  <si>
    <t>Pls Smartfren 50,000</t>
  </si>
  <si>
    <t>no. 08814943032</t>
  </si>
  <si>
    <t>CGK - SUB</t>
  </si>
  <si>
    <t>Refund Tiket LOP-SUB An. Disty Anggraika</t>
  </si>
  <si>
    <t>NIHIL, BUMSS TROBEL</t>
  </si>
  <si>
    <t>no. 081216317868</t>
  </si>
  <si>
    <t>no. 085604579896</t>
  </si>
  <si>
    <t>Pls Mentari 5000</t>
  </si>
  <si>
    <t>no. 082231168025</t>
  </si>
  <si>
    <t>no. 087851729087</t>
  </si>
  <si>
    <t>Parto</t>
  </si>
  <si>
    <t>961551</t>
  </si>
  <si>
    <t>Tiket Wings Air</t>
  </si>
  <si>
    <t>BWX - SUB</t>
  </si>
  <si>
    <t>Dody Catur</t>
  </si>
  <si>
    <t>897422</t>
  </si>
  <si>
    <t>Jkt - Sby</t>
  </si>
  <si>
    <t>NIHIL</t>
  </si>
  <si>
    <t>962140</t>
  </si>
  <si>
    <t>Shanti Kartika S</t>
  </si>
  <si>
    <t>SUB - PLM</t>
  </si>
  <si>
    <t>Pls XL 200,000</t>
  </si>
  <si>
    <t>Pls Mentari 25.000</t>
  </si>
  <si>
    <t>973211</t>
  </si>
  <si>
    <t>Efie Linda Jani</t>
  </si>
  <si>
    <t>no. 081220005200</t>
  </si>
  <si>
    <t>Pls Simpati 100.000 - Istri</t>
  </si>
  <si>
    <t>no pel : 02224833085 an Maimunah</t>
  </si>
  <si>
    <t>no. 085883667130</t>
  </si>
  <si>
    <t>Pls Telkomsel 100,000</t>
  </si>
  <si>
    <t>Tiket Sriwijaya</t>
  </si>
  <si>
    <t>Yogya - Sby</t>
  </si>
  <si>
    <t xml:space="preserve">sby - Pangkalanbun </t>
  </si>
  <si>
    <t>Tiket Trigana</t>
  </si>
  <si>
    <t>Tiket Nam air</t>
  </si>
  <si>
    <t>Pangkalanbun - Sby</t>
  </si>
  <si>
    <t>no. 082257489032</t>
  </si>
  <si>
    <t>no. 081217626498</t>
  </si>
  <si>
    <t>no. 085730040430</t>
  </si>
  <si>
    <t>no. 087865040443</t>
  </si>
  <si>
    <t>Pls Smartfren 60,000</t>
  </si>
  <si>
    <t>Pls Smartfren 5,000</t>
  </si>
  <si>
    <t>Pls Tri 50,000</t>
  </si>
  <si>
    <t>no. 089610289162</t>
  </si>
  <si>
    <t>no. 085258716343</t>
  </si>
  <si>
    <t>no. 085100726910</t>
  </si>
  <si>
    <t>no. 085103196784</t>
  </si>
  <si>
    <t xml:space="preserve"> </t>
  </si>
  <si>
    <t>Fenny Marlina</t>
  </si>
  <si>
    <t>Kcp Sun City</t>
  </si>
  <si>
    <t>973239</t>
  </si>
  <si>
    <t>no. 089515012276</t>
  </si>
  <si>
    <t>no. 081217983488</t>
  </si>
  <si>
    <t>no. 082143846527</t>
  </si>
  <si>
    <t>PLM -SBY</t>
  </si>
  <si>
    <t>no. 08385967407</t>
  </si>
  <si>
    <t>no. 081359093024</t>
  </si>
  <si>
    <t>no. 085784052802</t>
  </si>
  <si>
    <t>Pls M3 100,000</t>
  </si>
  <si>
    <t>Arief Kaprawi</t>
  </si>
  <si>
    <t>Tiket Garuda</t>
  </si>
  <si>
    <t>Sby Jakarta</t>
  </si>
  <si>
    <t>Jakarta Sby</t>
  </si>
  <si>
    <t>no. 082137999314</t>
  </si>
  <si>
    <t>Hotel Verwood</t>
  </si>
  <si>
    <t>Deluxe King</t>
  </si>
  <si>
    <t>no. 087854295874</t>
  </si>
  <si>
    <t>no. 082228828387</t>
  </si>
  <si>
    <t>no. 082230590895</t>
  </si>
  <si>
    <t>900655</t>
  </si>
  <si>
    <t>Rina Indriana</t>
  </si>
  <si>
    <t>Kcu Galaxy</t>
  </si>
  <si>
    <t>Garuda Air</t>
  </si>
  <si>
    <t>Pls Im3 25,000</t>
  </si>
  <si>
    <t>Pls Simpati 50.000 - Istri</t>
  </si>
  <si>
    <t>Pls Simpati 150.000</t>
  </si>
  <si>
    <t>no 087852716356</t>
  </si>
  <si>
    <t>Pls XL 15,000</t>
  </si>
  <si>
    <t>no. 082230581066</t>
  </si>
  <si>
    <t>no. 085607497069</t>
  </si>
  <si>
    <t>091117</t>
  </si>
  <si>
    <t>no. 081213539774</t>
  </si>
  <si>
    <t>no. 081357257157</t>
  </si>
  <si>
    <t>Pls Tri 10,000</t>
  </si>
  <si>
    <t>Pls IM3 SMS 5,000</t>
  </si>
  <si>
    <t>no. 087855924718</t>
  </si>
  <si>
    <t>no. 081803678782</t>
  </si>
  <si>
    <t>no. 081703567799</t>
  </si>
  <si>
    <t>no. 081330977207</t>
  </si>
  <si>
    <t>no. 085851111557</t>
  </si>
  <si>
    <t>Pls IM3 20,000</t>
  </si>
  <si>
    <t>no. 085708331370</t>
  </si>
  <si>
    <t>SALDO BULAN FEB'18</t>
  </si>
  <si>
    <t>SALDO BULAN JAN'18</t>
  </si>
  <si>
    <t>SALDO BULAN MARET'18</t>
  </si>
  <si>
    <t>SP NIBA</t>
  </si>
  <si>
    <t>WIDARTI</t>
  </si>
  <si>
    <t>BPJS kesehatan</t>
  </si>
  <si>
    <t>no. 01830629529</t>
  </si>
  <si>
    <t>Jog-Sby ( NYGNJC )</t>
  </si>
  <si>
    <t>Sby-Bdng ( YIDTFZ )</t>
  </si>
  <si>
    <t>Sby-Bdng (JNZFFN )</t>
  </si>
  <si>
    <t>Sby-Bdng ( QKJCTY )</t>
  </si>
  <si>
    <t>Bdng - Sby ( TGEJUY )</t>
  </si>
  <si>
    <t>Jkt - Sby ( UFTY2H )</t>
  </si>
  <si>
    <t>Bndng - Sby ( CYYULG )</t>
  </si>
  <si>
    <t>Bndng - Sby ( KLCKYF )</t>
  </si>
  <si>
    <t xml:space="preserve">Tiket Citilink </t>
  </si>
  <si>
    <t>Sby - jkt ( A6N8NS )</t>
  </si>
  <si>
    <t>no. 081222626255</t>
  </si>
  <si>
    <t xml:space="preserve">Sugeng </t>
  </si>
  <si>
    <t>no. 85694593084</t>
  </si>
  <si>
    <t>Sby - Jkt ( U97WNP ) rusli</t>
  </si>
  <si>
    <t>921366</t>
  </si>
  <si>
    <t>sby - Medan ( GWXNVC )</t>
  </si>
  <si>
    <t>Medan - Sby ( TXUOQL )</t>
  </si>
  <si>
    <t>Christiyani Ari</t>
  </si>
  <si>
    <t>no. 081317561638</t>
  </si>
  <si>
    <t>no. 082329103586</t>
  </si>
  <si>
    <t>no 083814925393</t>
  </si>
  <si>
    <t>no 083807017252</t>
  </si>
  <si>
    <t>no. 082317259375</t>
  </si>
  <si>
    <t>no. 087885377502</t>
  </si>
  <si>
    <t>Gatot Sumarsono</t>
  </si>
  <si>
    <t>973142</t>
  </si>
  <si>
    <t>KCU SDA</t>
  </si>
  <si>
    <t>Indihome</t>
  </si>
  <si>
    <t>Nopel : 03199034046 an Gatot S</t>
  </si>
  <si>
    <t>Tiket Batik</t>
  </si>
  <si>
    <t>Sby - Jkt halim</t>
  </si>
  <si>
    <t>Jkt halim - Sby</t>
  </si>
  <si>
    <t>Pls Simpati 150,000</t>
  </si>
  <si>
    <t>Deluxe Suite / bed and breakfast</t>
  </si>
  <si>
    <t>no. 082143717417</t>
  </si>
  <si>
    <t>no. 087703138553</t>
  </si>
  <si>
    <t>Sby - Jkt ( 3 org )</t>
  </si>
  <si>
    <t>Jkt - Sby  ( 3 org )</t>
  </si>
  <si>
    <t>no. 081315681146</t>
  </si>
  <si>
    <t>Jkt halim-mlng (QZXLSV)</t>
  </si>
  <si>
    <t>Tiket batik</t>
  </si>
  <si>
    <t>Mlng - Jkt halim ( TKFAYM )</t>
  </si>
  <si>
    <t>SALDO BULAN APRIL'18</t>
  </si>
  <si>
    <t>no. 085843732021</t>
  </si>
  <si>
    <t>Pls Telkomsel 10,000</t>
  </si>
  <si>
    <t>no. 081331944257</t>
  </si>
  <si>
    <t>no. 08983559534</t>
  </si>
  <si>
    <t>Agus H,Djuwadi,Heru</t>
  </si>
  <si>
    <t>Dyah Natalia C</t>
  </si>
  <si>
    <t>Kabag Retail</t>
  </si>
  <si>
    <t>911095</t>
  </si>
  <si>
    <t>Onny Suryani</t>
  </si>
  <si>
    <t>Kcp Ambengan</t>
  </si>
  <si>
    <t>SBY- JKT</t>
  </si>
  <si>
    <t>Mujiana</t>
  </si>
  <si>
    <t>921870</t>
  </si>
  <si>
    <t>Henry Setyo</t>
  </si>
  <si>
    <t>911094</t>
  </si>
  <si>
    <t>KCP Juanda</t>
  </si>
  <si>
    <t>Jkt halim - sby</t>
  </si>
  <si>
    <t>no. 087851308697</t>
  </si>
  <si>
    <t>no. 085808968090</t>
  </si>
  <si>
    <t>no. 085730003491</t>
  </si>
  <si>
    <t>no. 087853114006</t>
  </si>
  <si>
    <t>Pls Axis 100.000</t>
  </si>
  <si>
    <t>20005919</t>
  </si>
  <si>
    <t>no. 0817392006</t>
  </si>
  <si>
    <t>no 89610289162</t>
  </si>
  <si>
    <t>Pls Three 5,000</t>
  </si>
  <si>
    <t>no. 0895335744654</t>
  </si>
  <si>
    <t>no. 081386762293</t>
  </si>
  <si>
    <t>Emi</t>
  </si>
  <si>
    <t>no 087855026000</t>
  </si>
  <si>
    <t>no. 082330087955</t>
  </si>
  <si>
    <t>jkt-sby ( KVTBSX )</t>
  </si>
  <si>
    <t>Sby - Jkt ( K61CMI )</t>
  </si>
  <si>
    <t>no. 8983983664</t>
  </si>
  <si>
    <t>Pls IM3 5,000</t>
  </si>
  <si>
    <t xml:space="preserve">Djuwadi </t>
  </si>
  <si>
    <t>973179</t>
  </si>
  <si>
    <t xml:space="preserve">Lion </t>
  </si>
  <si>
    <t>Sby - Palembang</t>
  </si>
  <si>
    <t>Palembang - Sby</t>
  </si>
  <si>
    <t>no. 085895806597</t>
  </si>
  <si>
    <t>SALDO BULAN MEI'18</t>
  </si>
  <si>
    <t>no. 083854617987</t>
  </si>
  <si>
    <t>no. 085235311606</t>
  </si>
  <si>
    <t>no. 087757634534</t>
  </si>
  <si>
    <t>no. 088217800750</t>
  </si>
  <si>
    <t>Hotel Veerwood</t>
  </si>
  <si>
    <t>Pls Smart 60,000</t>
  </si>
  <si>
    <t>no. 081331616747</t>
  </si>
  <si>
    <t>Lion Air</t>
  </si>
  <si>
    <t>sby-jkt</t>
  </si>
  <si>
    <t>Octavianus,dkk</t>
  </si>
  <si>
    <t>jkt-sby</t>
  </si>
  <si>
    <t>no. 087851207923</t>
  </si>
  <si>
    <t>7org</t>
  </si>
  <si>
    <t>3org</t>
  </si>
  <si>
    <t>2org</t>
  </si>
  <si>
    <t>1org</t>
  </si>
  <si>
    <t>HARTIMAN</t>
  </si>
  <si>
    <t>@ HARGA</t>
  </si>
  <si>
    <t>NO</t>
  </si>
  <si>
    <t>TOTAL HARGA     SBY - JAKARTA</t>
  </si>
  <si>
    <t>TOTAL HARGA     JAKARTA - SBY</t>
  </si>
  <si>
    <t>TOTAL</t>
  </si>
  <si>
    <t>NAMA PEMESAN</t>
  </si>
  <si>
    <t>ABDULLAH</t>
  </si>
  <si>
    <t>DEDDI LESTIONO</t>
  </si>
  <si>
    <t>DIDIK WAHYUDI</t>
  </si>
  <si>
    <t>ARIS WIDAGDO</t>
  </si>
  <si>
    <t>EDHI WIDJI SANTOSO</t>
  </si>
  <si>
    <t>ABDUL AZIS BASWEDAN</t>
  </si>
  <si>
    <t>SUKAMTO</t>
  </si>
  <si>
    <t>MAURITS ROCKY THEEDENS</t>
  </si>
  <si>
    <t>no. 087885377502 ( rusli )</t>
  </si>
  <si>
    <t>no.081235620688</t>
  </si>
  <si>
    <t>Pesawat Lion</t>
  </si>
  <si>
    <t>SBY BANDUNG</t>
  </si>
  <si>
    <t>no. 081231705226</t>
  </si>
  <si>
    <t>Nopel : 0318418507 an Armuin</t>
  </si>
  <si>
    <t>no 08885159047</t>
  </si>
  <si>
    <t>no. 089501927800</t>
  </si>
  <si>
    <t>no. 085204595485</t>
  </si>
  <si>
    <t>no. 085730951467</t>
  </si>
  <si>
    <t>no.081386762293</t>
  </si>
  <si>
    <t>no.082231168025</t>
  </si>
  <si>
    <t>Prayitno</t>
  </si>
  <si>
    <t>899519</t>
  </si>
  <si>
    <t>Kcp Perak Barat</t>
  </si>
  <si>
    <t>Tiket Pesaawat Lion</t>
  </si>
  <si>
    <t>Sby - Medan</t>
  </si>
  <si>
    <t>Medan - Sby</t>
  </si>
  <si>
    <t>no. 085852530047</t>
  </si>
  <si>
    <t>Pls Smart 200,000</t>
  </si>
  <si>
    <t>Pls S impati 50,000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</si>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</sst>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164" formatCode="&quot;Rp&quot;#,##0.00"/>
    <numFmt numFmtId="165" formatCode="_([$Rp-421]* #,##0_);_([$Rp-421]* \(#,##0\);_([$Rp-421]* &quot;-&quot;_);_(@_)"/>
    <numFmt numFmtId="166" formatCode="[$-421]dd\ mmmm\ yyyy;@"/>
  </numFmts>
  <fonts count="2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F"/>
    </font>
    <font>
      <sz val="11"/>
      <name val="Times New Roman"/>
      <family val="1"/>
    </font>
    <font>
      <u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Times New RomanF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rgb="FFFF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1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61">
    <xf numFmtId="0" fontId="0" fillId="0" borderId="0" xfId="0"/>
    <xf numFmtId="0" fontId="2" fillId="2" borderId="6" xfId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165" fontId="2" fillId="2" borderId="5" xfId="1" applyNumberFormat="1" applyFont="1" applyFill="1" applyBorder="1" applyAlignment="1">
      <alignment horizontal="center" vertical="center"/>
    </xf>
    <xf numFmtId="0" fontId="3" fillId="0" borderId="1" xfId="1" applyFont="1" applyBorder="1"/>
    <xf numFmtId="0" fontId="3" fillId="0" borderId="1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5" xfId="1" applyFont="1" applyBorder="1" applyAlignment="1">
      <alignment horizontal="center" vertical="center"/>
    </xf>
    <xf numFmtId="0" fontId="3" fillId="0" borderId="1" xfId="1" applyFont="1" applyBorder="1" applyAlignment="1"/>
    <xf numFmtId="0" fontId="3" fillId="0" borderId="5" xfId="1" applyFont="1" applyBorder="1" applyAlignment="1"/>
    <xf numFmtId="165" fontId="3" fillId="0" borderId="5" xfId="1" applyNumberFormat="1" applyFont="1" applyBorder="1" applyAlignment="1">
      <alignment horizontal="center" vertical="center"/>
    </xf>
    <xf numFmtId="49" fontId="3" fillId="0" borderId="5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2" fillId="2" borderId="6" xfId="1" applyNumberFormat="1" applyFont="1" applyFill="1" applyBorder="1" applyAlignment="1">
      <alignment horizontal="center" vertical="center"/>
    </xf>
    <xf numFmtId="49" fontId="3" fillId="0" borderId="6" xfId="1" applyNumberFormat="1" applyFont="1" applyBorder="1" applyAlignment="1">
      <alignment horizontal="left" vertical="center"/>
    </xf>
    <xf numFmtId="165" fontId="3" fillId="0" borderId="6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2" fillId="3" borderId="6" xfId="1" applyNumberFormat="1" applyFont="1" applyFill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8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49" fontId="3" fillId="4" borderId="5" xfId="1" applyNumberFormat="1" applyFont="1" applyFill="1" applyBorder="1" applyAlignment="1">
      <alignment horizontal="center" vertical="center"/>
    </xf>
    <xf numFmtId="165" fontId="3" fillId="4" borderId="6" xfId="1" applyNumberFormat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49" fontId="3" fillId="4" borderId="6" xfId="1" applyNumberFormat="1" applyFont="1" applyFill="1" applyBorder="1" applyAlignment="1">
      <alignment horizontal="left" vertical="center"/>
    </xf>
    <xf numFmtId="49" fontId="3" fillId="4" borderId="6" xfId="1" applyNumberFormat="1" applyFont="1" applyFill="1" applyBorder="1" applyAlignment="1">
      <alignment horizontal="center" vertical="center"/>
    </xf>
    <xf numFmtId="165" fontId="3" fillId="4" borderId="5" xfId="1" applyNumberFormat="1" applyFont="1" applyFill="1" applyBorder="1" applyAlignment="1">
      <alignment horizontal="center" vertical="center"/>
    </xf>
    <xf numFmtId="165" fontId="3" fillId="4" borderId="8" xfId="1" applyNumberFormat="1" applyFont="1" applyFill="1" applyBorder="1" applyAlignment="1">
      <alignment horizontal="center" vertical="center"/>
    </xf>
    <xf numFmtId="0" fontId="3" fillId="4" borderId="6" xfId="1" applyFont="1" applyFill="1" applyBorder="1" applyAlignment="1"/>
    <xf numFmtId="0" fontId="3" fillId="4" borderId="6" xfId="1" applyFont="1" applyFill="1" applyBorder="1" applyAlignment="1">
      <alignment horizontal="left" vertical="center"/>
    </xf>
    <xf numFmtId="165" fontId="3" fillId="5" borderId="5" xfId="1" applyNumberFormat="1" applyFont="1" applyFill="1" applyBorder="1" applyAlignment="1">
      <alignment horizontal="center" vertical="center"/>
    </xf>
    <xf numFmtId="165" fontId="3" fillId="5" borderId="1" xfId="1" applyNumberFormat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49" fontId="3" fillId="3" borderId="6" xfId="1" applyNumberFormat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left"/>
    </xf>
    <xf numFmtId="0" fontId="3" fillId="4" borderId="5" xfId="1" applyFont="1" applyFill="1" applyBorder="1" applyAlignment="1">
      <alignment horizontal="left"/>
    </xf>
    <xf numFmtId="0" fontId="1" fillId="0" borderId="5" xfId="1" applyFont="1" applyBorder="1"/>
    <xf numFmtId="165" fontId="3" fillId="4" borderId="13" xfId="1" applyNumberFormat="1" applyFont="1" applyFill="1" applyBorder="1" applyAlignment="1">
      <alignment horizontal="center" vertical="center"/>
    </xf>
    <xf numFmtId="42" fontId="3" fillId="0" borderId="1" xfId="1" applyNumberFormat="1" applyFont="1" applyBorder="1" applyAlignment="1">
      <alignment horizontal="center" vertical="center"/>
    </xf>
    <xf numFmtId="42" fontId="3" fillId="0" borderId="5" xfId="1" applyNumberFormat="1" applyFont="1" applyBorder="1" applyAlignment="1">
      <alignment horizontal="center" vertical="center"/>
    </xf>
    <xf numFmtId="165" fontId="3" fillId="4" borderId="5" xfId="1" applyNumberFormat="1" applyFont="1" applyFill="1" applyBorder="1" applyAlignment="1">
      <alignment vertical="center"/>
    </xf>
    <xf numFmtId="42" fontId="3" fillId="4" borderId="5" xfId="1" applyNumberFormat="1" applyFont="1" applyFill="1" applyBorder="1" applyAlignment="1">
      <alignment vertical="center"/>
    </xf>
    <xf numFmtId="14" fontId="3" fillId="0" borderId="5" xfId="1" applyNumberFormat="1" applyFont="1" applyBorder="1" applyAlignment="1">
      <alignment horizontal="center" vertical="center"/>
    </xf>
    <xf numFmtId="14" fontId="3" fillId="0" borderId="11" xfId="1" applyNumberFormat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/>
    </xf>
    <xf numFmtId="14" fontId="3" fillId="0" borderId="6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14" fontId="3" fillId="5" borderId="6" xfId="1" applyNumberFormat="1" applyFont="1" applyFill="1" applyBorder="1" applyAlignment="1">
      <alignment horizontal="center"/>
    </xf>
    <xf numFmtId="0" fontId="3" fillId="0" borderId="5" xfId="2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165" fontId="3" fillId="4" borderId="6" xfId="2" applyNumberFormat="1" applyFont="1" applyFill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4" borderId="5" xfId="2" applyNumberFormat="1" applyFont="1" applyFill="1" applyBorder="1" applyAlignment="1">
      <alignment horizontal="center" vertical="center"/>
    </xf>
    <xf numFmtId="0" fontId="3" fillId="0" borderId="1" xfId="2" applyFont="1" applyBorder="1"/>
    <xf numFmtId="0" fontId="3" fillId="0" borderId="5" xfId="2" applyFont="1" applyBorder="1" applyAlignment="1">
      <alignment horizontal="center" vertical="center"/>
    </xf>
    <xf numFmtId="0" fontId="3" fillId="0" borderId="5" xfId="2" applyFont="1" applyBorder="1" applyAlignment="1"/>
    <xf numFmtId="49" fontId="3" fillId="0" borderId="5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4" borderId="6" xfId="2" applyFont="1" applyFill="1" applyBorder="1"/>
    <xf numFmtId="0" fontId="3" fillId="4" borderId="6" xfId="2" applyFont="1" applyFill="1" applyBorder="1" applyAlignment="1">
      <alignment horizontal="center" vertical="center"/>
    </xf>
    <xf numFmtId="49" fontId="3" fillId="4" borderId="6" xfId="2" applyNumberFormat="1" applyFont="1" applyFill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5" xfId="2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49" fontId="3" fillId="4" borderId="6" xfId="2" applyNumberFormat="1" applyFont="1" applyFill="1" applyBorder="1" applyAlignment="1">
      <alignment horizontal="left" vertical="center"/>
    </xf>
    <xf numFmtId="165" fontId="3" fillId="4" borderId="5" xfId="2" applyNumberFormat="1" applyFont="1" applyFill="1" applyBorder="1" applyAlignment="1">
      <alignment horizontal="center" vertical="center"/>
    </xf>
    <xf numFmtId="0" fontId="5" fillId="0" borderId="1" xfId="2" quotePrefix="1" applyFont="1" applyFill="1" applyBorder="1" applyAlignment="1">
      <alignment horizontal="center"/>
    </xf>
    <xf numFmtId="0" fontId="3" fillId="4" borderId="6" xfId="2" applyFont="1" applyFill="1" applyBorder="1" applyAlignment="1">
      <alignment horizontal="left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49" fontId="4" fillId="0" borderId="5" xfId="2" applyNumberFormat="1" applyFont="1" applyBorder="1" applyAlignment="1">
      <alignment horizontal="center" vertical="center"/>
    </xf>
    <xf numFmtId="0" fontId="3" fillId="4" borderId="6" xfId="2" applyFont="1" applyFill="1" applyBorder="1"/>
    <xf numFmtId="0" fontId="3" fillId="4" borderId="6" xfId="2" applyFont="1" applyFill="1" applyBorder="1" applyAlignment="1">
      <alignment horizontal="center" vertical="center"/>
    </xf>
    <xf numFmtId="49" fontId="3" fillId="4" borderId="6" xfId="2" applyNumberFormat="1" applyFont="1" applyFill="1" applyBorder="1" applyAlignment="1">
      <alignment horizontal="left" vertical="center"/>
    </xf>
    <xf numFmtId="0" fontId="3" fillId="5" borderId="1" xfId="2" applyFont="1" applyFill="1" applyBorder="1"/>
    <xf numFmtId="0" fontId="3" fillId="5" borderId="5" xfId="2" applyFont="1" applyFill="1" applyBorder="1" applyAlignment="1"/>
    <xf numFmtId="0" fontId="3" fillId="0" borderId="14" xfId="0" applyFont="1" applyBorder="1"/>
    <xf numFmtId="0" fontId="4" fillId="0" borderId="1" xfId="0" applyFont="1" applyBorder="1" applyAlignment="1">
      <alignment horizontal="center" vertical="center"/>
    </xf>
    <xf numFmtId="0" fontId="3" fillId="0" borderId="12" xfId="0" applyFont="1" applyBorder="1" applyAlignment="1"/>
    <xf numFmtId="0" fontId="4" fillId="0" borderId="5" xfId="0" applyFont="1" applyBorder="1" applyAlignment="1">
      <alignment horizontal="center" vertical="center"/>
    </xf>
    <xf numFmtId="0" fontId="3" fillId="4" borderId="4" xfId="0" applyFont="1" applyFill="1" applyBorder="1"/>
    <xf numFmtId="0" fontId="3" fillId="4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3" fillId="4" borderId="6" xfId="0" applyFont="1" applyFill="1" applyBorder="1"/>
    <xf numFmtId="0" fontId="3" fillId="0" borderId="1" xfId="0" applyFont="1" applyBorder="1" applyAlignment="1"/>
    <xf numFmtId="0" fontId="3" fillId="0" borderId="7" xfId="0" applyFont="1" applyBorder="1"/>
    <xf numFmtId="0" fontId="3" fillId="0" borderId="5" xfId="0" applyFont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/>
    <xf numFmtId="0" fontId="3" fillId="0" borderId="9" xfId="0" applyFont="1" applyBorder="1" applyAlignment="1"/>
    <xf numFmtId="0" fontId="3" fillId="4" borderId="12" xfId="0" applyFont="1" applyFill="1" applyBorder="1" applyAlignment="1"/>
    <xf numFmtId="0" fontId="3" fillId="4" borderId="5" xfId="0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3" fillId="0" borderId="0" xfId="0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4" borderId="5" xfId="0" applyFont="1" applyFill="1" applyBorder="1" applyAlignment="1"/>
    <xf numFmtId="49" fontId="3" fillId="4" borderId="5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4" borderId="4" xfId="0" applyFont="1" applyFill="1" applyBorder="1" applyAlignment="1">
      <alignment horizontal="left" vertical="center"/>
    </xf>
    <xf numFmtId="165" fontId="3" fillId="4" borderId="4" xfId="0" applyNumberFormat="1" applyFont="1" applyFill="1" applyBorder="1" applyAlignment="1">
      <alignment horizontal="center" vertical="center"/>
    </xf>
    <xf numFmtId="0" fontId="3" fillId="5" borderId="0" xfId="0" applyFont="1" applyFill="1"/>
    <xf numFmtId="0" fontId="3" fillId="5" borderId="12" xfId="0" applyFont="1" applyFill="1" applyBorder="1" applyAlignment="1">
      <alignment horizontal="left"/>
    </xf>
    <xf numFmtId="165" fontId="1" fillId="0" borderId="1" xfId="1" applyNumberFormat="1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left" vertical="center"/>
    </xf>
    <xf numFmtId="0" fontId="3" fillId="4" borderId="6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4" borderId="13" xfId="0" applyNumberFormat="1" applyFont="1" applyFill="1" applyBorder="1" applyAlignment="1">
      <alignment horizontal="center" vertical="center"/>
    </xf>
    <xf numFmtId="165" fontId="3" fillId="4" borderId="8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/>
    <xf numFmtId="0" fontId="4" fillId="5" borderId="5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14" fontId="3" fillId="0" borderId="11" xfId="1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6" fillId="0" borderId="0" xfId="2" applyNumberFormat="1" applyFont="1" applyFill="1" applyBorder="1" applyAlignment="1">
      <alignment horizontal="left" vertical="center"/>
    </xf>
    <xf numFmtId="0" fontId="1" fillId="0" borderId="0" xfId="2" applyBorder="1"/>
    <xf numFmtId="49" fontId="7" fillId="0" borderId="0" xfId="2" applyNumberFormat="1" applyFont="1" applyFill="1" applyBorder="1" applyAlignment="1">
      <alignment horizontal="left"/>
    </xf>
    <xf numFmtId="49" fontId="3" fillId="0" borderId="14" xfId="0" applyNumberFormat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165" fontId="3" fillId="4" borderId="23" xfId="2" applyNumberFormat="1" applyFont="1" applyFill="1" applyBorder="1" applyAlignment="1">
      <alignment horizontal="center" vertical="center"/>
    </xf>
    <xf numFmtId="165" fontId="3" fillId="0" borderId="25" xfId="2" applyNumberFormat="1" applyFont="1" applyBorder="1" applyAlignment="1">
      <alignment horizontal="center" vertical="center"/>
    </xf>
    <xf numFmtId="165" fontId="3" fillId="0" borderId="22" xfId="2" applyNumberFormat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165" fontId="3" fillId="4" borderId="22" xfId="2" applyNumberFormat="1" applyFont="1" applyFill="1" applyBorder="1" applyAlignment="1">
      <alignment horizontal="center" vertical="center"/>
    </xf>
    <xf numFmtId="165" fontId="3" fillId="4" borderId="22" xfId="1" applyNumberFormat="1" applyFont="1" applyFill="1" applyBorder="1" applyAlignment="1">
      <alignment horizontal="center" vertical="center"/>
    </xf>
    <xf numFmtId="165" fontId="3" fillId="4" borderId="23" xfId="1" applyNumberFormat="1" applyFont="1" applyFill="1" applyBorder="1" applyAlignment="1">
      <alignment horizontal="center" vertical="center"/>
    </xf>
    <xf numFmtId="165" fontId="3" fillId="0" borderId="27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165" fontId="3" fillId="4" borderId="27" xfId="1" applyNumberFormat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0" xfId="0" applyFont="1" applyBorder="1"/>
    <xf numFmtId="165" fontId="3" fillId="0" borderId="25" xfId="1" applyNumberFormat="1" applyFont="1" applyBorder="1" applyAlignment="1">
      <alignment horizontal="center" vertical="center"/>
    </xf>
    <xf numFmtId="42" fontId="0" fillId="0" borderId="0" xfId="0" applyNumberFormat="1" applyBorder="1"/>
    <xf numFmtId="165" fontId="3" fillId="5" borderId="25" xfId="1" applyNumberFormat="1" applyFont="1" applyFill="1" applyBorder="1" applyAlignment="1">
      <alignment horizontal="center" vertical="center"/>
    </xf>
    <xf numFmtId="165" fontId="3" fillId="5" borderId="22" xfId="1" applyNumberFormat="1" applyFont="1" applyFill="1" applyBorder="1" applyAlignment="1">
      <alignment horizontal="center" vertical="center"/>
    </xf>
    <xf numFmtId="42" fontId="3" fillId="0" borderId="25" xfId="1" applyNumberFormat="1" applyFont="1" applyBorder="1" applyAlignment="1">
      <alignment horizontal="center" vertical="center"/>
    </xf>
    <xf numFmtId="42" fontId="3" fillId="0" borderId="22" xfId="1" applyNumberFormat="1" applyFont="1" applyBorder="1" applyAlignment="1">
      <alignment horizontal="center" vertical="center"/>
    </xf>
    <xf numFmtId="42" fontId="3" fillId="4" borderId="22" xfId="1" applyNumberFormat="1" applyFont="1" applyFill="1" applyBorder="1" applyAlignment="1">
      <alignment vertical="center"/>
    </xf>
    <xf numFmtId="165" fontId="1" fillId="0" borderId="25" xfId="1" applyNumberFormat="1" applyFont="1" applyBorder="1"/>
    <xf numFmtId="0" fontId="1" fillId="0" borderId="22" xfId="1" applyFont="1" applyBorder="1"/>
    <xf numFmtId="49" fontId="3" fillId="0" borderId="5" xfId="1" applyNumberFormat="1" applyFont="1" applyBorder="1" applyAlignment="1">
      <alignment horizontal="left" vertical="center"/>
    </xf>
    <xf numFmtId="0" fontId="2" fillId="2" borderId="29" xfId="1" applyFont="1" applyFill="1" applyBorder="1" applyAlignment="1">
      <alignment horizontal="center" vertical="center"/>
    </xf>
    <xf numFmtId="49" fontId="2" fillId="2" borderId="29" xfId="1" applyNumberFormat="1" applyFont="1" applyFill="1" applyBorder="1" applyAlignment="1">
      <alignment horizontal="center" vertical="center"/>
    </xf>
    <xf numFmtId="164" fontId="2" fillId="2" borderId="32" xfId="1" applyNumberFormat="1" applyFont="1" applyFill="1" applyBorder="1" applyAlignment="1">
      <alignment horizontal="center" vertical="center"/>
    </xf>
    <xf numFmtId="165" fontId="2" fillId="2" borderId="32" xfId="1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165" fontId="3" fillId="4" borderId="1" xfId="1" applyNumberFormat="1" applyFont="1" applyFill="1" applyBorder="1" applyAlignment="1">
      <alignment horizontal="center" vertical="center"/>
    </xf>
    <xf numFmtId="0" fontId="3" fillId="3" borderId="35" xfId="1" applyFont="1" applyFill="1" applyBorder="1" applyAlignment="1">
      <alignment horizontal="center" vertical="center"/>
    </xf>
    <xf numFmtId="49" fontId="3" fillId="3" borderId="35" xfId="1" applyNumberFormat="1" applyFont="1" applyFill="1" applyBorder="1" applyAlignment="1">
      <alignment horizontal="center" vertical="center"/>
    </xf>
    <xf numFmtId="165" fontId="2" fillId="3" borderId="35" xfId="1" applyNumberFormat="1" applyFont="1" applyFill="1" applyBorder="1" applyAlignment="1">
      <alignment horizontal="center" vertical="center"/>
    </xf>
    <xf numFmtId="165" fontId="2" fillId="3" borderId="36" xfId="1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4" fontId="3" fillId="0" borderId="11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165" fontId="3" fillId="0" borderId="25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0" borderId="25" xfId="2" applyNumberFormat="1" applyFont="1" applyBorder="1" applyAlignment="1">
      <alignment horizontal="center" vertical="center"/>
    </xf>
    <xf numFmtId="165" fontId="3" fillId="0" borderId="22" xfId="2" applyNumberFormat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164" fontId="2" fillId="2" borderId="32" xfId="1" applyNumberFormat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8" xfId="0" applyFont="1" applyBorder="1" applyAlignment="1"/>
    <xf numFmtId="165" fontId="3" fillId="0" borderId="8" xfId="1" applyNumberFormat="1" applyFont="1" applyBorder="1" applyAlignment="1">
      <alignment horizontal="center" vertical="center"/>
    </xf>
    <xf numFmtId="165" fontId="3" fillId="0" borderId="8" xfId="1" applyNumberFormat="1" applyFont="1" applyFill="1" applyBorder="1" applyAlignment="1">
      <alignment horizontal="center" vertical="center"/>
    </xf>
    <xf numFmtId="165" fontId="3" fillId="0" borderId="27" xfId="1" applyNumberFormat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14" fontId="3" fillId="0" borderId="29" xfId="1" applyNumberFormat="1" applyFont="1" applyBorder="1" applyAlignment="1">
      <alignment horizontal="center"/>
    </xf>
    <xf numFmtId="0" fontId="3" fillId="4" borderId="32" xfId="0" applyFont="1" applyFill="1" applyBorder="1" applyAlignment="1">
      <alignment horizontal="left"/>
    </xf>
    <xf numFmtId="0" fontId="3" fillId="4" borderId="32" xfId="0" applyFont="1" applyFill="1" applyBorder="1" applyAlignment="1">
      <alignment horizontal="center" vertical="center"/>
    </xf>
    <xf numFmtId="49" fontId="3" fillId="4" borderId="32" xfId="0" applyNumberFormat="1" applyFont="1" applyFill="1" applyBorder="1" applyAlignment="1">
      <alignment horizontal="center" vertical="center"/>
    </xf>
    <xf numFmtId="165" fontId="3" fillId="4" borderId="32" xfId="0" applyNumberFormat="1" applyFont="1" applyFill="1" applyBorder="1" applyAlignment="1">
      <alignment horizontal="center" vertical="center"/>
    </xf>
    <xf numFmtId="165" fontId="3" fillId="4" borderId="32" xfId="1" applyNumberFormat="1" applyFont="1" applyFill="1" applyBorder="1" applyAlignment="1">
      <alignment horizontal="center" vertical="center"/>
    </xf>
    <xf numFmtId="165" fontId="3" fillId="4" borderId="33" xfId="1" applyNumberFormat="1" applyFont="1" applyFill="1" applyBorder="1" applyAlignment="1">
      <alignment horizontal="center" vertical="center"/>
    </xf>
    <xf numFmtId="0" fontId="3" fillId="4" borderId="5" xfId="0" applyFont="1" applyFill="1" applyBorder="1"/>
    <xf numFmtId="49" fontId="3" fillId="4" borderId="5" xfId="0" applyNumberFormat="1" applyFont="1" applyFill="1" applyBorder="1" applyAlignment="1">
      <alignment horizontal="left" vertical="center"/>
    </xf>
    <xf numFmtId="0" fontId="3" fillId="0" borderId="32" xfId="0" applyFont="1" applyBorder="1" applyAlignment="1"/>
    <xf numFmtId="0" fontId="3" fillId="0" borderId="32" xfId="0" applyFont="1" applyBorder="1" applyAlignment="1">
      <alignment horizontal="center" vertical="center"/>
    </xf>
    <xf numFmtId="0" fontId="3" fillId="0" borderId="8" xfId="0" applyFont="1" applyBorder="1"/>
    <xf numFmtId="49" fontId="3" fillId="0" borderId="8" xfId="0" applyNumberFormat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14" fontId="3" fillId="0" borderId="32" xfId="1" applyNumberFormat="1" applyFont="1" applyBorder="1" applyAlignment="1">
      <alignment horizontal="center" vertical="center"/>
    </xf>
    <xf numFmtId="0" fontId="3" fillId="4" borderId="29" xfId="0" applyFont="1" applyFill="1" applyBorder="1"/>
    <xf numFmtId="0" fontId="3" fillId="4" borderId="29" xfId="0" applyFont="1" applyFill="1" applyBorder="1" applyAlignment="1">
      <alignment horizontal="center" vertical="center"/>
    </xf>
    <xf numFmtId="49" fontId="3" fillId="4" borderId="29" xfId="0" applyNumberFormat="1" applyFont="1" applyFill="1" applyBorder="1" applyAlignment="1">
      <alignment horizontal="center" vertical="center"/>
    </xf>
    <xf numFmtId="165" fontId="3" fillId="4" borderId="29" xfId="1" applyNumberFormat="1" applyFont="1" applyFill="1" applyBorder="1" applyAlignment="1">
      <alignment horizontal="center" vertical="center"/>
    </xf>
    <xf numFmtId="0" fontId="3" fillId="4" borderId="8" xfId="0" applyFont="1" applyFill="1" applyBorder="1"/>
    <xf numFmtId="0" fontId="3" fillId="0" borderId="10" xfId="0" applyFont="1" applyBorder="1"/>
    <xf numFmtId="49" fontId="3" fillId="0" borderId="3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4" borderId="6" xfId="0" applyFont="1" applyFill="1" applyBorder="1" applyAlignment="1"/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4" fontId="3" fillId="0" borderId="32" xfId="1" applyNumberFormat="1" applyFont="1" applyBorder="1" applyAlignment="1">
      <alignment horizontal="center" vertical="center"/>
    </xf>
    <xf numFmtId="165" fontId="3" fillId="0" borderId="32" xfId="1" applyNumberFormat="1" applyFont="1" applyBorder="1" applyAlignment="1">
      <alignment horizontal="center" vertical="center"/>
    </xf>
    <xf numFmtId="165" fontId="3" fillId="0" borderId="32" xfId="1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165" fontId="3" fillId="0" borderId="25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14" fontId="3" fillId="0" borderId="32" xfId="1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165" fontId="3" fillId="0" borderId="27" xfId="1" applyNumberFormat="1" applyFont="1" applyBorder="1" applyAlignment="1">
      <alignment horizontal="center" vertical="center"/>
    </xf>
    <xf numFmtId="165" fontId="3" fillId="0" borderId="25" xfId="2" applyNumberFormat="1" applyFont="1" applyBorder="1" applyAlignment="1">
      <alignment horizontal="center" vertical="center"/>
    </xf>
    <xf numFmtId="165" fontId="3" fillId="0" borderId="22" xfId="2" applyNumberFormat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164" fontId="2" fillId="2" borderId="32" xfId="1" applyNumberFormat="1" applyFont="1" applyFill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5" xfId="0" quotePrefix="1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9" fillId="0" borderId="0" xfId="0" applyFont="1"/>
    <xf numFmtId="0" fontId="8" fillId="0" borderId="28" xfId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4" fontId="2" fillId="2" borderId="32" xfId="1" applyNumberFormat="1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10" fillId="0" borderId="5" xfId="0" applyFont="1" applyBorder="1" applyAlignment="1"/>
    <xf numFmtId="0" fontId="10" fillId="0" borderId="5" xfId="0" applyFont="1" applyBorder="1" applyAlignment="1">
      <alignment horizontal="center" vertical="center"/>
    </xf>
    <xf numFmtId="0" fontId="10" fillId="4" borderId="12" xfId="0" applyFont="1" applyFill="1" applyBorder="1" applyAlignment="1"/>
    <xf numFmtId="0" fontId="10" fillId="4" borderId="6" xfId="0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left" vertical="center"/>
    </xf>
    <xf numFmtId="165" fontId="10" fillId="4" borderId="5" xfId="1" applyNumberFormat="1" applyFont="1" applyFill="1" applyBorder="1" applyAlignment="1">
      <alignment horizontal="center" vertical="center"/>
    </xf>
    <xf numFmtId="165" fontId="10" fillId="4" borderId="23" xfId="2" applyNumberFormat="1" applyFont="1" applyFill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/>
    </xf>
    <xf numFmtId="0" fontId="10" fillId="4" borderId="5" xfId="0" applyFont="1" applyFill="1" applyBorder="1" applyAlignment="1">
      <alignment horizontal="left"/>
    </xf>
    <xf numFmtId="165" fontId="10" fillId="4" borderId="5" xfId="0" applyNumberFormat="1" applyFont="1" applyFill="1" applyBorder="1" applyAlignment="1">
      <alignment horizontal="center" vertical="center"/>
    </xf>
    <xf numFmtId="165" fontId="10" fillId="4" borderId="5" xfId="2" applyNumberFormat="1" applyFont="1" applyFill="1" applyBorder="1" applyAlignment="1">
      <alignment horizontal="center" vertical="center"/>
    </xf>
    <xf numFmtId="165" fontId="10" fillId="4" borderId="22" xfId="2" applyNumberFormat="1" applyFont="1" applyFill="1" applyBorder="1" applyAlignment="1">
      <alignment horizontal="center" vertical="center"/>
    </xf>
    <xf numFmtId="0" fontId="10" fillId="5" borderId="0" xfId="0" applyFont="1" applyFill="1"/>
    <xf numFmtId="0" fontId="12" fillId="0" borderId="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left"/>
    </xf>
    <xf numFmtId="0" fontId="12" fillId="0" borderId="5" xfId="0" applyFont="1" applyBorder="1" applyAlignment="1">
      <alignment horizontal="center" vertic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1" xfId="0" applyBorder="1"/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12" fillId="0" borderId="1" xfId="2" applyFont="1" applyBorder="1" applyAlignment="1">
      <alignment horizontal="center" vertical="center"/>
    </xf>
    <xf numFmtId="0" fontId="15" fillId="0" borderId="1" xfId="2" quotePrefix="1" applyFont="1" applyFill="1" applyBorder="1" applyAlignment="1">
      <alignment horizontal="center"/>
    </xf>
    <xf numFmtId="0" fontId="12" fillId="0" borderId="5" xfId="2" applyFont="1" applyBorder="1" applyAlignment="1">
      <alignment horizontal="center" vertical="center"/>
    </xf>
    <xf numFmtId="49" fontId="10" fillId="0" borderId="5" xfId="2" applyNumberFormat="1" applyFont="1" applyBorder="1" applyAlignment="1">
      <alignment horizontal="center" vertical="center"/>
    </xf>
    <xf numFmtId="0" fontId="4" fillId="0" borderId="1" xfId="0" applyFont="1" applyBorder="1" applyAlignment="1"/>
    <xf numFmtId="0" fontId="4" fillId="0" borderId="5" xfId="0" applyFont="1" applyBorder="1" applyAlignment="1"/>
    <xf numFmtId="0" fontId="16" fillId="6" borderId="0" xfId="0" applyFont="1" applyFill="1"/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0" xfId="0" applyFont="1"/>
    <xf numFmtId="165" fontId="2" fillId="0" borderId="22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64" fontId="2" fillId="2" borderId="32" xfId="1" applyNumberFormat="1" applyFont="1" applyFill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10" fillId="7" borderId="26" xfId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10" fillId="5" borderId="10" xfId="0" applyFont="1" applyFill="1" applyBorder="1" applyAlignment="1">
      <alignment vertical="center" wrapText="1"/>
    </xf>
    <xf numFmtId="0" fontId="10" fillId="5" borderId="42" xfId="0" applyFont="1" applyFill="1" applyBorder="1" applyAlignment="1">
      <alignment vertical="center" wrapText="1"/>
    </xf>
    <xf numFmtId="0" fontId="10" fillId="5" borderId="11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43" xfId="0" applyFont="1" applyFill="1" applyBorder="1" applyAlignment="1">
      <alignment vertical="center" wrapText="1"/>
    </xf>
    <xf numFmtId="0" fontId="2" fillId="0" borderId="38" xfId="1" applyFont="1" applyBorder="1" applyAlignment="1"/>
    <xf numFmtId="0" fontId="2" fillId="0" borderId="18" xfId="1" applyFont="1" applyBorder="1" applyAlignment="1"/>
    <xf numFmtId="0" fontId="2" fillId="0" borderId="19" xfId="1" applyFont="1" applyBorder="1" applyAlignment="1"/>
    <xf numFmtId="0" fontId="10" fillId="0" borderId="26" xfId="1" applyFont="1" applyFill="1" applyBorder="1" applyAlignment="1">
      <alignment horizontal="center" vertical="center"/>
    </xf>
    <xf numFmtId="0" fontId="10" fillId="8" borderId="21" xfId="1" applyFont="1" applyFill="1" applyBorder="1" applyAlignment="1">
      <alignment horizontal="center" vertical="center"/>
    </xf>
    <xf numFmtId="0" fontId="10" fillId="8" borderId="26" xfId="1" applyFont="1" applyFill="1" applyBorder="1" applyAlignment="1">
      <alignment horizontal="center" vertical="center"/>
    </xf>
    <xf numFmtId="0" fontId="16" fillId="8" borderId="0" xfId="0" applyFont="1" applyFill="1"/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10" fillId="0" borderId="25" xfId="2" applyNumberFormat="1" applyFont="1" applyBorder="1" applyAlignment="1">
      <alignment horizontal="center" vertical="center"/>
    </xf>
    <xf numFmtId="165" fontId="10" fillId="0" borderId="22" xfId="2" applyNumberFormat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0" fontId="10" fillId="0" borderId="26" xfId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10" fillId="0" borderId="25" xfId="2" applyNumberFormat="1" applyFont="1" applyBorder="1" applyAlignment="1">
      <alignment horizontal="center" vertical="center"/>
    </xf>
    <xf numFmtId="165" fontId="10" fillId="0" borderId="22" xfId="2" applyNumberFormat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10" fillId="0" borderId="25" xfId="2" applyNumberFormat="1" applyFont="1" applyBorder="1" applyAlignment="1">
      <alignment horizontal="center" vertical="center"/>
    </xf>
    <xf numFmtId="165" fontId="10" fillId="0" borderId="22" xfId="2" applyNumberFormat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0" fontId="10" fillId="0" borderId="26" xfId="1" applyFont="1" applyFill="1" applyBorder="1" applyAlignment="1">
      <alignment horizontal="center" vertical="center"/>
    </xf>
    <xf numFmtId="0" fontId="10" fillId="8" borderId="26" xfId="1" applyFont="1" applyFill="1" applyBorder="1" applyAlignment="1">
      <alignment horizontal="center" vertical="center"/>
    </xf>
    <xf numFmtId="0" fontId="10" fillId="7" borderId="26" xfId="1" applyFont="1" applyFill="1" applyBorder="1" applyAlignment="1">
      <alignment horizontal="center" vertical="center"/>
    </xf>
    <xf numFmtId="0" fontId="10" fillId="8" borderId="24" xfId="1" applyFont="1" applyFill="1" applyBorder="1" applyAlignment="1">
      <alignment horizontal="center" vertical="center"/>
    </xf>
    <xf numFmtId="0" fontId="10" fillId="8" borderId="21" xfId="1" applyFont="1" applyFill="1" applyBorder="1" applyAlignment="1">
      <alignment horizontal="center" vertical="center"/>
    </xf>
    <xf numFmtId="0" fontId="10" fillId="7" borderId="24" xfId="1" applyFont="1" applyFill="1" applyBorder="1" applyAlignment="1">
      <alignment horizontal="center" vertical="center"/>
    </xf>
    <xf numFmtId="0" fontId="10" fillId="7" borderId="21" xfId="1" applyFont="1" applyFill="1" applyBorder="1" applyAlignment="1">
      <alignment horizontal="center" vertical="center"/>
    </xf>
    <xf numFmtId="0" fontId="10" fillId="0" borderId="24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7" borderId="26" xfId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7" fillId="0" borderId="0" xfId="0" applyFont="1"/>
    <xf numFmtId="0" fontId="21" fillId="0" borderId="38" xfId="1" applyFont="1" applyBorder="1" applyAlignment="1"/>
    <xf numFmtId="0" fontId="21" fillId="0" borderId="18" xfId="1" applyFont="1" applyBorder="1" applyAlignment="1"/>
    <xf numFmtId="0" fontId="21" fillId="0" borderId="19" xfId="1" applyFont="1" applyBorder="1" applyAlignment="1"/>
    <xf numFmtId="0" fontId="17" fillId="0" borderId="5" xfId="1" applyFont="1" applyBorder="1" applyAlignment="1">
      <alignment horizontal="center" vertical="center"/>
    </xf>
    <xf numFmtId="49" fontId="17" fillId="0" borderId="5" xfId="1" applyNumberFormat="1" applyFont="1" applyBorder="1" applyAlignment="1">
      <alignment horizontal="left" vertical="center"/>
    </xf>
    <xf numFmtId="165" fontId="17" fillId="0" borderId="5" xfId="1" applyNumberFormat="1" applyFont="1" applyBorder="1" applyAlignment="1">
      <alignment horizontal="center" vertical="center"/>
    </xf>
    <xf numFmtId="165" fontId="21" fillId="0" borderId="22" xfId="1" applyNumberFormat="1" applyFont="1" applyBorder="1" applyAlignment="1">
      <alignment horizontal="center" vertical="center"/>
    </xf>
    <xf numFmtId="41" fontId="17" fillId="0" borderId="0" xfId="3" applyFont="1"/>
    <xf numFmtId="0" fontId="17" fillId="9" borderId="12" xfId="0" applyFont="1" applyFill="1" applyBorder="1" applyAlignment="1"/>
    <xf numFmtId="0" fontId="17" fillId="9" borderId="6" xfId="0" applyFont="1" applyFill="1" applyBorder="1" applyAlignment="1">
      <alignment horizontal="center" vertical="center"/>
    </xf>
    <xf numFmtId="49" fontId="17" fillId="9" borderId="6" xfId="0" applyNumberFormat="1" applyFont="1" applyFill="1" applyBorder="1" applyAlignment="1">
      <alignment horizontal="left" vertical="center"/>
    </xf>
    <xf numFmtId="165" fontId="17" fillId="9" borderId="5" xfId="1" applyNumberFormat="1" applyFont="1" applyFill="1" applyBorder="1" applyAlignment="1">
      <alignment horizontal="center" vertical="center"/>
    </xf>
    <xf numFmtId="165" fontId="17" fillId="9" borderId="23" xfId="2" applyNumberFormat="1" applyFont="1" applyFill="1" applyBorder="1" applyAlignment="1">
      <alignment horizontal="center" vertical="center"/>
    </xf>
    <xf numFmtId="14" fontId="17" fillId="9" borderId="6" xfId="1" applyNumberFormat="1" applyFont="1" applyFill="1" applyBorder="1" applyAlignment="1">
      <alignment horizontal="center"/>
    </xf>
    <xf numFmtId="0" fontId="17" fillId="9" borderId="5" xfId="0" applyFont="1" applyFill="1" applyBorder="1" applyAlignment="1">
      <alignment horizontal="left"/>
    </xf>
    <xf numFmtId="165" fontId="17" fillId="9" borderId="5" xfId="0" applyNumberFormat="1" applyFont="1" applyFill="1" applyBorder="1" applyAlignment="1">
      <alignment horizontal="center" vertical="center"/>
    </xf>
    <xf numFmtId="165" fontId="17" fillId="9" borderId="5" xfId="2" applyNumberFormat="1" applyFont="1" applyFill="1" applyBorder="1" applyAlignment="1">
      <alignment horizontal="center" vertical="center"/>
    </xf>
    <xf numFmtId="165" fontId="17" fillId="9" borderId="22" xfId="2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center" wrapText="1"/>
    </xf>
    <xf numFmtId="0" fontId="17" fillId="5" borderId="5" xfId="0" applyFont="1" applyFill="1" applyBorder="1" applyAlignment="1">
      <alignment vertical="center" wrapText="1"/>
    </xf>
    <xf numFmtId="49" fontId="17" fillId="5" borderId="1" xfId="0" applyNumberFormat="1" applyFont="1" applyFill="1" applyBorder="1" applyAlignment="1">
      <alignment vertical="center"/>
    </xf>
    <xf numFmtId="49" fontId="17" fillId="5" borderId="5" xfId="0" applyNumberFormat="1" applyFont="1" applyFill="1" applyBorder="1" applyAlignment="1">
      <alignment vertical="center"/>
    </xf>
    <xf numFmtId="0" fontId="21" fillId="9" borderId="29" xfId="1" applyFont="1" applyFill="1" applyBorder="1" applyAlignment="1">
      <alignment horizontal="center" vertical="center"/>
    </xf>
    <xf numFmtId="49" fontId="21" fillId="9" borderId="29" xfId="1" applyNumberFormat="1" applyFont="1" applyFill="1" applyBorder="1" applyAlignment="1">
      <alignment horizontal="center" vertical="center"/>
    </xf>
    <xf numFmtId="164" fontId="21" fillId="9" borderId="32" xfId="1" applyNumberFormat="1" applyFont="1" applyFill="1" applyBorder="1" applyAlignment="1">
      <alignment horizontal="center" vertical="center"/>
    </xf>
    <xf numFmtId="165" fontId="21" fillId="9" borderId="32" xfId="1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49" fontId="20" fillId="5" borderId="1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49" fontId="20" fillId="5" borderId="5" xfId="0" applyNumberFormat="1" applyFont="1" applyFill="1" applyBorder="1" applyAlignment="1">
      <alignment horizontal="center" vertical="center"/>
    </xf>
    <xf numFmtId="0" fontId="20" fillId="0" borderId="1" xfId="0" applyFont="1" applyBorder="1" applyAlignment="1"/>
    <xf numFmtId="0" fontId="20" fillId="0" borderId="1" xfId="0" applyFont="1" applyBorder="1" applyAlignment="1">
      <alignment horizontal="center" vertical="center"/>
    </xf>
    <xf numFmtId="0" fontId="20" fillId="0" borderId="5" xfId="0" applyFont="1" applyBorder="1" applyAlignment="1"/>
    <xf numFmtId="0" fontId="20" fillId="0" borderId="5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9" borderId="1" xfId="0" applyFont="1" applyFill="1" applyBorder="1"/>
    <xf numFmtId="0" fontId="3" fillId="9" borderId="6" xfId="0" applyFont="1" applyFill="1" applyBorder="1" applyAlignment="1">
      <alignment vertical="center"/>
    </xf>
    <xf numFmtId="49" fontId="3" fillId="9" borderId="6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10" fillId="0" borderId="25" xfId="2" applyNumberFormat="1" applyFont="1" applyBorder="1" applyAlignment="1">
      <alignment horizontal="center" vertical="center"/>
    </xf>
    <xf numFmtId="165" fontId="10" fillId="0" borderId="22" xfId="2" applyNumberFormat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0" fontId="10" fillId="0" borderId="26" xfId="1" applyFont="1" applyFill="1" applyBorder="1" applyAlignment="1">
      <alignment horizontal="center" vertical="center"/>
    </xf>
    <xf numFmtId="0" fontId="3" fillId="9" borderId="6" xfId="0" applyFont="1" applyFill="1" applyBorder="1"/>
    <xf numFmtId="0" fontId="3" fillId="9" borderId="6" xfId="0" applyFont="1" applyFill="1" applyBorder="1" applyAlignment="1">
      <alignment horizontal="center" vertical="center"/>
    </xf>
    <xf numFmtId="165" fontId="3" fillId="9" borderId="5" xfId="0" applyNumberFormat="1" applyFont="1" applyFill="1" applyBorder="1" applyAlignment="1">
      <alignment horizontal="center" vertical="center"/>
    </xf>
    <xf numFmtId="165" fontId="3" fillId="9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10" fillId="11" borderId="26" xfId="1" applyFont="1" applyFill="1" applyBorder="1" applyAlignment="1">
      <alignment horizontal="center" vertical="center"/>
    </xf>
    <xf numFmtId="0" fontId="0" fillId="11" borderId="0" xfId="0" applyFont="1" applyFill="1"/>
    <xf numFmtId="0" fontId="10" fillId="11" borderId="24" xfId="1" applyFont="1" applyFill="1" applyBorder="1" applyAlignment="1">
      <alignment horizontal="center" vertical="center"/>
    </xf>
    <xf numFmtId="0" fontId="10" fillId="11" borderId="21" xfId="1" applyFont="1" applyFill="1" applyBorder="1" applyAlignment="1">
      <alignment horizontal="center" vertical="center"/>
    </xf>
    <xf numFmtId="41" fontId="0" fillId="0" borderId="0" xfId="3" applyFont="1"/>
    <xf numFmtId="0" fontId="17" fillId="5" borderId="5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0" fontId="17" fillId="7" borderId="0" xfId="0" applyFont="1" applyFill="1"/>
    <xf numFmtId="0" fontId="3" fillId="9" borderId="5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center" vertical="center"/>
    </xf>
    <xf numFmtId="49" fontId="3" fillId="9" borderId="5" xfId="0" applyNumberFormat="1" applyFont="1" applyFill="1" applyBorder="1" applyAlignment="1">
      <alignment horizontal="center" vertical="center"/>
    </xf>
    <xf numFmtId="165" fontId="10" fillId="9" borderId="5" xfId="0" applyNumberFormat="1" applyFont="1" applyFill="1" applyBorder="1" applyAlignment="1">
      <alignment horizontal="center" vertical="center"/>
    </xf>
    <xf numFmtId="165" fontId="10" fillId="9" borderId="5" xfId="2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/>
    <xf numFmtId="49" fontId="3" fillId="9" borderId="6" xfId="0" applyNumberFormat="1" applyFont="1" applyFill="1" applyBorder="1" applyAlignment="1">
      <alignment horizontal="left" vertical="center"/>
    </xf>
    <xf numFmtId="165" fontId="3" fillId="9" borderId="6" xfId="0" applyNumberFormat="1" applyFont="1" applyFill="1" applyBorder="1" applyAlignment="1">
      <alignment horizontal="center" vertical="center"/>
    </xf>
    <xf numFmtId="165" fontId="3" fillId="9" borderId="5" xfId="2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165" fontId="3" fillId="9" borderId="6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0" fontId="10" fillId="9" borderId="5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center" vertical="center"/>
    </xf>
    <xf numFmtId="49" fontId="10" fillId="9" borderId="6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9" borderId="12" xfId="0" applyFont="1" applyFill="1" applyBorder="1" applyAlignment="1"/>
    <xf numFmtId="165" fontId="3" fillId="9" borderId="22" xfId="2" applyNumberFormat="1" applyFont="1" applyFill="1" applyBorder="1" applyAlignment="1">
      <alignment horizontal="center" vertical="center"/>
    </xf>
    <xf numFmtId="165" fontId="3" fillId="9" borderId="23" xfId="2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vertical="center"/>
    </xf>
    <xf numFmtId="14" fontId="3" fillId="9" borderId="6" xfId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9" borderId="5" xfId="0" applyFont="1" applyFill="1" applyBorder="1" applyAlignment="1"/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165" fontId="17" fillId="0" borderId="5" xfId="1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7" fillId="0" borderId="5" xfId="0" applyNumberFormat="1" applyFont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center" vertical="center"/>
    </xf>
    <xf numFmtId="165" fontId="17" fillId="0" borderId="5" xfId="0" applyNumberFormat="1" applyFont="1" applyFill="1" applyBorder="1" applyAlignment="1">
      <alignment horizontal="center" vertical="center"/>
    </xf>
    <xf numFmtId="165" fontId="17" fillId="0" borderId="1" xfId="2" applyNumberFormat="1" applyFont="1" applyBorder="1" applyAlignment="1">
      <alignment horizontal="center" vertical="center"/>
    </xf>
    <xf numFmtId="165" fontId="17" fillId="0" borderId="5" xfId="2" applyNumberFormat="1" applyFont="1" applyBorder="1" applyAlignment="1">
      <alignment horizontal="center" vertical="center"/>
    </xf>
    <xf numFmtId="165" fontId="3" fillId="9" borderId="8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17" fillId="0" borderId="5" xfId="1" applyNumberFormat="1" applyFont="1" applyBorder="1" applyAlignment="1">
      <alignment horizontal="center" vertical="center"/>
    </xf>
    <xf numFmtId="164" fontId="21" fillId="9" borderId="32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3" fillId="9" borderId="13" xfId="0" applyNumberFormat="1" applyFont="1" applyFill="1" applyBorder="1" applyAlignment="1">
      <alignment horizontal="center" vertical="center"/>
    </xf>
    <xf numFmtId="165" fontId="3" fillId="9" borderId="8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0" fontId="17" fillId="11" borderId="0" xfId="0" applyFont="1" applyFill="1"/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0" fillId="0" borderId="0" xfId="0" applyFill="1"/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5" borderId="8" xfId="0" applyFont="1" applyFill="1" applyBorder="1" applyAlignment="1">
      <alignment vertical="center"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49" fontId="17" fillId="0" borderId="5" xfId="2" applyNumberFormat="1" applyFont="1" applyBorder="1" applyAlignment="1">
      <alignment horizontal="center" vertical="center"/>
    </xf>
    <xf numFmtId="49" fontId="17" fillId="0" borderId="13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0" fillId="7" borderId="0" xfId="0" applyFill="1"/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10" fillId="0" borderId="1" xfId="2" applyNumberFormat="1" applyFont="1" applyBorder="1" applyAlignment="1">
      <alignment vertical="center"/>
    </xf>
    <xf numFmtId="165" fontId="10" fillId="0" borderId="5" xfId="2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17" fillId="0" borderId="5" xfId="1" applyNumberFormat="1" applyFont="1" applyBorder="1" applyAlignment="1">
      <alignment horizontal="center" vertical="center"/>
    </xf>
    <xf numFmtId="164" fontId="21" fillId="9" borderId="32" xfId="1" applyNumberFormat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22" fillId="0" borderId="0" xfId="2" applyNumberFormat="1" applyFont="1" applyFill="1" applyBorder="1" applyAlignment="1">
      <alignment horizontal="left"/>
    </xf>
    <xf numFmtId="0" fontId="23" fillId="0" borderId="0" xfId="2" applyFont="1" applyBorder="1"/>
    <xf numFmtId="0" fontId="22" fillId="0" borderId="0" xfId="0" applyFont="1"/>
    <xf numFmtId="0" fontId="23" fillId="0" borderId="0" xfId="0" applyFont="1"/>
    <xf numFmtId="49" fontId="24" fillId="0" borderId="0" xfId="2" applyNumberFormat="1" applyFont="1" applyFill="1" applyBorder="1" applyAlignment="1">
      <alignment horizontal="left" vertical="center"/>
    </xf>
    <xf numFmtId="0" fontId="0" fillId="0" borderId="0" xfId="2" applyFont="1" applyBorder="1"/>
    <xf numFmtId="0" fontId="24" fillId="0" borderId="0" xfId="0" applyFont="1" applyBorder="1"/>
    <xf numFmtId="49" fontId="13" fillId="0" borderId="0" xfId="2" applyNumberFormat="1" applyFont="1" applyFill="1" applyBorder="1" applyAlignment="1">
      <alignment horizontal="left"/>
    </xf>
    <xf numFmtId="0" fontId="13" fillId="0" borderId="0" xfId="0" applyFont="1"/>
    <xf numFmtId="49" fontId="25" fillId="0" borderId="0" xfId="2" applyNumberFormat="1" applyFont="1" applyFill="1" applyBorder="1" applyAlignment="1">
      <alignment horizontal="left" vertical="center"/>
    </xf>
    <xf numFmtId="0" fontId="25" fillId="0" borderId="0" xfId="0" applyFont="1" applyBorder="1"/>
    <xf numFmtId="49" fontId="17" fillId="5" borderId="47" xfId="1" applyNumberFormat="1" applyFont="1" applyFill="1" applyBorder="1" applyAlignment="1">
      <alignment horizontal="center"/>
    </xf>
    <xf numFmtId="0" fontId="17" fillId="5" borderId="47" xfId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20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0" fillId="5" borderId="0" xfId="0" applyFill="1"/>
    <xf numFmtId="0" fontId="16" fillId="5" borderId="0" xfId="0" applyFont="1" applyFill="1"/>
    <xf numFmtId="0" fontId="17" fillId="5" borderId="0" xfId="0" applyFont="1" applyFill="1" applyAlignment="1">
      <alignment horizontal="left"/>
    </xf>
    <xf numFmtId="0" fontId="0" fillId="11" borderId="0" xfId="0" applyFill="1"/>
    <xf numFmtId="0" fontId="16" fillId="11" borderId="0" xfId="0" applyFont="1" applyFill="1"/>
    <xf numFmtId="0" fontId="20" fillId="0" borderId="8" xfId="0" applyFont="1" applyBorder="1" applyAlignment="1">
      <alignment horizontal="center" vertical="center"/>
    </xf>
    <xf numFmtId="49" fontId="20" fillId="0" borderId="8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20" fillId="5" borderId="1" xfId="0" applyFont="1" applyFill="1" applyBorder="1" applyAlignment="1"/>
    <xf numFmtId="0" fontId="20" fillId="5" borderId="5" xfId="0" applyFont="1" applyFill="1" applyBorder="1" applyAlignment="1"/>
    <xf numFmtId="0" fontId="0" fillId="0" borderId="6" xfId="3" applyNumberFormat="1" applyFont="1" applyBorder="1" applyAlignment="1">
      <alignment horizontal="center"/>
    </xf>
    <xf numFmtId="0" fontId="0" fillId="0" borderId="0" xfId="3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/>
    <xf numFmtId="0" fontId="0" fillId="0" borderId="2" xfId="0" applyBorder="1" applyAlignment="1">
      <alignment horizontal="left"/>
    </xf>
    <xf numFmtId="41" fontId="0" fillId="0" borderId="6" xfId="0" applyNumberFormat="1" applyBorder="1"/>
    <xf numFmtId="41" fontId="0" fillId="0" borderId="0" xfId="3" applyFont="1" applyAlignment="1">
      <alignment horizontal="center"/>
    </xf>
    <xf numFmtId="41" fontId="0" fillId="0" borderId="6" xfId="3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41" fontId="13" fillId="0" borderId="6" xfId="3" applyFont="1" applyBorder="1" applyAlignment="1">
      <alignment horizontal="center" vertical="center" wrapText="1"/>
    </xf>
    <xf numFmtId="0" fontId="13" fillId="0" borderId="6" xfId="0" quotePrefix="1" applyFont="1" applyBorder="1" applyAlignment="1">
      <alignment horizontal="center" vertical="center" wrapText="1"/>
    </xf>
    <xf numFmtId="41" fontId="13" fillId="0" borderId="0" xfId="3" applyFont="1"/>
    <xf numFmtId="41" fontId="13" fillId="0" borderId="0" xfId="3" applyFont="1" applyAlignment="1">
      <alignment horizontal="center"/>
    </xf>
    <xf numFmtId="41" fontId="13" fillId="0" borderId="0" xfId="0" applyNumberFormat="1" applyFont="1"/>
    <xf numFmtId="41" fontId="13" fillId="0" borderId="6" xfId="0" applyNumberFormat="1" applyFont="1" applyBorder="1"/>
    <xf numFmtId="41" fontId="13" fillId="0" borderId="0" xfId="0" applyNumberFormat="1" applyFont="1" applyBorder="1"/>
    <xf numFmtId="0" fontId="13" fillId="0" borderId="0" xfId="0" applyFont="1" applyAlignment="1">
      <alignment horizontal="left"/>
    </xf>
    <xf numFmtId="166" fontId="13" fillId="0" borderId="0" xfId="0" applyNumberFormat="1" applyFont="1" applyAlignment="1">
      <alignment horizontal="left"/>
    </xf>
    <xf numFmtId="49" fontId="20" fillId="0" borderId="1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26" fillId="9" borderId="29" xfId="1" applyFont="1" applyFill="1" applyBorder="1" applyAlignment="1">
      <alignment horizontal="center" vertical="center"/>
    </xf>
    <xf numFmtId="49" fontId="26" fillId="9" borderId="29" xfId="1" applyNumberFormat="1" applyFont="1" applyFill="1" applyBorder="1" applyAlignment="1">
      <alignment horizontal="center" vertical="center"/>
    </xf>
    <xf numFmtId="164" fontId="26" fillId="9" borderId="32" xfId="1" applyNumberFormat="1" applyFont="1" applyFill="1" applyBorder="1" applyAlignment="1">
      <alignment horizontal="center" vertical="center"/>
    </xf>
    <xf numFmtId="165" fontId="26" fillId="9" borderId="32" xfId="1" applyNumberFormat="1" applyFont="1" applyFill="1" applyBorder="1" applyAlignment="1">
      <alignment horizontal="center" vertical="center"/>
    </xf>
    <xf numFmtId="0" fontId="26" fillId="0" borderId="38" xfId="1" applyFont="1" applyBorder="1" applyAlignment="1"/>
    <xf numFmtId="0" fontId="26" fillId="0" borderId="18" xfId="1" applyFont="1" applyBorder="1" applyAlignment="1"/>
    <xf numFmtId="0" fontId="26" fillId="0" borderId="19" xfId="1" applyFont="1" applyBorder="1" applyAlignment="1"/>
    <xf numFmtId="0" fontId="20" fillId="0" borderId="5" xfId="1" applyFont="1" applyBorder="1" applyAlignment="1">
      <alignment horizontal="center" vertical="center"/>
    </xf>
    <xf numFmtId="49" fontId="20" fillId="0" borderId="5" xfId="1" applyNumberFormat="1" applyFont="1" applyBorder="1" applyAlignment="1">
      <alignment horizontal="left" vertical="center"/>
    </xf>
    <xf numFmtId="165" fontId="20" fillId="0" borderId="5" xfId="1" applyNumberFormat="1" applyFont="1" applyBorder="1" applyAlignment="1">
      <alignment horizontal="center" vertical="center"/>
    </xf>
    <xf numFmtId="165" fontId="26" fillId="0" borderId="22" xfId="1" applyNumberFormat="1" applyFont="1" applyBorder="1" applyAlignment="1">
      <alignment horizontal="center" vertical="center"/>
    </xf>
    <xf numFmtId="0" fontId="20" fillId="9" borderId="12" xfId="0" applyFont="1" applyFill="1" applyBorder="1" applyAlignment="1"/>
    <xf numFmtId="14" fontId="20" fillId="9" borderId="6" xfId="1" applyNumberFormat="1" applyFont="1" applyFill="1" applyBorder="1" applyAlignment="1">
      <alignment horizontal="center"/>
    </xf>
    <xf numFmtId="165" fontId="20" fillId="9" borderId="22" xfId="2" applyNumberFormat="1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left"/>
    </xf>
    <xf numFmtId="0" fontId="20" fillId="9" borderId="6" xfId="0" applyFont="1" applyFill="1" applyBorder="1" applyAlignment="1">
      <alignment horizontal="center" vertical="center"/>
    </xf>
    <xf numFmtId="49" fontId="20" fillId="9" borderId="6" xfId="0" applyNumberFormat="1" applyFont="1" applyFill="1" applyBorder="1" applyAlignment="1">
      <alignment horizontal="left" vertical="center"/>
    </xf>
    <xf numFmtId="165" fontId="20" fillId="9" borderId="5" xfId="0" applyNumberFormat="1" applyFont="1" applyFill="1" applyBorder="1" applyAlignment="1">
      <alignment horizontal="center" vertical="center"/>
    </xf>
    <xf numFmtId="165" fontId="20" fillId="9" borderId="5" xfId="2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vertical="center" wrapText="1"/>
    </xf>
    <xf numFmtId="165" fontId="20" fillId="9" borderId="5" xfId="1" applyNumberFormat="1" applyFont="1" applyFill="1" applyBorder="1" applyAlignment="1">
      <alignment horizontal="center" vertical="center"/>
    </xf>
    <xf numFmtId="165" fontId="20" fillId="9" borderId="23" xfId="2" applyNumberFormat="1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left"/>
    </xf>
    <xf numFmtId="0" fontId="20" fillId="9" borderId="6" xfId="0" applyFont="1" applyFill="1" applyBorder="1" applyAlignment="1"/>
    <xf numFmtId="0" fontId="20" fillId="5" borderId="47" xfId="1" applyFont="1" applyFill="1" applyBorder="1" applyAlignment="1">
      <alignment horizontal="left"/>
    </xf>
    <xf numFmtId="49" fontId="20" fillId="5" borderId="47" xfId="1" applyNumberFormat="1" applyFont="1" applyFill="1" applyBorder="1" applyAlignment="1">
      <alignment horizontal="center"/>
    </xf>
    <xf numFmtId="14" fontId="20" fillId="0" borderId="1" xfId="1" applyNumberFormat="1" applyFont="1" applyBorder="1" applyAlignment="1">
      <alignment horizontal="center" vertical="center"/>
    </xf>
    <xf numFmtId="14" fontId="20" fillId="0" borderId="5" xfId="1" applyNumberFormat="1" applyFont="1" applyBorder="1" applyAlignment="1">
      <alignment horizontal="center" vertical="center"/>
    </xf>
    <xf numFmtId="0" fontId="20" fillId="11" borderId="0" xfId="0" applyFont="1" applyFill="1"/>
    <xf numFmtId="49" fontId="20" fillId="0" borderId="5" xfId="2" applyNumberFormat="1" applyFont="1" applyBorder="1" applyAlignment="1">
      <alignment horizontal="center" vertical="center"/>
    </xf>
    <xf numFmtId="0" fontId="20" fillId="5" borderId="1" xfId="0" applyFont="1" applyFill="1" applyBorder="1" applyAlignment="1">
      <alignment vertical="center" wrapText="1"/>
    </xf>
    <xf numFmtId="0" fontId="20" fillId="0" borderId="0" xfId="0" applyFont="1"/>
    <xf numFmtId="41" fontId="20" fillId="0" borderId="0" xfId="3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5" borderId="0" xfId="0" applyFont="1" applyFill="1" applyAlignment="1">
      <alignment horizontal="left"/>
    </xf>
    <xf numFmtId="0" fontId="20" fillId="5" borderId="0" xfId="0" applyFont="1" applyFill="1"/>
    <xf numFmtId="0" fontId="20" fillId="0" borderId="1" xfId="0" applyFont="1" applyBorder="1"/>
    <xf numFmtId="49" fontId="20" fillId="9" borderId="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0" fillId="9" borderId="1" xfId="0" applyFont="1" applyFill="1" applyBorder="1"/>
    <xf numFmtId="0" fontId="20" fillId="9" borderId="6" xfId="0" applyFont="1" applyFill="1" applyBorder="1" applyAlignment="1">
      <alignment vertical="center"/>
    </xf>
    <xf numFmtId="0" fontId="20" fillId="0" borderId="5" xfId="0" applyFont="1" applyBorder="1" applyAlignment="1">
      <alignment horizontal="left"/>
    </xf>
    <xf numFmtId="165" fontId="20" fillId="0" borderId="1" xfId="2" applyNumberFormat="1" applyFont="1" applyBorder="1" applyAlignment="1">
      <alignment horizontal="center" vertical="center"/>
    </xf>
    <xf numFmtId="165" fontId="20" fillId="0" borderId="5" xfId="2" applyNumberFormat="1" applyFont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49" fontId="20" fillId="9" borderId="5" xfId="0" applyNumberFormat="1" applyFont="1" applyFill="1" applyBorder="1" applyAlignment="1">
      <alignment horizontal="center" vertical="center"/>
    </xf>
    <xf numFmtId="165" fontId="20" fillId="9" borderId="13" xfId="0" applyNumberFormat="1" applyFont="1" applyFill="1" applyBorder="1" applyAlignment="1">
      <alignment horizontal="center" vertical="center"/>
    </xf>
    <xf numFmtId="165" fontId="20" fillId="9" borderId="8" xfId="0" applyNumberFormat="1" applyFont="1" applyFill="1" applyBorder="1" applyAlignment="1">
      <alignment horizontal="center" vertical="center"/>
    </xf>
    <xf numFmtId="0" fontId="20" fillId="7" borderId="0" xfId="0" applyFont="1" applyFill="1"/>
    <xf numFmtId="0" fontId="20" fillId="9" borderId="6" xfId="0" applyFont="1" applyFill="1" applyBorder="1"/>
    <xf numFmtId="165" fontId="20" fillId="9" borderId="6" xfId="1" applyNumberFormat="1" applyFont="1" applyFill="1" applyBorder="1" applyAlignment="1">
      <alignment horizontal="center" vertical="center"/>
    </xf>
    <xf numFmtId="165" fontId="20" fillId="9" borderId="6" xfId="0" applyNumberFormat="1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left"/>
    </xf>
    <xf numFmtId="0" fontId="27" fillId="0" borderId="1" xfId="2" quotePrefix="1" applyFont="1" applyFill="1" applyBorder="1" applyAlignment="1">
      <alignment horizontal="center"/>
    </xf>
    <xf numFmtId="165" fontId="20" fillId="0" borderId="1" xfId="2" applyNumberFormat="1" applyFont="1" applyBorder="1" applyAlignment="1">
      <alignment vertical="center"/>
    </xf>
    <xf numFmtId="165" fontId="20" fillId="0" borderId="5" xfId="2" applyNumberFormat="1" applyFont="1" applyBorder="1" applyAlignment="1">
      <alignment vertical="center"/>
    </xf>
    <xf numFmtId="0" fontId="20" fillId="7" borderId="1" xfId="0" applyFont="1" applyFill="1" applyBorder="1"/>
    <xf numFmtId="0" fontId="20" fillId="7" borderId="1" xfId="0" applyFont="1" applyFill="1" applyBorder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/>
    <xf numFmtId="0" fontId="20" fillId="7" borderId="5" xfId="0" applyFont="1" applyFill="1" applyBorder="1" applyAlignment="1">
      <alignment horizontal="center" vertical="center"/>
    </xf>
    <xf numFmtId="49" fontId="20" fillId="7" borderId="5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165" fontId="20" fillId="0" borderId="1" xfId="1" applyNumberFormat="1" applyFont="1" applyBorder="1" applyAlignment="1">
      <alignment horizontal="center" vertical="center"/>
    </xf>
    <xf numFmtId="165" fontId="20" fillId="0" borderId="1" xfId="1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165" fontId="20" fillId="0" borderId="5" xfId="1" applyNumberFormat="1" applyFont="1" applyFill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/>
    <xf numFmtId="0" fontId="20" fillId="0" borderId="9" xfId="0" applyFont="1" applyBorder="1" applyAlignment="1"/>
    <xf numFmtId="49" fontId="20" fillId="0" borderId="13" xfId="0" applyNumberFormat="1" applyFont="1" applyBorder="1" applyAlignment="1">
      <alignment horizontal="center" vertical="center"/>
    </xf>
    <xf numFmtId="0" fontId="27" fillId="0" borderId="1" xfId="0" quotePrefix="1" applyFont="1" applyFill="1" applyBorder="1" applyAlignment="1">
      <alignment horizontal="center"/>
    </xf>
    <xf numFmtId="0" fontId="20" fillId="5" borderId="8" xfId="0" applyFont="1" applyFill="1" applyBorder="1" applyAlignment="1">
      <alignment vertical="center" wrapText="1"/>
    </xf>
    <xf numFmtId="0" fontId="20" fillId="9" borderId="5" xfId="0" applyFont="1" applyFill="1" applyBorder="1" applyAlignment="1"/>
    <xf numFmtId="165" fontId="20" fillId="9" borderId="8" xfId="1" applyNumberFormat="1" applyFont="1" applyFill="1" applyBorder="1" applyAlignment="1">
      <alignment horizontal="center" vertical="center"/>
    </xf>
    <xf numFmtId="0" fontId="20" fillId="3" borderId="35" xfId="1" applyFont="1" applyFill="1" applyBorder="1" applyAlignment="1">
      <alignment horizontal="center" vertical="center"/>
    </xf>
    <xf numFmtId="49" fontId="20" fillId="3" borderId="35" xfId="1" applyNumberFormat="1" applyFont="1" applyFill="1" applyBorder="1" applyAlignment="1">
      <alignment horizontal="center" vertical="center"/>
    </xf>
    <xf numFmtId="165" fontId="26" fillId="3" borderId="3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7" fillId="0" borderId="5" xfId="0" applyNumberFormat="1" applyFont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center" vertical="center"/>
    </xf>
    <xf numFmtId="165" fontId="17" fillId="0" borderId="5" xfId="0" applyNumberFormat="1" applyFont="1" applyFill="1" applyBorder="1" applyAlignment="1">
      <alignment horizontal="center" vertical="center"/>
    </xf>
    <xf numFmtId="165" fontId="17" fillId="0" borderId="1" xfId="1" applyNumberFormat="1" applyFont="1" applyFill="1" applyBorder="1" applyAlignment="1">
      <alignment horizontal="center" vertical="center"/>
    </xf>
    <xf numFmtId="165" fontId="17" fillId="0" borderId="5" xfId="1" applyNumberFormat="1" applyFont="1" applyFill="1" applyBorder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165" fontId="17" fillId="0" borderId="5" xfId="1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165" fontId="20" fillId="0" borderId="1" xfId="1" applyNumberFormat="1" applyFont="1" applyBorder="1" applyAlignment="1">
      <alignment horizontal="center" vertical="center"/>
    </xf>
    <xf numFmtId="165" fontId="20" fillId="0" borderId="5" xfId="1" applyNumberFormat="1" applyFont="1" applyBorder="1" applyAlignment="1">
      <alignment horizontal="center" vertical="center"/>
    </xf>
    <xf numFmtId="14" fontId="20" fillId="0" borderId="6" xfId="1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 vertical="center"/>
    </xf>
    <xf numFmtId="165" fontId="20" fillId="0" borderId="1" xfId="2" applyNumberFormat="1" applyFont="1" applyBorder="1" applyAlignment="1">
      <alignment horizontal="center" vertical="center"/>
    </xf>
    <xf numFmtId="165" fontId="20" fillId="0" borderId="5" xfId="2" applyNumberFormat="1" applyFont="1" applyBorder="1" applyAlignment="1">
      <alignment horizontal="center" vertical="center"/>
    </xf>
    <xf numFmtId="165" fontId="20" fillId="0" borderId="1" xfId="1" applyNumberFormat="1" applyFont="1" applyFill="1" applyBorder="1" applyAlignment="1">
      <alignment horizontal="center" vertical="center"/>
    </xf>
    <xf numFmtId="165" fontId="20" fillId="0" borderId="5" xfId="1" applyNumberFormat="1" applyFont="1" applyFill="1" applyBorder="1" applyAlignment="1">
      <alignment horizontal="center" vertical="center"/>
    </xf>
    <xf numFmtId="165" fontId="20" fillId="0" borderId="1" xfId="0" applyNumberFormat="1" applyFont="1" applyFill="1" applyBorder="1" applyAlignment="1">
      <alignment horizontal="center" vertical="center"/>
    </xf>
    <xf numFmtId="165" fontId="20" fillId="0" borderId="5" xfId="0" applyNumberFormat="1" applyFont="1" applyFill="1" applyBorder="1" applyAlignment="1">
      <alignment horizontal="center" vertical="center"/>
    </xf>
    <xf numFmtId="14" fontId="20" fillId="0" borderId="1" xfId="1" applyNumberFormat="1" applyFont="1" applyBorder="1" applyAlignment="1">
      <alignment horizontal="center" vertical="center"/>
    </xf>
    <xf numFmtId="14" fontId="20" fillId="0" borderId="5" xfId="1" applyNumberFormat="1" applyFont="1" applyBorder="1" applyAlignment="1">
      <alignment horizontal="center" vertical="center"/>
    </xf>
    <xf numFmtId="42" fontId="20" fillId="0" borderId="1" xfId="0" applyNumberFormat="1" applyFont="1" applyBorder="1" applyAlignment="1">
      <alignment horizontal="center"/>
    </xf>
    <xf numFmtId="42" fontId="20" fillId="0" borderId="5" xfId="0" applyNumberFormat="1" applyFont="1" applyBorder="1" applyAlignment="1">
      <alignment horizont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0" fontId="26" fillId="3" borderId="44" xfId="1" applyFont="1" applyFill="1" applyBorder="1" applyAlignment="1">
      <alignment horizontal="center" vertical="center"/>
    </xf>
    <xf numFmtId="0" fontId="26" fillId="3" borderId="45" xfId="1" applyFont="1" applyFill="1" applyBorder="1" applyAlignment="1">
      <alignment horizontal="center" vertical="center"/>
    </xf>
    <xf numFmtId="0" fontId="26" fillId="3" borderId="46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/>
    </xf>
    <xf numFmtId="0" fontId="17" fillId="7" borderId="1" xfId="2" applyFont="1" applyFill="1" applyBorder="1" applyAlignment="1">
      <alignment horizontal="center" vertical="center"/>
    </xf>
    <xf numFmtId="49" fontId="17" fillId="7" borderId="13" xfId="2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165" fontId="3" fillId="7" borderId="1" xfId="2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/>
    </xf>
    <xf numFmtId="0" fontId="17" fillId="7" borderId="5" xfId="2" applyFont="1" applyFill="1" applyBorder="1" applyAlignment="1">
      <alignment horizontal="center" vertical="center"/>
    </xf>
    <xf numFmtId="49" fontId="17" fillId="7" borderId="5" xfId="2" applyNumberFormat="1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/>
    </xf>
    <xf numFmtId="165" fontId="3" fillId="7" borderId="5" xfId="2" applyNumberFormat="1" applyFont="1" applyFill="1" applyBorder="1" applyAlignment="1">
      <alignment horizontal="center" vertical="center"/>
    </xf>
    <xf numFmtId="0" fontId="0" fillId="9" borderId="0" xfId="0" applyFill="1"/>
    <xf numFmtId="0" fontId="20" fillId="9" borderId="13" xfId="0" applyFont="1" applyFill="1" applyBorder="1" applyAlignment="1"/>
    <xf numFmtId="0" fontId="20" fillId="9" borderId="1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left"/>
    </xf>
    <xf numFmtId="0" fontId="20" fillId="5" borderId="14" xfId="0" applyFont="1" applyFill="1" applyBorder="1" applyAlignment="1"/>
    <xf numFmtId="0" fontId="20" fillId="5" borderId="12" xfId="0" applyFont="1" applyFill="1" applyBorder="1" applyAlignment="1"/>
    <xf numFmtId="165" fontId="20" fillId="9" borderId="6" xfId="2" applyNumberFormat="1" applyFont="1" applyFill="1" applyBorder="1" applyAlignment="1">
      <alignment horizontal="center" vertical="center"/>
    </xf>
    <xf numFmtId="165" fontId="20" fillId="5" borderId="8" xfId="0" applyNumberFormat="1" applyFont="1" applyFill="1" applyBorder="1" applyAlignment="1">
      <alignment horizontal="center" vertical="center"/>
    </xf>
    <xf numFmtId="165" fontId="20" fillId="5" borderId="8" xfId="2" applyNumberFormat="1" applyFont="1" applyFill="1" applyBorder="1" applyAlignment="1">
      <alignment horizontal="center" vertical="center"/>
    </xf>
    <xf numFmtId="165" fontId="20" fillId="5" borderId="27" xfId="2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7" fillId="0" borderId="5" xfId="0" applyNumberFormat="1" applyFont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center" vertical="center"/>
    </xf>
    <xf numFmtId="165" fontId="17" fillId="0" borderId="5" xfId="0" applyNumberFormat="1" applyFont="1" applyFill="1" applyBorder="1" applyAlignment="1">
      <alignment horizontal="center" vertical="center"/>
    </xf>
    <xf numFmtId="165" fontId="17" fillId="0" borderId="1" xfId="2" applyNumberFormat="1" applyFont="1" applyBorder="1" applyAlignment="1">
      <alignment horizontal="center" vertical="center"/>
    </xf>
    <xf numFmtId="165" fontId="17" fillId="0" borderId="5" xfId="2" applyNumberFormat="1" applyFont="1" applyBorder="1" applyAlignment="1">
      <alignment horizontal="center" vertical="center"/>
    </xf>
    <xf numFmtId="165" fontId="17" fillId="0" borderId="1" xfId="1" applyNumberFormat="1" applyFont="1" applyFill="1" applyBorder="1" applyAlignment="1">
      <alignment horizontal="center" vertical="center"/>
    </xf>
    <xf numFmtId="165" fontId="17" fillId="0" borderId="5" xfId="1" applyNumberFormat="1" applyFont="1" applyFill="1" applyBorder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165" fontId="17" fillId="0" borderId="5" xfId="1" applyNumberFormat="1" applyFont="1" applyBorder="1" applyAlignment="1">
      <alignment horizontal="center" vertical="center"/>
    </xf>
    <xf numFmtId="14" fontId="17" fillId="0" borderId="1" xfId="1" applyNumberFormat="1" applyFont="1" applyBorder="1" applyAlignment="1">
      <alignment horizontal="center" vertical="center"/>
    </xf>
    <xf numFmtId="14" fontId="17" fillId="0" borderId="5" xfId="1" applyNumberFormat="1" applyFont="1" applyBorder="1" applyAlignment="1">
      <alignment horizontal="center" vertical="center"/>
    </xf>
    <xf numFmtId="14" fontId="17" fillId="0" borderId="6" xfId="1" applyNumberFormat="1" applyFont="1" applyBorder="1" applyAlignment="1">
      <alignment horizontal="center" vertical="center"/>
    </xf>
    <xf numFmtId="164" fontId="21" fillId="9" borderId="32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4" fontId="3" fillId="5" borderId="1" xfId="1" applyNumberFormat="1" applyFont="1" applyFill="1" applyBorder="1" applyAlignment="1">
      <alignment horizontal="center" vertical="center"/>
    </xf>
    <xf numFmtId="14" fontId="3" fillId="5" borderId="5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5" xfId="1" applyNumberFormat="1" applyFont="1" applyBorder="1" applyAlignment="1">
      <alignment horizontal="center" vertical="center"/>
    </xf>
    <xf numFmtId="165" fontId="3" fillId="5" borderId="1" xfId="1" applyNumberFormat="1" applyFont="1" applyFill="1" applyBorder="1" applyAlignment="1">
      <alignment horizontal="center" vertical="center"/>
    </xf>
    <xf numFmtId="165" fontId="3" fillId="5" borderId="5" xfId="1" applyNumberFormat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14" fontId="3" fillId="0" borderId="7" xfId="1" applyNumberFormat="1" applyFont="1" applyBorder="1" applyAlignment="1">
      <alignment horizontal="center" vertical="center"/>
    </xf>
    <xf numFmtId="14" fontId="3" fillId="0" borderId="1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2" fillId="2" borderId="5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165" fontId="3" fillId="0" borderId="25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14" fontId="3" fillId="0" borderId="32" xfId="1" applyNumberFormat="1" applyFont="1" applyBorder="1" applyAlignment="1">
      <alignment horizontal="center" vertical="center"/>
    </xf>
    <xf numFmtId="165" fontId="3" fillId="0" borderId="32" xfId="1" applyNumberFormat="1" applyFont="1" applyBorder="1" applyAlignment="1">
      <alignment horizontal="center" vertical="center"/>
    </xf>
    <xf numFmtId="165" fontId="3" fillId="0" borderId="32" xfId="1" applyNumberFormat="1" applyFont="1" applyFill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0" fontId="2" fillId="3" borderId="34" xfId="1" applyFont="1" applyFill="1" applyBorder="1" applyAlignment="1">
      <alignment horizontal="center" vertical="center"/>
    </xf>
    <xf numFmtId="0" fontId="2" fillId="3" borderId="35" xfId="1" applyFont="1" applyFill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165" fontId="3" fillId="0" borderId="27" xfId="1" applyNumberFormat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14" fontId="3" fillId="5" borderId="8" xfId="1" applyNumberFormat="1" applyFont="1" applyFill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8" xfId="1" applyNumberFormat="1" applyFont="1" applyFill="1" applyBorder="1" applyAlignment="1">
      <alignment horizontal="center" vertical="center"/>
    </xf>
    <xf numFmtId="49" fontId="3" fillId="5" borderId="8" xfId="0" applyNumberFormat="1" applyFont="1" applyFill="1" applyBorder="1" applyAlignment="1">
      <alignment horizontal="center" vertical="center"/>
    </xf>
    <xf numFmtId="165" fontId="3" fillId="0" borderId="25" xfId="2" applyNumberFormat="1" applyFont="1" applyBorder="1" applyAlignment="1">
      <alignment horizontal="center" vertical="center"/>
    </xf>
    <xf numFmtId="165" fontId="3" fillId="0" borderId="22" xfId="2" applyNumberFormat="1" applyFont="1" applyBorder="1" applyAlignment="1">
      <alignment horizontal="center" vertical="center"/>
    </xf>
    <xf numFmtId="164" fontId="2" fillId="2" borderId="16" xfId="1" applyNumberFormat="1" applyFont="1" applyFill="1" applyBorder="1" applyAlignment="1">
      <alignment horizontal="center" vertical="center"/>
    </xf>
    <xf numFmtId="164" fontId="2" fillId="2" borderId="32" xfId="1" applyNumberFormat="1" applyFont="1" applyFill="1" applyBorder="1" applyAlignment="1">
      <alignment horizontal="center" vertical="center"/>
    </xf>
    <xf numFmtId="164" fontId="2" fillId="2" borderId="20" xfId="1" applyNumberFormat="1" applyFont="1" applyFill="1" applyBorder="1" applyAlignment="1">
      <alignment horizontal="center" vertical="center"/>
    </xf>
    <xf numFmtId="164" fontId="2" fillId="2" borderId="33" xfId="1" applyNumberFormat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2" borderId="15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49" fontId="2" fillId="2" borderId="16" xfId="1" applyNumberFormat="1" applyFont="1" applyFill="1" applyBorder="1" applyAlignment="1">
      <alignment horizontal="center" vertical="center"/>
    </xf>
    <xf numFmtId="49" fontId="2" fillId="2" borderId="32" xfId="1" applyNumberFormat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164" fontId="2" fillId="2" borderId="17" xfId="1" applyNumberFormat="1" applyFont="1" applyFill="1" applyBorder="1" applyAlignment="1">
      <alignment horizontal="center" vertical="center"/>
    </xf>
    <xf numFmtId="164" fontId="2" fillId="2" borderId="18" xfId="1" applyNumberFormat="1" applyFont="1" applyFill="1" applyBorder="1" applyAlignment="1">
      <alignment horizontal="center" vertical="center"/>
    </xf>
    <xf numFmtId="164" fontId="2" fillId="2" borderId="19" xfId="1" applyNumberFormat="1" applyFont="1" applyFill="1" applyBorder="1" applyAlignment="1">
      <alignment horizontal="center" vertical="center"/>
    </xf>
    <xf numFmtId="165" fontId="3" fillId="10" borderId="8" xfId="1" applyNumberFormat="1" applyFont="1" applyFill="1" applyBorder="1" applyAlignment="1">
      <alignment horizontal="center" vertical="center"/>
    </xf>
    <xf numFmtId="165" fontId="3" fillId="10" borderId="5" xfId="1" applyNumberFormat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10" fillId="0" borderId="5" xfId="0" applyNumberFormat="1" applyFont="1" applyFill="1" applyBorder="1" applyAlignment="1">
      <alignment horizontal="center" vertical="center"/>
    </xf>
    <xf numFmtId="165" fontId="10" fillId="0" borderId="1" xfId="2" applyNumberFormat="1" applyFont="1" applyBorder="1" applyAlignment="1">
      <alignment horizontal="center" vertical="center"/>
    </xf>
    <xf numFmtId="165" fontId="10" fillId="0" borderId="5" xfId="2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165" fontId="10" fillId="0" borderId="5" xfId="1" applyNumberFormat="1" applyFont="1" applyBorder="1" applyAlignment="1">
      <alignment horizontal="center" vertical="center"/>
    </xf>
    <xf numFmtId="165" fontId="10" fillId="0" borderId="25" xfId="2" applyNumberFormat="1" applyFont="1" applyBorder="1" applyAlignment="1">
      <alignment horizontal="center" vertical="center"/>
    </xf>
    <xf numFmtId="165" fontId="10" fillId="0" borderId="22" xfId="2" applyNumberFormat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42" fontId="0" fillId="0" borderId="1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/>
    </xf>
    <xf numFmtId="42" fontId="0" fillId="0" borderId="1" xfId="0" applyNumberFormat="1" applyFont="1" applyBorder="1" applyAlignment="1">
      <alignment horizontal="center"/>
    </xf>
    <xf numFmtId="42" fontId="0" fillId="0" borderId="5" xfId="0" applyNumberFormat="1" applyFont="1" applyBorder="1" applyAlignment="1">
      <alignment horizontal="center"/>
    </xf>
    <xf numFmtId="42" fontId="3" fillId="0" borderId="1" xfId="1" applyNumberFormat="1" applyFont="1" applyBorder="1" applyAlignment="1">
      <alignment horizontal="center" vertical="center"/>
    </xf>
    <xf numFmtId="42" fontId="3" fillId="0" borderId="8" xfId="1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wrapText="1"/>
    </xf>
    <xf numFmtId="165" fontId="10" fillId="0" borderId="1" xfId="1" applyNumberFormat="1" applyFont="1" applyFill="1" applyBorder="1" applyAlignment="1">
      <alignment horizontal="center" vertical="center"/>
    </xf>
    <xf numFmtId="165" fontId="10" fillId="0" borderId="5" xfId="1" applyNumberFormat="1" applyFont="1" applyFill="1" applyBorder="1" applyAlignment="1">
      <alignment horizontal="center" vertical="center"/>
    </xf>
    <xf numFmtId="0" fontId="2" fillId="0" borderId="38" xfId="1" applyFont="1" applyBorder="1" applyAlignment="1">
      <alignment horizontal="left"/>
    </xf>
    <xf numFmtId="0" fontId="2" fillId="0" borderId="18" xfId="1" applyFont="1" applyBorder="1" applyAlignment="1">
      <alignment horizontal="left"/>
    </xf>
    <xf numFmtId="0" fontId="2" fillId="0" borderId="19" xfId="1" applyFont="1" applyBorder="1" applyAlignment="1">
      <alignment horizontal="left"/>
    </xf>
    <xf numFmtId="0" fontId="2" fillId="3" borderId="44" xfId="1" applyFont="1" applyFill="1" applyBorder="1" applyAlignment="1">
      <alignment horizontal="center" vertical="center"/>
    </xf>
    <xf numFmtId="0" fontId="2" fillId="3" borderId="45" xfId="1" applyFont="1" applyFill="1" applyBorder="1" applyAlignment="1">
      <alignment horizontal="center" vertical="center"/>
    </xf>
    <xf numFmtId="0" fontId="2" fillId="3" borderId="46" xfId="1" applyFont="1" applyFill="1" applyBorder="1" applyAlignment="1">
      <alignment horizontal="center" vertical="center"/>
    </xf>
    <xf numFmtId="0" fontId="10" fillId="8" borderId="24" xfId="1" applyFont="1" applyFill="1" applyBorder="1" applyAlignment="1">
      <alignment horizontal="center" vertical="center"/>
    </xf>
    <xf numFmtId="0" fontId="10" fillId="8" borderId="21" xfId="1" applyFont="1" applyFill="1" applyBorder="1" applyAlignment="1">
      <alignment horizontal="center" vertical="center"/>
    </xf>
    <xf numFmtId="0" fontId="10" fillId="11" borderId="26" xfId="1" applyFont="1" applyFill="1" applyBorder="1" applyAlignment="1">
      <alignment horizontal="center" vertical="center"/>
    </xf>
    <xf numFmtId="0" fontId="10" fillId="7" borderId="26" xfId="1" applyFont="1" applyFill="1" applyBorder="1" applyAlignment="1">
      <alignment horizontal="center" vertical="center"/>
    </xf>
    <xf numFmtId="0" fontId="10" fillId="0" borderId="26" xfId="1" applyFont="1" applyFill="1" applyBorder="1" applyAlignment="1">
      <alignment horizontal="center" vertical="center"/>
    </xf>
    <xf numFmtId="0" fontId="10" fillId="8" borderId="26" xfId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7" borderId="24" xfId="1" applyFont="1" applyFill="1" applyBorder="1" applyAlignment="1">
      <alignment horizontal="center" vertical="center"/>
    </xf>
    <xf numFmtId="0" fontId="10" fillId="7" borderId="21" xfId="1" applyFont="1" applyFill="1" applyBorder="1" applyAlignment="1">
      <alignment horizontal="center" vertical="center"/>
    </xf>
    <xf numFmtId="0" fontId="18" fillId="7" borderId="24" xfId="1" applyFont="1" applyFill="1" applyBorder="1" applyAlignment="1">
      <alignment horizontal="center" vertical="center"/>
    </xf>
    <xf numFmtId="0" fontId="18" fillId="7" borderId="21" xfId="1" applyFont="1" applyFill="1" applyBorder="1" applyAlignment="1">
      <alignment horizontal="center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0" borderId="5" xfId="1" applyNumberFormat="1" applyFont="1" applyBorder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165" fontId="17" fillId="0" borderId="5" xfId="1" applyNumberFormat="1" applyFont="1" applyBorder="1" applyAlignment="1">
      <alignment horizontal="center" vertical="center"/>
    </xf>
    <xf numFmtId="165" fontId="17" fillId="0" borderId="25" xfId="2" applyNumberFormat="1" applyFont="1" applyBorder="1" applyAlignment="1">
      <alignment horizontal="center" vertical="center"/>
    </xf>
    <xf numFmtId="165" fontId="17" fillId="0" borderId="22" xfId="2" applyNumberFormat="1" applyFont="1" applyBorder="1" applyAlignment="1">
      <alignment horizontal="center" vertical="center"/>
    </xf>
    <xf numFmtId="0" fontId="17" fillId="5" borderId="26" xfId="1" applyFont="1" applyFill="1" applyBorder="1" applyAlignment="1">
      <alignment horizontal="center" vertical="center"/>
    </xf>
    <xf numFmtId="14" fontId="17" fillId="0" borderId="6" xfId="1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7" fillId="0" borderId="5" xfId="0" applyNumberFormat="1" applyFont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center" vertical="center"/>
    </xf>
    <xf numFmtId="165" fontId="17" fillId="0" borderId="5" xfId="0" applyNumberFormat="1" applyFont="1" applyFill="1" applyBorder="1" applyAlignment="1">
      <alignment horizontal="center" vertical="center"/>
    </xf>
    <xf numFmtId="165" fontId="17" fillId="0" borderId="1" xfId="1" applyNumberFormat="1" applyFont="1" applyFill="1" applyBorder="1" applyAlignment="1">
      <alignment horizontal="center" vertical="center"/>
    </xf>
    <xf numFmtId="165" fontId="17" fillId="0" borderId="5" xfId="1" applyNumberFormat="1" applyFont="1" applyFill="1" applyBorder="1" applyAlignment="1">
      <alignment horizontal="center" vertical="center"/>
    </xf>
    <xf numFmtId="14" fontId="17" fillId="0" borderId="1" xfId="1" applyNumberFormat="1" applyFont="1" applyBorder="1" applyAlignment="1">
      <alignment horizontal="center" vertical="center"/>
    </xf>
    <xf numFmtId="14" fontId="17" fillId="0" borderId="5" xfId="1" applyNumberFormat="1" applyFont="1" applyBorder="1" applyAlignment="1">
      <alignment horizontal="center" vertical="center"/>
    </xf>
    <xf numFmtId="165" fontId="17" fillId="0" borderId="1" xfId="2" applyNumberFormat="1" applyFont="1" applyBorder="1" applyAlignment="1">
      <alignment horizontal="center" vertical="center"/>
    </xf>
    <xf numFmtId="165" fontId="17" fillId="0" borderId="5" xfId="2" applyNumberFormat="1" applyFont="1" applyBorder="1" applyAlignment="1">
      <alignment horizontal="center" vertical="center"/>
    </xf>
    <xf numFmtId="164" fontId="21" fillId="9" borderId="16" xfId="1" applyNumberFormat="1" applyFont="1" applyFill="1" applyBorder="1" applyAlignment="1">
      <alignment horizontal="center" vertical="center"/>
    </xf>
    <xf numFmtId="164" fontId="21" fillId="9" borderId="32" xfId="1" applyNumberFormat="1" applyFont="1" applyFill="1" applyBorder="1" applyAlignment="1">
      <alignment horizontal="center" vertical="center"/>
    </xf>
    <xf numFmtId="164" fontId="21" fillId="9" borderId="20" xfId="1" applyNumberFormat="1" applyFont="1" applyFill="1" applyBorder="1" applyAlignment="1">
      <alignment horizontal="center" vertical="center"/>
    </xf>
    <xf numFmtId="164" fontId="21" fillId="9" borderId="33" xfId="1" applyNumberFormat="1" applyFont="1" applyFill="1" applyBorder="1" applyAlignment="1">
      <alignment horizontal="center" vertical="center"/>
    </xf>
    <xf numFmtId="0" fontId="21" fillId="9" borderId="15" xfId="1" applyFont="1" applyFill="1" applyBorder="1" applyAlignment="1">
      <alignment horizontal="center" vertical="center"/>
    </xf>
    <xf numFmtId="0" fontId="21" fillId="9" borderId="31" xfId="1" applyFont="1" applyFill="1" applyBorder="1" applyAlignment="1">
      <alignment horizontal="center" vertical="center"/>
    </xf>
    <xf numFmtId="49" fontId="21" fillId="9" borderId="16" xfId="1" applyNumberFormat="1" applyFont="1" applyFill="1" applyBorder="1" applyAlignment="1">
      <alignment horizontal="center" vertical="center"/>
    </xf>
    <xf numFmtId="49" fontId="21" fillId="9" borderId="32" xfId="1" applyNumberFormat="1" applyFont="1" applyFill="1" applyBorder="1" applyAlignment="1">
      <alignment horizontal="center" vertical="center"/>
    </xf>
    <xf numFmtId="0" fontId="21" fillId="9" borderId="16" xfId="1" applyFont="1" applyFill="1" applyBorder="1" applyAlignment="1">
      <alignment horizontal="center" vertical="center"/>
    </xf>
    <xf numFmtId="0" fontId="21" fillId="9" borderId="32" xfId="1" applyFont="1" applyFill="1" applyBorder="1" applyAlignment="1">
      <alignment horizontal="center" vertical="center"/>
    </xf>
    <xf numFmtId="0" fontId="21" fillId="9" borderId="17" xfId="1" applyFont="1" applyFill="1" applyBorder="1" applyAlignment="1">
      <alignment horizontal="center"/>
    </xf>
    <xf numFmtId="0" fontId="21" fillId="9" borderId="18" xfId="1" applyFont="1" applyFill="1" applyBorder="1" applyAlignment="1">
      <alignment horizontal="center"/>
    </xf>
    <xf numFmtId="164" fontId="21" fillId="9" borderId="17" xfId="1" applyNumberFormat="1" applyFont="1" applyFill="1" applyBorder="1" applyAlignment="1">
      <alignment horizontal="center" vertical="center"/>
    </xf>
    <xf numFmtId="164" fontId="21" fillId="9" borderId="18" xfId="1" applyNumberFormat="1" applyFont="1" applyFill="1" applyBorder="1" applyAlignment="1">
      <alignment horizontal="center" vertical="center"/>
    </xf>
    <xf numFmtId="164" fontId="21" fillId="9" borderId="19" xfId="1" applyNumberFormat="1" applyFont="1" applyFill="1" applyBorder="1" applyAlignment="1">
      <alignment horizontal="center" vertical="center"/>
    </xf>
    <xf numFmtId="0" fontId="17" fillId="5" borderId="24" xfId="1" applyFont="1" applyFill="1" applyBorder="1" applyAlignment="1">
      <alignment horizontal="center" vertical="center"/>
    </xf>
    <xf numFmtId="0" fontId="17" fillId="5" borderId="21" xfId="1" applyFont="1" applyFill="1" applyBorder="1" applyAlignment="1">
      <alignment horizontal="center" vertical="center"/>
    </xf>
    <xf numFmtId="0" fontId="3" fillId="5" borderId="26" xfId="1" applyFont="1" applyFill="1" applyBorder="1" applyAlignment="1">
      <alignment horizontal="center" vertical="center"/>
    </xf>
    <xf numFmtId="0" fontId="3" fillId="5" borderId="24" xfId="1" applyFont="1" applyFill="1" applyBorder="1" applyAlignment="1">
      <alignment horizontal="center" vertical="center"/>
    </xf>
    <xf numFmtId="0" fontId="3" fillId="5" borderId="21" xfId="1" applyFont="1" applyFill="1" applyBorder="1" applyAlignment="1">
      <alignment horizontal="center" vertical="center"/>
    </xf>
    <xf numFmtId="165" fontId="20" fillId="0" borderId="1" xfId="2" applyNumberFormat="1" applyFont="1" applyBorder="1" applyAlignment="1">
      <alignment horizontal="center" vertical="center"/>
    </xf>
    <xf numFmtId="165" fontId="20" fillId="0" borderId="5" xfId="2" applyNumberFormat="1" applyFont="1" applyBorder="1" applyAlignment="1">
      <alignment horizontal="center" vertical="center"/>
    </xf>
    <xf numFmtId="0" fontId="20" fillId="5" borderId="26" xfId="1" applyFont="1" applyFill="1" applyBorder="1" applyAlignment="1">
      <alignment horizontal="center" vertical="center"/>
    </xf>
    <xf numFmtId="14" fontId="20" fillId="0" borderId="6" xfId="1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 vertical="center"/>
    </xf>
    <xf numFmtId="42" fontId="20" fillId="0" borderId="1" xfId="0" applyNumberFormat="1" applyFont="1" applyBorder="1" applyAlignment="1">
      <alignment horizontal="center"/>
    </xf>
    <xf numFmtId="42" fontId="20" fillId="0" borderId="5" xfId="0" applyNumberFormat="1" applyFont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 vertical="center"/>
    </xf>
    <xf numFmtId="165" fontId="20" fillId="0" borderId="5" xfId="1" applyNumberFormat="1" applyFont="1" applyFill="1" applyBorder="1" applyAlignment="1">
      <alignment horizontal="center" vertical="center"/>
    </xf>
    <xf numFmtId="165" fontId="20" fillId="0" borderId="1" xfId="1" applyNumberFormat="1" applyFont="1" applyBorder="1" applyAlignment="1">
      <alignment horizontal="center" vertical="center"/>
    </xf>
    <xf numFmtId="165" fontId="20" fillId="0" borderId="5" xfId="1" applyNumberFormat="1" applyFont="1" applyBorder="1" applyAlignment="1">
      <alignment horizontal="center" vertical="center"/>
    </xf>
    <xf numFmtId="165" fontId="20" fillId="0" borderId="25" xfId="2" applyNumberFormat="1" applyFont="1" applyBorder="1" applyAlignment="1">
      <alignment horizontal="center" vertical="center"/>
    </xf>
    <xf numFmtId="165" fontId="20" fillId="0" borderId="22" xfId="2" applyNumberFormat="1" applyFont="1" applyBorder="1" applyAlignment="1">
      <alignment horizontal="center" vertical="center"/>
    </xf>
    <xf numFmtId="164" fontId="26" fillId="9" borderId="16" xfId="1" applyNumberFormat="1" applyFont="1" applyFill="1" applyBorder="1" applyAlignment="1">
      <alignment horizontal="center" vertical="center"/>
    </xf>
    <xf numFmtId="164" fontId="26" fillId="9" borderId="32" xfId="1" applyNumberFormat="1" applyFont="1" applyFill="1" applyBorder="1" applyAlignment="1">
      <alignment horizontal="center" vertical="center"/>
    </xf>
    <xf numFmtId="164" fontId="26" fillId="9" borderId="20" xfId="1" applyNumberFormat="1" applyFont="1" applyFill="1" applyBorder="1" applyAlignment="1">
      <alignment horizontal="center" vertical="center"/>
    </xf>
    <xf numFmtId="164" fontId="26" fillId="9" borderId="33" xfId="1" applyNumberFormat="1" applyFont="1" applyFill="1" applyBorder="1" applyAlignment="1">
      <alignment horizontal="center" vertical="center"/>
    </xf>
    <xf numFmtId="14" fontId="20" fillId="0" borderId="1" xfId="1" applyNumberFormat="1" applyFont="1" applyBorder="1" applyAlignment="1">
      <alignment horizontal="center" vertical="center"/>
    </xf>
    <xf numFmtId="14" fontId="20" fillId="0" borderId="5" xfId="1" applyNumberFormat="1" applyFont="1" applyBorder="1" applyAlignment="1">
      <alignment horizontal="center" vertical="center"/>
    </xf>
    <xf numFmtId="165" fontId="20" fillId="0" borderId="1" xfId="0" applyNumberFormat="1" applyFont="1" applyFill="1" applyBorder="1" applyAlignment="1">
      <alignment horizontal="center" vertical="center"/>
    </xf>
    <xf numFmtId="165" fontId="20" fillId="0" borderId="5" xfId="0" applyNumberFormat="1" applyFont="1" applyFill="1" applyBorder="1" applyAlignment="1">
      <alignment horizontal="center" vertical="center"/>
    </xf>
    <xf numFmtId="0" fontId="26" fillId="9" borderId="15" xfId="1" applyFont="1" applyFill="1" applyBorder="1" applyAlignment="1">
      <alignment horizontal="center" vertical="center"/>
    </xf>
    <xf numFmtId="0" fontId="26" fillId="9" borderId="31" xfId="1" applyFont="1" applyFill="1" applyBorder="1" applyAlignment="1">
      <alignment horizontal="center" vertical="center"/>
    </xf>
    <xf numFmtId="49" fontId="26" fillId="9" borderId="16" xfId="1" applyNumberFormat="1" applyFont="1" applyFill="1" applyBorder="1" applyAlignment="1">
      <alignment horizontal="center" vertical="center"/>
    </xf>
    <xf numFmtId="49" fontId="26" fillId="9" borderId="32" xfId="1" applyNumberFormat="1" applyFont="1" applyFill="1" applyBorder="1" applyAlignment="1">
      <alignment horizontal="center" vertical="center"/>
    </xf>
    <xf numFmtId="0" fontId="26" fillId="9" borderId="16" xfId="1" applyFont="1" applyFill="1" applyBorder="1" applyAlignment="1">
      <alignment horizontal="center" vertical="center"/>
    </xf>
    <xf numFmtId="0" fontId="26" fillId="9" borderId="32" xfId="1" applyFont="1" applyFill="1" applyBorder="1" applyAlignment="1">
      <alignment horizontal="center" vertical="center"/>
    </xf>
    <xf numFmtId="0" fontId="26" fillId="9" borderId="17" xfId="1" applyFont="1" applyFill="1" applyBorder="1" applyAlignment="1">
      <alignment horizontal="center"/>
    </xf>
    <xf numFmtId="0" fontId="26" fillId="9" borderId="18" xfId="1" applyFont="1" applyFill="1" applyBorder="1" applyAlignment="1">
      <alignment horizontal="center"/>
    </xf>
    <xf numFmtId="164" fontId="26" fillId="9" borderId="17" xfId="1" applyNumberFormat="1" applyFont="1" applyFill="1" applyBorder="1" applyAlignment="1">
      <alignment horizontal="center" vertical="center"/>
    </xf>
    <xf numFmtId="164" fontId="26" fillId="9" borderId="18" xfId="1" applyNumberFormat="1" applyFont="1" applyFill="1" applyBorder="1" applyAlignment="1">
      <alignment horizontal="center" vertical="center"/>
    </xf>
    <xf numFmtId="164" fontId="26" fillId="9" borderId="19" xfId="1" applyNumberFormat="1" applyFont="1" applyFill="1" applyBorder="1" applyAlignment="1">
      <alignment horizontal="center" vertical="center"/>
    </xf>
    <xf numFmtId="0" fontId="20" fillId="5" borderId="24" xfId="1" applyFont="1" applyFill="1" applyBorder="1" applyAlignment="1">
      <alignment horizontal="center" vertical="center"/>
    </xf>
    <xf numFmtId="0" fontId="20" fillId="5" borderId="21" xfId="1" applyFont="1" applyFill="1" applyBorder="1" applyAlignment="1">
      <alignment horizontal="center" vertical="center"/>
    </xf>
    <xf numFmtId="165" fontId="20" fillId="0" borderId="1" xfId="2" applyNumberFormat="1" applyFont="1" applyFill="1" applyBorder="1" applyAlignment="1">
      <alignment horizontal="center" vertical="center"/>
    </xf>
    <xf numFmtId="165" fontId="20" fillId="0" borderId="5" xfId="2" applyNumberFormat="1" applyFont="1" applyFill="1" applyBorder="1" applyAlignment="1">
      <alignment horizontal="center" vertical="center"/>
    </xf>
    <xf numFmtId="49" fontId="20" fillId="5" borderId="1" xfId="0" applyNumberFormat="1" applyFont="1" applyFill="1" applyBorder="1" applyAlignment="1">
      <alignment horizontal="center" vertical="center"/>
    </xf>
    <xf numFmtId="49" fontId="20" fillId="5" borderId="5" xfId="0" applyNumberFormat="1" applyFont="1" applyFill="1" applyBorder="1" applyAlignment="1">
      <alignment horizontal="center" vertical="center"/>
    </xf>
    <xf numFmtId="165" fontId="20" fillId="7" borderId="25" xfId="2" applyNumberFormat="1" applyFont="1" applyFill="1" applyBorder="1" applyAlignment="1">
      <alignment horizontal="center" vertical="center"/>
    </xf>
    <xf numFmtId="165" fontId="20" fillId="7" borderId="22" xfId="2" applyNumberFormat="1" applyFont="1" applyFill="1" applyBorder="1" applyAlignment="1">
      <alignment horizontal="center" vertical="center"/>
    </xf>
    <xf numFmtId="0" fontId="20" fillId="7" borderId="26" xfId="1" applyFont="1" applyFill="1" applyBorder="1" applyAlignment="1">
      <alignment horizontal="center" vertical="center"/>
    </xf>
    <xf numFmtId="14" fontId="20" fillId="7" borderId="6" xfId="1" applyNumberFormat="1" applyFont="1" applyFill="1" applyBorder="1" applyAlignment="1">
      <alignment horizontal="center" vertical="center"/>
    </xf>
    <xf numFmtId="165" fontId="20" fillId="7" borderId="1" xfId="0" applyNumberFormat="1" applyFont="1" applyFill="1" applyBorder="1" applyAlignment="1">
      <alignment horizontal="center" vertical="center"/>
    </xf>
    <xf numFmtId="165" fontId="20" fillId="7" borderId="5" xfId="0" applyNumberFormat="1" applyFont="1" applyFill="1" applyBorder="1" applyAlignment="1">
      <alignment horizontal="center" vertical="center"/>
    </xf>
    <xf numFmtId="42" fontId="20" fillId="7" borderId="1" xfId="0" applyNumberFormat="1" applyFont="1" applyFill="1" applyBorder="1" applyAlignment="1">
      <alignment horizontal="center"/>
    </xf>
    <xf numFmtId="42" fontId="20" fillId="7" borderId="5" xfId="0" applyNumberFormat="1" applyFont="1" applyFill="1" applyBorder="1" applyAlignment="1">
      <alignment horizontal="center"/>
    </xf>
    <xf numFmtId="165" fontId="20" fillId="7" borderId="1" xfId="2" applyNumberFormat="1" applyFont="1" applyFill="1" applyBorder="1" applyAlignment="1">
      <alignment horizontal="center" vertical="center"/>
    </xf>
    <xf numFmtId="165" fontId="20" fillId="7" borderId="5" xfId="2" applyNumberFormat="1" applyFont="1" applyFill="1" applyBorder="1" applyAlignment="1">
      <alignment horizontal="center" vertical="center"/>
    </xf>
    <xf numFmtId="165" fontId="20" fillId="7" borderId="1" xfId="1" applyNumberFormat="1" applyFont="1" applyFill="1" applyBorder="1" applyAlignment="1">
      <alignment horizontal="center" vertical="center"/>
    </xf>
    <xf numFmtId="165" fontId="20" fillId="7" borderId="5" xfId="1" applyNumberFormat="1" applyFont="1" applyFill="1" applyBorder="1" applyAlignment="1">
      <alignment horizontal="center" vertical="center"/>
    </xf>
    <xf numFmtId="41" fontId="13" fillId="0" borderId="6" xfId="3" applyFont="1" applyBorder="1" applyAlignment="1">
      <alignment horizontal="center" vertical="center" wrapText="1"/>
    </xf>
    <xf numFmtId="41" fontId="0" fillId="0" borderId="6" xfId="3" applyFont="1" applyBorder="1" applyAlignment="1">
      <alignment horizontal="center" vertical="center" wrapText="1"/>
    </xf>
    <xf numFmtId="165" fontId="17" fillId="0" borderId="1" xfId="2" applyNumberFormat="1" applyFont="1" applyBorder="1" applyAlignment="1">
      <alignment vertical="center"/>
    </xf>
    <xf numFmtId="165" fontId="17" fillId="0" borderId="5" xfId="2" applyNumberFormat="1" applyFont="1" applyBorder="1" applyAlignment="1">
      <alignment vertical="center"/>
    </xf>
    <xf numFmtId="0" fontId="28" fillId="0" borderId="1" xfId="2" quotePrefix="1" applyFont="1" applyFill="1" applyBorder="1" applyAlignment="1">
      <alignment horizontal="center"/>
    </xf>
    <xf numFmtId="0" fontId="17" fillId="5" borderId="0" xfId="0" applyFont="1" applyFill="1"/>
    <xf numFmtId="0" fontId="17" fillId="0" borderId="1" xfId="2" applyFont="1" applyBorder="1" applyAlignment="1">
      <alignment horizontal="left"/>
    </xf>
    <xf numFmtId="0" fontId="17" fillId="0" borderId="5" xfId="2" applyFont="1" applyBorder="1" applyAlignment="1">
      <alignment horizontal="left"/>
    </xf>
    <xf numFmtId="49" fontId="17" fillId="9" borderId="6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5" xfId="0" applyFont="1" applyBorder="1" applyAlignment="1"/>
    <xf numFmtId="0" fontId="17" fillId="9" borderId="6" xfId="0" applyFont="1" applyFill="1" applyBorder="1" applyAlignment="1">
      <alignment horizontal="left"/>
    </xf>
    <xf numFmtId="0" fontId="17" fillId="9" borderId="6" xfId="0" applyFont="1" applyFill="1" applyBorder="1" applyAlignment="1"/>
    <xf numFmtId="0" fontId="17" fillId="0" borderId="1" xfId="0" applyFont="1" applyBorder="1" applyAlignment="1">
      <alignment horizontal="left"/>
    </xf>
    <xf numFmtId="0" fontId="17" fillId="5" borderId="1" xfId="0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49" fontId="17" fillId="5" borderId="5" xfId="0" applyNumberFormat="1" applyFont="1" applyFill="1" applyBorder="1" applyAlignment="1">
      <alignment horizontal="center" vertical="center"/>
    </xf>
    <xf numFmtId="165" fontId="17" fillId="0" borderId="1" xfId="2" applyNumberFormat="1" applyFont="1" applyFill="1" applyBorder="1" applyAlignment="1">
      <alignment horizontal="center" vertical="center"/>
    </xf>
    <xf numFmtId="165" fontId="17" fillId="0" borderId="5" xfId="2" applyNumberFormat="1" applyFont="1" applyFill="1" applyBorder="1" applyAlignment="1">
      <alignment horizontal="center" vertical="center"/>
    </xf>
    <xf numFmtId="0" fontId="17" fillId="9" borderId="1" xfId="0" applyFont="1" applyFill="1" applyBorder="1"/>
    <xf numFmtId="0" fontId="17" fillId="9" borderId="6" xfId="0" applyFont="1" applyFill="1" applyBorder="1" applyAlignment="1">
      <alignment vertical="center"/>
    </xf>
    <xf numFmtId="0" fontId="17" fillId="0" borderId="5" xfId="0" applyFont="1" applyBorder="1" applyAlignment="1">
      <alignment horizontal="left"/>
    </xf>
    <xf numFmtId="0" fontId="17" fillId="0" borderId="1" xfId="0" applyFont="1" applyBorder="1" applyAlignment="1"/>
    <xf numFmtId="0" fontId="17" fillId="9" borderId="5" xfId="0" applyFont="1" applyFill="1" applyBorder="1" applyAlignment="1">
      <alignment horizontal="center" vertical="center"/>
    </xf>
    <xf numFmtId="49" fontId="17" fillId="9" borderId="5" xfId="0" applyNumberFormat="1" applyFont="1" applyFill="1" applyBorder="1" applyAlignment="1">
      <alignment horizontal="center" vertical="center"/>
    </xf>
    <xf numFmtId="165" fontId="17" fillId="9" borderId="13" xfId="0" applyNumberFormat="1" applyFont="1" applyFill="1" applyBorder="1" applyAlignment="1">
      <alignment horizontal="center" vertical="center"/>
    </xf>
    <xf numFmtId="165" fontId="17" fillId="9" borderId="8" xfId="0" applyNumberFormat="1" applyFont="1" applyFill="1" applyBorder="1" applyAlignment="1">
      <alignment horizontal="center" vertical="center"/>
    </xf>
    <xf numFmtId="0" fontId="17" fillId="9" borderId="6" xfId="0" applyFont="1" applyFill="1" applyBorder="1"/>
    <xf numFmtId="165" fontId="17" fillId="9" borderId="6" xfId="1" applyNumberFormat="1" applyFont="1" applyFill="1" applyBorder="1" applyAlignment="1">
      <alignment horizontal="center" vertical="center"/>
    </xf>
    <xf numFmtId="165" fontId="17" fillId="9" borderId="6" xfId="0" applyNumberFormat="1" applyFont="1" applyFill="1" applyBorder="1" applyAlignment="1">
      <alignment horizontal="center" vertical="center"/>
    </xf>
    <xf numFmtId="42" fontId="17" fillId="0" borderId="1" xfId="0" applyNumberFormat="1" applyFont="1" applyBorder="1" applyAlignment="1">
      <alignment horizontal="center"/>
    </xf>
    <xf numFmtId="42" fontId="17" fillId="0" borderId="5" xfId="0" applyNumberFormat="1" applyFont="1" applyBorder="1" applyAlignment="1">
      <alignment horizontal="center"/>
    </xf>
    <xf numFmtId="49" fontId="17" fillId="5" borderId="1" xfId="0" applyNumberFormat="1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left"/>
    </xf>
    <xf numFmtId="49" fontId="17" fillId="5" borderId="5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0" fontId="17" fillId="7" borderId="26" xfId="1" applyFont="1" applyFill="1" applyBorder="1" applyAlignment="1">
      <alignment horizontal="center" vertical="center"/>
    </xf>
    <xf numFmtId="14" fontId="17" fillId="7" borderId="6" xfId="1" applyNumberFormat="1" applyFont="1" applyFill="1" applyBorder="1" applyAlignment="1">
      <alignment horizontal="center" vertical="center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165" fontId="17" fillId="7" borderId="1" xfId="0" applyNumberFormat="1" applyFont="1" applyFill="1" applyBorder="1" applyAlignment="1">
      <alignment horizontal="center" vertical="center"/>
    </xf>
    <xf numFmtId="42" fontId="17" fillId="7" borderId="1" xfId="0" applyNumberFormat="1" applyFont="1" applyFill="1" applyBorder="1" applyAlignment="1">
      <alignment horizontal="center"/>
    </xf>
    <xf numFmtId="165" fontId="17" fillId="7" borderId="1" xfId="1" applyNumberFormat="1" applyFont="1" applyFill="1" applyBorder="1" applyAlignment="1">
      <alignment horizontal="center" vertical="center"/>
    </xf>
    <xf numFmtId="165" fontId="17" fillId="7" borderId="1" xfId="2" applyNumberFormat="1" applyFont="1" applyFill="1" applyBorder="1" applyAlignment="1">
      <alignment horizontal="center" vertical="center"/>
    </xf>
    <xf numFmtId="165" fontId="17" fillId="7" borderId="25" xfId="2" applyNumberFormat="1" applyFont="1" applyFill="1" applyBorder="1" applyAlignment="1">
      <alignment horizontal="center" vertical="center"/>
    </xf>
    <xf numFmtId="0" fontId="17" fillId="7" borderId="5" xfId="0" applyFont="1" applyFill="1" applyBorder="1" applyAlignment="1"/>
    <xf numFmtId="0" fontId="17" fillId="7" borderId="5" xfId="0" applyFont="1" applyFill="1" applyBorder="1" applyAlignment="1">
      <alignment horizontal="center" vertical="center"/>
    </xf>
    <xf numFmtId="49" fontId="17" fillId="7" borderId="5" xfId="0" applyNumberFormat="1" applyFont="1" applyFill="1" applyBorder="1" applyAlignment="1">
      <alignment horizontal="center" vertical="center"/>
    </xf>
    <xf numFmtId="165" fontId="17" fillId="7" borderId="5" xfId="0" applyNumberFormat="1" applyFont="1" applyFill="1" applyBorder="1" applyAlignment="1">
      <alignment horizontal="center" vertical="center"/>
    </xf>
    <xf numFmtId="42" fontId="17" fillId="7" borderId="5" xfId="0" applyNumberFormat="1" applyFont="1" applyFill="1" applyBorder="1" applyAlignment="1">
      <alignment horizontal="center"/>
    </xf>
    <xf numFmtId="165" fontId="17" fillId="7" borderId="5" xfId="1" applyNumberFormat="1" applyFont="1" applyFill="1" applyBorder="1" applyAlignment="1">
      <alignment horizontal="center" vertical="center"/>
    </xf>
    <xf numFmtId="165" fontId="17" fillId="7" borderId="5" xfId="2" applyNumberFormat="1" applyFont="1" applyFill="1" applyBorder="1" applyAlignment="1">
      <alignment horizontal="center" vertical="center"/>
    </xf>
    <xf numFmtId="165" fontId="17" fillId="7" borderId="22" xfId="2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7" fillId="5" borderId="1" xfId="0" applyFont="1" applyFill="1" applyBorder="1" applyAlignment="1"/>
    <xf numFmtId="0" fontId="17" fillId="5" borderId="5" xfId="0" applyFont="1" applyFill="1" applyBorder="1" applyAlignment="1"/>
    <xf numFmtId="0" fontId="17" fillId="0" borderId="10" xfId="0" applyFont="1" applyBorder="1" applyAlignment="1"/>
    <xf numFmtId="0" fontId="17" fillId="0" borderId="9" xfId="0" applyFont="1" applyBorder="1" applyAlignment="1"/>
    <xf numFmtId="0" fontId="17" fillId="0" borderId="8" xfId="0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0" fontId="28" fillId="0" borderId="1" xfId="0" quotePrefix="1" applyFont="1" applyFill="1" applyBorder="1" applyAlignment="1">
      <alignment horizontal="center"/>
    </xf>
    <xf numFmtId="42" fontId="17" fillId="0" borderId="1" xfId="0" applyNumberFormat="1" applyFont="1" applyBorder="1" applyAlignment="1">
      <alignment horizontal="center"/>
    </xf>
    <xf numFmtId="42" fontId="17" fillId="0" borderId="5" xfId="0" applyNumberFormat="1" applyFont="1" applyBorder="1" applyAlignment="1">
      <alignment horizontal="center"/>
    </xf>
    <xf numFmtId="0" fontId="17" fillId="7" borderId="1" xfId="0" applyFont="1" applyFill="1" applyBorder="1" applyAlignment="1">
      <alignment horizontal="left"/>
    </xf>
    <xf numFmtId="165" fontId="17" fillId="7" borderId="1" xfId="0" applyNumberFormat="1" applyFont="1" applyFill="1" applyBorder="1" applyAlignment="1">
      <alignment horizontal="center" vertical="center"/>
    </xf>
    <xf numFmtId="165" fontId="17" fillId="7" borderId="1" xfId="2" applyNumberFormat="1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left"/>
    </xf>
    <xf numFmtId="165" fontId="17" fillId="7" borderId="5" xfId="0" applyNumberFormat="1" applyFont="1" applyFill="1" applyBorder="1" applyAlignment="1">
      <alignment horizontal="center" vertical="center"/>
    </xf>
    <xf numFmtId="165" fontId="17" fillId="7" borderId="5" xfId="2" applyNumberFormat="1" applyFont="1" applyFill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5" borderId="8" xfId="0" applyFont="1" applyFill="1" applyBorder="1" applyAlignment="1">
      <alignment vertical="center" wrapText="1"/>
    </xf>
    <xf numFmtId="0" fontId="17" fillId="5" borderId="14" xfId="0" applyFont="1" applyFill="1" applyBorder="1" applyAlignment="1"/>
    <xf numFmtId="165" fontId="17" fillId="5" borderId="8" xfId="0" applyNumberFormat="1" applyFont="1" applyFill="1" applyBorder="1" applyAlignment="1">
      <alignment horizontal="center" vertical="center"/>
    </xf>
    <xf numFmtId="165" fontId="17" fillId="5" borderId="8" xfId="2" applyNumberFormat="1" applyFont="1" applyFill="1" applyBorder="1" applyAlignment="1">
      <alignment horizontal="center" vertical="center"/>
    </xf>
    <xf numFmtId="165" fontId="17" fillId="5" borderId="27" xfId="2" applyNumberFormat="1" applyFont="1" applyFill="1" applyBorder="1" applyAlignment="1">
      <alignment horizontal="center" vertical="center"/>
    </xf>
    <xf numFmtId="0" fontId="17" fillId="5" borderId="12" xfId="0" applyFont="1" applyFill="1" applyBorder="1" applyAlignment="1"/>
    <xf numFmtId="49" fontId="17" fillId="0" borderId="8" xfId="0" applyNumberFormat="1" applyFont="1" applyBorder="1" applyAlignment="1">
      <alignment horizontal="center" vertical="center"/>
    </xf>
    <xf numFmtId="0" fontId="17" fillId="9" borderId="13" xfId="0" applyFont="1" applyFill="1" applyBorder="1" applyAlignment="1"/>
    <xf numFmtId="0" fontId="17" fillId="9" borderId="8" xfId="0" applyFont="1" applyFill="1" applyBorder="1" applyAlignment="1">
      <alignment horizontal="left"/>
    </xf>
    <xf numFmtId="0" fontId="17" fillId="9" borderId="1" xfId="0" applyFont="1" applyFill="1" applyBorder="1" applyAlignment="1">
      <alignment horizontal="center" vertical="center"/>
    </xf>
    <xf numFmtId="165" fontId="17" fillId="9" borderId="6" xfId="2" applyNumberFormat="1" applyFont="1" applyFill="1" applyBorder="1" applyAlignment="1">
      <alignment horizontal="center" vertical="center"/>
    </xf>
    <xf numFmtId="0" fontId="17" fillId="9" borderId="5" xfId="0" applyFont="1" applyFill="1" applyBorder="1" applyAlignment="1"/>
    <xf numFmtId="0" fontId="17" fillId="9" borderId="0" xfId="0" applyFont="1" applyFill="1"/>
    <xf numFmtId="165" fontId="17" fillId="9" borderId="8" xfId="1" applyNumberFormat="1" applyFont="1" applyFill="1" applyBorder="1" applyAlignment="1">
      <alignment horizontal="center" vertical="center"/>
    </xf>
    <xf numFmtId="0" fontId="21" fillId="3" borderId="44" xfId="1" applyFont="1" applyFill="1" applyBorder="1" applyAlignment="1">
      <alignment horizontal="center" vertical="center"/>
    </xf>
    <xf numFmtId="0" fontId="21" fillId="3" borderId="45" xfId="1" applyFont="1" applyFill="1" applyBorder="1" applyAlignment="1">
      <alignment horizontal="center" vertical="center"/>
    </xf>
    <xf numFmtId="0" fontId="21" fillId="3" borderId="46" xfId="1" applyFont="1" applyFill="1" applyBorder="1" applyAlignment="1">
      <alignment horizontal="center" vertical="center"/>
    </xf>
    <xf numFmtId="0" fontId="17" fillId="3" borderId="35" xfId="1" applyFont="1" applyFill="1" applyBorder="1" applyAlignment="1">
      <alignment horizontal="center" vertical="center"/>
    </xf>
    <xf numFmtId="49" fontId="17" fillId="3" borderId="35" xfId="1" applyNumberFormat="1" applyFont="1" applyFill="1" applyBorder="1" applyAlignment="1">
      <alignment horizontal="center" vertical="center"/>
    </xf>
    <xf numFmtId="165" fontId="21" fillId="3" borderId="35" xfId="1" applyNumberFormat="1" applyFont="1" applyFill="1" applyBorder="1" applyAlignment="1">
      <alignment horizontal="center" vertical="center"/>
    </xf>
    <xf numFmtId="0" fontId="28" fillId="0" borderId="1" xfId="2" quotePrefix="1" applyFont="1" applyFill="1" applyBorder="1" applyAlignment="1">
      <alignment horizontal="center" vertical="center" wrapText="1"/>
    </xf>
    <xf numFmtId="0" fontId="28" fillId="0" borderId="5" xfId="2" quotePrefix="1" applyFont="1" applyFill="1" applyBorder="1" applyAlignment="1">
      <alignment horizontal="center" vertical="center" wrapText="1"/>
    </xf>
    <xf numFmtId="165" fontId="17" fillId="0" borderId="1" xfId="2" applyNumberFormat="1" applyFont="1" applyBorder="1" applyAlignment="1">
      <alignment horizontal="center" vertical="center" wrapText="1"/>
    </xf>
    <xf numFmtId="165" fontId="17" fillId="0" borderId="5" xfId="2" applyNumberFormat="1" applyFont="1" applyBorder="1" applyAlignment="1">
      <alignment horizontal="center" vertical="center" wrapText="1"/>
    </xf>
    <xf numFmtId="0" fontId="17" fillId="12" borderId="0" xfId="0" applyFont="1" applyFill="1"/>
  </cellXfs>
  <cellStyles count="6">
    <cellStyle name="Comma [0]" xfId="3" builtinId="6"/>
    <cellStyle name="Comma [0] 2" xfId="5"/>
    <cellStyle name="Currency 2" xfId="4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2"/>
  <sheetViews>
    <sheetView topLeftCell="A23" workbookViewId="0">
      <selection activeCell="C35" sqref="C35"/>
    </sheetView>
  </sheetViews>
  <sheetFormatPr defaultRowHeight="15"/>
  <cols>
    <col min="1" max="1" width="2" customWidth="1"/>
    <col min="2" max="2" width="11.85546875" customWidth="1"/>
    <col min="3" max="3" width="17.5703125" customWidth="1"/>
    <col min="4" max="4" width="16.140625" customWidth="1"/>
    <col min="6" max="6" width="15.7109375" customWidth="1"/>
    <col min="7" max="7" width="16.42578125" customWidth="1"/>
    <col min="8" max="8" width="14.85546875" customWidth="1"/>
    <col min="9" max="9" width="13.42578125" customWidth="1"/>
    <col min="10" max="10" width="16.42578125" customWidth="1"/>
    <col min="11" max="11" width="13.5703125" customWidth="1"/>
    <col min="12" max="12" width="18.140625" customWidth="1"/>
  </cols>
  <sheetData>
    <row r="1" spans="1:12">
      <c r="A1" s="1472"/>
      <c r="B1" s="1474" t="s">
        <v>0</v>
      </c>
      <c r="C1" s="1472" t="s">
        <v>1</v>
      </c>
      <c r="D1" s="1476" t="s">
        <v>2</v>
      </c>
      <c r="E1" s="1477"/>
      <c r="F1" s="1465" t="s">
        <v>3</v>
      </c>
      <c r="G1" s="1478" t="s">
        <v>4</v>
      </c>
      <c r="H1" s="1479"/>
      <c r="I1" s="1480"/>
      <c r="J1" s="1465" t="s">
        <v>5</v>
      </c>
      <c r="K1" s="1465" t="s">
        <v>6</v>
      </c>
      <c r="L1" s="1465" t="s">
        <v>7</v>
      </c>
    </row>
    <row r="2" spans="1:12">
      <c r="A2" s="1473"/>
      <c r="B2" s="1475"/>
      <c r="C2" s="1473"/>
      <c r="D2" s="1" t="s">
        <v>8</v>
      </c>
      <c r="E2" s="13" t="s">
        <v>9</v>
      </c>
      <c r="F2" s="1466"/>
      <c r="G2" s="2" t="s">
        <v>10</v>
      </c>
      <c r="H2" s="3" t="s">
        <v>11</v>
      </c>
      <c r="I2" s="2" t="s">
        <v>12</v>
      </c>
      <c r="J2" s="1466"/>
      <c r="K2" s="1466"/>
      <c r="L2" s="1466"/>
    </row>
    <row r="3" spans="1:12">
      <c r="A3" s="1467" t="s">
        <v>13</v>
      </c>
      <c r="B3" s="1468"/>
      <c r="C3" s="1469"/>
      <c r="D3" s="19"/>
      <c r="E3" s="14"/>
      <c r="F3" s="15">
        <v>15000130</v>
      </c>
      <c r="G3" s="15"/>
      <c r="H3" s="15"/>
      <c r="I3" s="15"/>
      <c r="J3" s="15"/>
      <c r="K3" s="15"/>
      <c r="L3" s="15">
        <v>15000130</v>
      </c>
    </row>
    <row r="4" spans="1:12">
      <c r="A4" s="1437"/>
      <c r="B4" s="1470">
        <v>42969</v>
      </c>
      <c r="C4" s="63" t="s">
        <v>37</v>
      </c>
      <c r="D4" s="68" t="s">
        <v>14</v>
      </c>
      <c r="E4" s="67" t="s">
        <v>15</v>
      </c>
      <c r="F4" s="1459"/>
      <c r="G4" s="1461"/>
      <c r="H4" s="1461"/>
      <c r="I4" s="1459">
        <v>26500</v>
      </c>
      <c r="J4" s="1459">
        <v>25425</v>
      </c>
      <c r="K4" s="1459">
        <v>1075</v>
      </c>
      <c r="L4" s="1459">
        <f>L3-J4</f>
        <v>14974705</v>
      </c>
    </row>
    <row r="5" spans="1:12">
      <c r="A5" s="1438"/>
      <c r="B5" s="1471"/>
      <c r="C5" s="65" t="s">
        <v>18</v>
      </c>
      <c r="D5" s="64" t="s">
        <v>16</v>
      </c>
      <c r="E5" s="66"/>
      <c r="F5" s="1460"/>
      <c r="G5" s="1462"/>
      <c r="H5" s="1462"/>
      <c r="I5" s="1460"/>
      <c r="J5" s="1460"/>
      <c r="K5" s="1460"/>
      <c r="L5" s="1460"/>
    </row>
    <row r="6" spans="1:12">
      <c r="A6" s="7"/>
      <c r="B6" s="50"/>
      <c r="C6" s="69"/>
      <c r="D6" s="70"/>
      <c r="E6" s="71"/>
      <c r="F6" s="59"/>
      <c r="G6" s="59"/>
      <c r="H6" s="59"/>
      <c r="I6" s="59"/>
      <c r="J6" s="59"/>
      <c r="K6" s="59"/>
      <c r="L6" s="59"/>
    </row>
    <row r="7" spans="1:12">
      <c r="A7" s="1454"/>
      <c r="B7" s="1464"/>
      <c r="C7" s="76" t="s">
        <v>19</v>
      </c>
      <c r="D7" s="77" t="s">
        <v>20</v>
      </c>
      <c r="E7" s="82">
        <v>912218</v>
      </c>
      <c r="F7" s="74"/>
      <c r="G7" s="74">
        <v>11500</v>
      </c>
      <c r="H7" s="74"/>
      <c r="I7" s="61"/>
      <c r="J7" s="61">
        <v>11124</v>
      </c>
      <c r="K7" s="61">
        <v>376</v>
      </c>
      <c r="L7" s="61">
        <f>L4-J7</f>
        <v>14963581</v>
      </c>
    </row>
    <row r="8" spans="1:12">
      <c r="A8" s="1454"/>
      <c r="B8" s="1464"/>
      <c r="C8" s="75" t="s">
        <v>21</v>
      </c>
      <c r="D8" s="78" t="s">
        <v>22</v>
      </c>
      <c r="E8" s="73"/>
      <c r="F8" s="72"/>
      <c r="G8" s="72"/>
      <c r="H8" s="72"/>
      <c r="I8" s="60"/>
      <c r="J8" s="60"/>
      <c r="K8" s="60"/>
      <c r="L8" s="60"/>
    </row>
    <row r="9" spans="1:12">
      <c r="A9" s="19"/>
      <c r="B9" s="51"/>
      <c r="C9" s="83"/>
      <c r="D9" s="79"/>
      <c r="E9" s="80"/>
      <c r="F9" s="81"/>
      <c r="G9" s="81"/>
      <c r="H9" s="81"/>
      <c r="I9" s="62"/>
      <c r="J9" s="62"/>
      <c r="K9" s="62"/>
      <c r="L9" s="62"/>
    </row>
    <row r="10" spans="1:12">
      <c r="A10" s="1454"/>
      <c r="B10" s="1447"/>
      <c r="C10" s="5" t="s">
        <v>23</v>
      </c>
      <c r="D10" s="58"/>
      <c r="E10" s="57"/>
      <c r="F10" s="1459"/>
      <c r="G10" s="1461"/>
      <c r="H10" s="1435"/>
      <c r="I10" s="1435">
        <v>11500</v>
      </c>
      <c r="J10" s="1435">
        <v>11325</v>
      </c>
      <c r="K10" s="1435">
        <v>175</v>
      </c>
      <c r="L10" s="1435">
        <f>L7-J10</f>
        <v>14952256</v>
      </c>
    </row>
    <row r="11" spans="1:12">
      <c r="A11" s="1454"/>
      <c r="B11" s="1448"/>
      <c r="C11" s="6" t="s">
        <v>24</v>
      </c>
      <c r="D11" s="55"/>
      <c r="E11" s="56"/>
      <c r="F11" s="1460"/>
      <c r="G11" s="1462"/>
      <c r="H11" s="1436"/>
      <c r="I11" s="1436"/>
      <c r="J11" s="1436"/>
      <c r="K11" s="1436"/>
      <c r="L11" s="1436"/>
    </row>
    <row r="12" spans="1:12">
      <c r="A12" s="19"/>
      <c r="B12" s="52"/>
      <c r="C12" s="36"/>
      <c r="D12" s="32"/>
      <c r="E12" s="33"/>
      <c r="F12" s="33"/>
      <c r="G12" s="33"/>
      <c r="H12" s="33"/>
      <c r="I12" s="33"/>
      <c r="J12" s="33"/>
      <c r="K12" s="33"/>
      <c r="L12" s="33"/>
    </row>
    <row r="13" spans="1:12">
      <c r="A13" s="1437"/>
      <c r="B13" s="1447"/>
      <c r="C13" s="91" t="s">
        <v>29</v>
      </c>
      <c r="D13" s="84" t="s">
        <v>25</v>
      </c>
      <c r="E13" s="86" t="s">
        <v>26</v>
      </c>
      <c r="F13" s="1435"/>
      <c r="G13" s="1433">
        <v>7000</v>
      </c>
      <c r="H13" s="1433"/>
      <c r="I13" s="1435"/>
      <c r="J13" s="1435">
        <v>6525</v>
      </c>
      <c r="K13" s="1435">
        <v>475</v>
      </c>
      <c r="L13" s="1435">
        <f>L10-J13</f>
        <v>14945731</v>
      </c>
    </row>
    <row r="14" spans="1:12">
      <c r="A14" s="1438"/>
      <c r="B14" s="1463"/>
      <c r="C14" s="92" t="s">
        <v>27</v>
      </c>
      <c r="D14" s="85" t="s">
        <v>28</v>
      </c>
      <c r="E14" s="87"/>
      <c r="F14" s="1436"/>
      <c r="G14" s="1434"/>
      <c r="H14" s="1434"/>
      <c r="I14" s="1436"/>
      <c r="J14" s="1436"/>
      <c r="K14" s="1436"/>
      <c r="L14" s="1436"/>
    </row>
    <row r="15" spans="1:12">
      <c r="A15" s="19"/>
      <c r="B15" s="52"/>
      <c r="C15" s="88"/>
      <c r="D15" s="89"/>
      <c r="E15" s="90"/>
      <c r="F15" s="29"/>
      <c r="G15" s="29"/>
      <c r="H15" s="29"/>
      <c r="I15" s="29"/>
      <c r="J15" s="29"/>
      <c r="K15" s="29"/>
      <c r="L15" s="29"/>
    </row>
    <row r="16" spans="1:12">
      <c r="A16" s="1437"/>
      <c r="B16" s="1447">
        <v>42970</v>
      </c>
      <c r="C16" s="93" t="s">
        <v>30</v>
      </c>
      <c r="D16" s="94" t="s">
        <v>31</v>
      </c>
      <c r="E16" s="1449" t="s">
        <v>32</v>
      </c>
      <c r="F16" s="1451"/>
      <c r="G16" s="1443">
        <v>100500</v>
      </c>
      <c r="H16" s="1433"/>
      <c r="I16" s="1435"/>
      <c r="J16" s="1435">
        <v>98175</v>
      </c>
      <c r="K16" s="1435">
        <v>2325</v>
      </c>
      <c r="L16" s="1435">
        <f>L13-J16</f>
        <v>14847556</v>
      </c>
    </row>
    <row r="17" spans="1:12">
      <c r="A17" s="1438"/>
      <c r="B17" s="1463"/>
      <c r="C17" s="95" t="s">
        <v>33</v>
      </c>
      <c r="D17" s="96" t="s">
        <v>22</v>
      </c>
      <c r="E17" s="1450"/>
      <c r="F17" s="1452"/>
      <c r="G17" s="1444"/>
      <c r="H17" s="1434"/>
      <c r="I17" s="1436"/>
      <c r="J17" s="1436"/>
      <c r="K17" s="1436"/>
      <c r="L17" s="1436"/>
    </row>
    <row r="18" spans="1:12">
      <c r="A18" s="19"/>
      <c r="B18" s="52"/>
      <c r="C18" s="97"/>
      <c r="D18" s="98"/>
      <c r="E18" s="99"/>
      <c r="F18" s="100"/>
      <c r="G18" s="101"/>
      <c r="H18" s="29"/>
      <c r="I18" s="29"/>
      <c r="J18" s="29"/>
      <c r="K18" s="29"/>
      <c r="L18" s="29"/>
    </row>
    <row r="19" spans="1:12">
      <c r="A19" s="1437"/>
      <c r="B19" s="1447"/>
      <c r="C19" s="8" t="s">
        <v>38</v>
      </c>
      <c r="D19" s="102" t="s">
        <v>34</v>
      </c>
      <c r="E19" s="103" t="s">
        <v>35</v>
      </c>
      <c r="F19" s="1435"/>
      <c r="G19" s="1435">
        <v>26500</v>
      </c>
      <c r="H19" s="1435"/>
      <c r="I19" s="1435"/>
      <c r="J19" s="1435">
        <v>25374</v>
      </c>
      <c r="K19" s="1435">
        <v>1126</v>
      </c>
      <c r="L19" s="1435">
        <f>L16-J19</f>
        <v>14822182</v>
      </c>
    </row>
    <row r="20" spans="1:12">
      <c r="A20" s="1438"/>
      <c r="B20" s="1463"/>
      <c r="C20" s="9" t="s">
        <v>39</v>
      </c>
      <c r="D20" s="104" t="s">
        <v>36</v>
      </c>
      <c r="E20" s="105"/>
      <c r="F20" s="1436"/>
      <c r="G20" s="1436"/>
      <c r="H20" s="1436"/>
      <c r="I20" s="1436"/>
      <c r="J20" s="1436"/>
      <c r="K20" s="1436"/>
      <c r="L20" s="1436"/>
    </row>
    <row r="21" spans="1:12">
      <c r="A21" s="19"/>
      <c r="B21" s="52"/>
      <c r="C21" s="35"/>
      <c r="D21" s="98"/>
      <c r="E21" s="99"/>
      <c r="F21" s="29"/>
      <c r="G21" s="33"/>
      <c r="H21" s="33"/>
      <c r="I21" s="33"/>
      <c r="J21" s="33"/>
      <c r="K21" s="33"/>
      <c r="L21" s="33"/>
    </row>
    <row r="22" spans="1:12">
      <c r="A22" s="1437"/>
      <c r="B22" s="1447">
        <v>42971</v>
      </c>
      <c r="C22" s="106" t="s">
        <v>40</v>
      </c>
      <c r="D22" s="107" t="s">
        <v>14</v>
      </c>
      <c r="E22" s="108" t="s">
        <v>15</v>
      </c>
      <c r="F22" s="1435"/>
      <c r="G22" s="1433"/>
      <c r="H22" s="1433"/>
      <c r="I22" s="1435">
        <v>100500</v>
      </c>
      <c r="J22" s="1435">
        <v>97775</v>
      </c>
      <c r="K22" s="1435">
        <v>2725</v>
      </c>
      <c r="L22" s="1435">
        <f>L19-J22</f>
        <v>14724407</v>
      </c>
    </row>
    <row r="23" spans="1:12">
      <c r="A23" s="1438"/>
      <c r="B23" s="1463"/>
      <c r="C23" s="109" t="s">
        <v>18</v>
      </c>
      <c r="D23" s="104" t="s">
        <v>16</v>
      </c>
      <c r="E23" s="105"/>
      <c r="F23" s="1436"/>
      <c r="G23" s="1434"/>
      <c r="H23" s="1434"/>
      <c r="I23" s="1436"/>
      <c r="J23" s="1436"/>
      <c r="K23" s="1436"/>
      <c r="L23" s="1436"/>
    </row>
    <row r="24" spans="1:12">
      <c r="A24" s="19"/>
      <c r="B24" s="52"/>
      <c r="C24" s="110"/>
      <c r="D24" s="98"/>
      <c r="E24" s="99"/>
      <c r="F24" s="33"/>
      <c r="G24" s="33"/>
      <c r="H24" s="33"/>
      <c r="I24" s="33"/>
      <c r="J24" s="33"/>
      <c r="K24" s="33"/>
      <c r="L24" s="33"/>
    </row>
    <row r="25" spans="1:12">
      <c r="A25" s="1437"/>
      <c r="B25" s="1447"/>
      <c r="C25" s="111" t="s">
        <v>41</v>
      </c>
      <c r="D25" s="21"/>
      <c r="E25" s="1455"/>
      <c r="F25" s="1435"/>
      <c r="G25" s="1433"/>
      <c r="H25" s="1433"/>
      <c r="I25" s="1435">
        <v>11500</v>
      </c>
      <c r="J25" s="1435">
        <v>11075</v>
      </c>
      <c r="K25" s="1435">
        <v>425</v>
      </c>
      <c r="L25" s="1435">
        <f>L22-J25</f>
        <v>14713332</v>
      </c>
    </row>
    <row r="26" spans="1:12">
      <c r="A26" s="1438"/>
      <c r="B26" s="1448"/>
      <c r="C26" s="109" t="s">
        <v>42</v>
      </c>
      <c r="D26" s="7"/>
      <c r="E26" s="1456"/>
      <c r="F26" s="1436"/>
      <c r="G26" s="1434"/>
      <c r="H26" s="1434"/>
      <c r="I26" s="1436"/>
      <c r="J26" s="1436"/>
      <c r="K26" s="1436"/>
      <c r="L26" s="1436"/>
    </row>
    <row r="27" spans="1:12">
      <c r="A27" s="7"/>
      <c r="B27" s="49"/>
      <c r="C27" s="110"/>
      <c r="D27" s="30"/>
      <c r="E27" s="31"/>
      <c r="F27" s="29"/>
      <c r="G27" s="29"/>
      <c r="H27" s="29"/>
      <c r="I27" s="29"/>
      <c r="J27" s="29"/>
      <c r="K27" s="29"/>
      <c r="L27" s="29"/>
    </row>
    <row r="28" spans="1:12">
      <c r="A28" s="1437"/>
      <c r="B28" s="1447">
        <v>42972</v>
      </c>
      <c r="C28" s="5" t="s">
        <v>23</v>
      </c>
      <c r="D28" s="68"/>
      <c r="E28" s="67"/>
      <c r="F28" s="1459"/>
      <c r="G28" s="1461"/>
      <c r="H28" s="1435"/>
      <c r="I28" s="1435">
        <v>11500</v>
      </c>
      <c r="J28" s="1435">
        <v>11325</v>
      </c>
      <c r="K28" s="1435">
        <v>175</v>
      </c>
      <c r="L28" s="1435">
        <f>L25-J28</f>
        <v>14702007</v>
      </c>
    </row>
    <row r="29" spans="1:12">
      <c r="A29" s="1438"/>
      <c r="B29" s="1448"/>
      <c r="C29" s="6" t="s">
        <v>24</v>
      </c>
      <c r="D29" s="64"/>
      <c r="E29" s="73"/>
      <c r="F29" s="1460"/>
      <c r="G29" s="1462"/>
      <c r="H29" s="1436"/>
      <c r="I29" s="1436"/>
      <c r="J29" s="1436"/>
      <c r="K29" s="1436"/>
      <c r="L29" s="1436"/>
    </row>
    <row r="30" spans="1:12">
      <c r="A30" s="7"/>
      <c r="B30" s="49"/>
      <c r="C30" s="36"/>
      <c r="D30" s="32"/>
      <c r="E30" s="33"/>
      <c r="F30" s="33"/>
      <c r="G30" s="33"/>
      <c r="H30" s="33"/>
      <c r="I30" s="33"/>
      <c r="J30" s="33"/>
      <c r="K30" s="33"/>
      <c r="L30" s="29"/>
    </row>
    <row r="31" spans="1:12">
      <c r="A31" s="1437"/>
      <c r="B31" s="1447"/>
      <c r="C31" s="106" t="s">
        <v>43</v>
      </c>
      <c r="D31" s="107" t="s">
        <v>14</v>
      </c>
      <c r="E31" s="108" t="s">
        <v>15</v>
      </c>
      <c r="F31" s="20"/>
      <c r="G31" s="1433"/>
      <c r="H31" s="25"/>
      <c r="I31" s="1433">
        <v>51000</v>
      </c>
      <c r="J31" s="20">
        <v>49525</v>
      </c>
      <c r="K31" s="20">
        <v>1475</v>
      </c>
      <c r="L31" s="20">
        <f>L28-J31</f>
        <v>14652482</v>
      </c>
    </row>
    <row r="32" spans="1:12">
      <c r="A32" s="1438"/>
      <c r="B32" s="1448"/>
      <c r="C32" s="109" t="s">
        <v>44</v>
      </c>
      <c r="D32" s="104" t="s">
        <v>16</v>
      </c>
      <c r="E32" s="105"/>
      <c r="F32" s="10"/>
      <c r="G32" s="1434"/>
      <c r="H32" s="24"/>
      <c r="I32" s="1434"/>
      <c r="J32" s="10"/>
      <c r="K32" s="10"/>
      <c r="L32" s="10"/>
    </row>
    <row r="33" spans="1:12">
      <c r="A33" s="7"/>
      <c r="B33" s="49"/>
      <c r="C33" s="110"/>
      <c r="D33" s="98"/>
      <c r="E33" s="99"/>
      <c r="F33" s="34"/>
      <c r="G33" s="34"/>
      <c r="H33" s="34"/>
      <c r="I33" s="34"/>
      <c r="J33" s="34"/>
      <c r="K33" s="34"/>
      <c r="L33" s="34"/>
    </row>
    <row r="34" spans="1:12">
      <c r="A34" s="1437"/>
      <c r="B34" s="1447"/>
      <c r="C34" s="112" t="s">
        <v>45</v>
      </c>
      <c r="D34" s="107" t="s">
        <v>46</v>
      </c>
      <c r="E34" s="108" t="s">
        <v>47</v>
      </c>
      <c r="F34" s="1435"/>
      <c r="G34" s="1435">
        <v>21000</v>
      </c>
      <c r="H34" s="1435"/>
      <c r="I34" s="1435"/>
      <c r="J34" s="1435">
        <v>20625</v>
      </c>
      <c r="K34" s="1435">
        <v>375</v>
      </c>
      <c r="L34" s="1435">
        <f>L31-J34</f>
        <v>14631857</v>
      </c>
    </row>
    <row r="35" spans="1:12">
      <c r="A35" s="1438"/>
      <c r="B35" s="1448"/>
      <c r="C35" s="113" t="s">
        <v>48</v>
      </c>
      <c r="D35" s="104" t="s">
        <v>49</v>
      </c>
      <c r="E35" s="105"/>
      <c r="F35" s="1436"/>
      <c r="G35" s="1436"/>
      <c r="H35" s="1436"/>
      <c r="I35" s="1436"/>
      <c r="J35" s="1436"/>
      <c r="K35" s="1436"/>
      <c r="L35" s="1436"/>
    </row>
    <row r="36" spans="1:12">
      <c r="A36" s="19"/>
      <c r="B36" s="51"/>
      <c r="C36" s="97"/>
      <c r="D36" s="114"/>
      <c r="E36" s="99"/>
      <c r="F36" s="33"/>
      <c r="G36" s="33"/>
      <c r="H36" s="33"/>
      <c r="I36" s="33"/>
      <c r="J36" s="33"/>
      <c r="K36" s="33"/>
      <c r="L36" s="33"/>
    </row>
    <row r="37" spans="1:12">
      <c r="A37" s="1437"/>
      <c r="B37" s="1447">
        <v>42975</v>
      </c>
      <c r="C37" s="117" t="s">
        <v>50</v>
      </c>
      <c r="D37" s="107" t="s">
        <v>49</v>
      </c>
      <c r="E37" s="108"/>
      <c r="F37" s="1435"/>
      <c r="G37" s="1433"/>
      <c r="H37" s="1433"/>
      <c r="I37" s="1435">
        <v>100500</v>
      </c>
      <c r="J37" s="1435">
        <v>96500</v>
      </c>
      <c r="K37" s="1435">
        <v>4000</v>
      </c>
      <c r="L37" s="1435">
        <f>L34-J37</f>
        <v>14535357</v>
      </c>
    </row>
    <row r="38" spans="1:12">
      <c r="A38" s="1438"/>
      <c r="B38" s="1448"/>
      <c r="C38" s="118" t="s">
        <v>51</v>
      </c>
      <c r="D38" s="104"/>
      <c r="E38" s="105"/>
      <c r="F38" s="1436"/>
      <c r="G38" s="1434"/>
      <c r="H38" s="1434"/>
      <c r="I38" s="1436"/>
      <c r="J38" s="1436"/>
      <c r="K38" s="1436"/>
      <c r="L38" s="1436"/>
    </row>
    <row r="39" spans="1:12">
      <c r="A39" s="19"/>
      <c r="B39" s="52"/>
      <c r="C39" s="119"/>
      <c r="D39" s="120"/>
      <c r="E39" s="121"/>
      <c r="F39" s="33"/>
      <c r="G39" s="33"/>
      <c r="H39" s="33"/>
      <c r="I39" s="33"/>
      <c r="J39" s="33"/>
      <c r="K39" s="33"/>
      <c r="L39" s="33"/>
    </row>
    <row r="40" spans="1:12">
      <c r="A40" s="1437"/>
      <c r="B40" s="1439"/>
      <c r="C40" s="117" t="s">
        <v>50</v>
      </c>
      <c r="D40" s="107" t="s">
        <v>49</v>
      </c>
      <c r="E40" s="108"/>
      <c r="F40" s="1457"/>
      <c r="G40" s="1457"/>
      <c r="H40" s="1433"/>
      <c r="I40" s="1435">
        <v>100500</v>
      </c>
      <c r="J40" s="1435">
        <v>96500</v>
      </c>
      <c r="K40" s="1435">
        <v>4000</v>
      </c>
      <c r="L40" s="1435">
        <f>L37-J40</f>
        <v>14438857</v>
      </c>
    </row>
    <row r="41" spans="1:12">
      <c r="A41" s="1438"/>
      <c r="B41" s="1440"/>
      <c r="C41" s="118" t="s">
        <v>52</v>
      </c>
      <c r="D41" s="104"/>
      <c r="E41" s="105"/>
      <c r="F41" s="1458"/>
      <c r="G41" s="1458"/>
      <c r="H41" s="1434"/>
      <c r="I41" s="1436"/>
      <c r="J41" s="1436"/>
      <c r="K41" s="1436"/>
      <c r="L41" s="1436"/>
    </row>
    <row r="42" spans="1:12">
      <c r="A42" s="18"/>
      <c r="B42" s="53"/>
      <c r="C42" s="119"/>
      <c r="D42" s="120"/>
      <c r="E42" s="121"/>
      <c r="F42" s="29"/>
      <c r="G42" s="29"/>
      <c r="H42" s="29"/>
      <c r="I42" s="29"/>
      <c r="J42" s="29"/>
      <c r="K42" s="29"/>
      <c r="L42" s="29"/>
    </row>
    <row r="43" spans="1:12">
      <c r="A43" s="1437"/>
      <c r="B43" s="1447"/>
      <c r="C43" s="122" t="s">
        <v>53</v>
      </c>
      <c r="D43" s="107" t="s">
        <v>54</v>
      </c>
      <c r="E43" s="1455"/>
      <c r="F43" s="1435"/>
      <c r="G43" s="1435"/>
      <c r="H43" s="1435"/>
      <c r="I43" s="1435">
        <v>11500</v>
      </c>
      <c r="J43" s="1435">
        <v>11075</v>
      </c>
      <c r="K43" s="1435">
        <v>425</v>
      </c>
      <c r="L43" s="1435">
        <f>L40-J43</f>
        <v>14427782</v>
      </c>
    </row>
    <row r="44" spans="1:12">
      <c r="A44" s="1438"/>
      <c r="B44" s="1448"/>
      <c r="C44" s="95" t="s">
        <v>55</v>
      </c>
      <c r="D44" s="104"/>
      <c r="E44" s="1456"/>
      <c r="F44" s="1436"/>
      <c r="G44" s="1436"/>
      <c r="H44" s="1436"/>
      <c r="I44" s="1436"/>
      <c r="J44" s="1436"/>
      <c r="K44" s="1436"/>
      <c r="L44" s="1436"/>
    </row>
    <row r="45" spans="1:12">
      <c r="A45" s="19"/>
      <c r="B45" s="51"/>
      <c r="C45" s="110"/>
      <c r="D45" s="98"/>
      <c r="E45" s="31"/>
      <c r="F45" s="33"/>
      <c r="G45" s="33"/>
      <c r="H45" s="33"/>
      <c r="I45" s="33"/>
      <c r="J45" s="33"/>
      <c r="K45" s="33"/>
      <c r="L45" s="33"/>
    </row>
    <row r="46" spans="1:12">
      <c r="A46" s="1437"/>
      <c r="B46" s="1447"/>
      <c r="C46" s="122" t="s">
        <v>53</v>
      </c>
      <c r="D46" s="107"/>
      <c r="E46" s="1455"/>
      <c r="F46" s="1435"/>
      <c r="G46" s="1435"/>
      <c r="H46" s="1435"/>
      <c r="I46" s="1435">
        <v>11500</v>
      </c>
      <c r="J46" s="1435">
        <v>11075</v>
      </c>
      <c r="K46" s="1435">
        <v>425</v>
      </c>
      <c r="L46" s="1435">
        <f>L43-J46</f>
        <v>14416707</v>
      </c>
    </row>
    <row r="47" spans="1:12">
      <c r="A47" s="1438"/>
      <c r="B47" s="1448"/>
      <c r="C47" s="95" t="s">
        <v>56</v>
      </c>
      <c r="D47" s="104"/>
      <c r="E47" s="1456"/>
      <c r="F47" s="1436"/>
      <c r="G47" s="1436"/>
      <c r="H47" s="1436"/>
      <c r="I47" s="1436"/>
      <c r="J47" s="1436"/>
      <c r="K47" s="1436"/>
      <c r="L47" s="1436"/>
    </row>
    <row r="48" spans="1:12">
      <c r="A48" s="18"/>
      <c r="B48" s="53"/>
      <c r="C48" s="110"/>
      <c r="D48" s="98"/>
      <c r="E48" s="31"/>
      <c r="F48" s="33"/>
      <c r="G48" s="33"/>
      <c r="H48" s="33"/>
      <c r="I48" s="33"/>
      <c r="J48" s="33"/>
      <c r="K48" s="33"/>
      <c r="L48" s="33"/>
    </row>
    <row r="49" spans="1:12">
      <c r="A49" s="1437"/>
      <c r="B49" s="1447">
        <v>42976</v>
      </c>
      <c r="C49" s="111" t="s">
        <v>50</v>
      </c>
      <c r="D49" s="107" t="s">
        <v>57</v>
      </c>
      <c r="E49" s="1441" t="s">
        <v>58</v>
      </c>
      <c r="F49" s="1435"/>
      <c r="G49" s="1435"/>
      <c r="H49" s="1435"/>
      <c r="I49" s="1435">
        <v>100500</v>
      </c>
      <c r="J49" s="1435">
        <v>96500</v>
      </c>
      <c r="K49" s="1435">
        <v>4000</v>
      </c>
      <c r="L49" s="1435">
        <f>L46-J49</f>
        <v>14320207</v>
      </c>
    </row>
    <row r="50" spans="1:12">
      <c r="A50" s="1438"/>
      <c r="B50" s="1448"/>
      <c r="C50" s="109" t="s">
        <v>60</v>
      </c>
      <c r="D50" s="104" t="s">
        <v>59</v>
      </c>
      <c r="E50" s="1442"/>
      <c r="F50" s="1436"/>
      <c r="G50" s="1436"/>
      <c r="H50" s="1436"/>
      <c r="I50" s="1436"/>
      <c r="J50" s="1436"/>
      <c r="K50" s="1436"/>
      <c r="L50" s="1436"/>
    </row>
    <row r="51" spans="1:12">
      <c r="A51" s="7"/>
      <c r="B51" s="53"/>
      <c r="C51" s="125"/>
      <c r="D51" s="120"/>
      <c r="E51" s="126"/>
      <c r="F51" s="33"/>
      <c r="G51" s="33"/>
      <c r="H51" s="33"/>
      <c r="I51" s="33"/>
      <c r="J51" s="33"/>
      <c r="K51" s="33"/>
      <c r="L51" s="33"/>
    </row>
    <row r="52" spans="1:12">
      <c r="A52" s="1454"/>
      <c r="B52" s="1447"/>
      <c r="C52" s="106" t="s">
        <v>50</v>
      </c>
      <c r="D52" s="94" t="s">
        <v>61</v>
      </c>
      <c r="E52" s="127">
        <v>962946</v>
      </c>
      <c r="F52" s="115"/>
      <c r="G52" s="115">
        <v>100500</v>
      </c>
      <c r="H52" s="115"/>
      <c r="I52" s="115"/>
      <c r="J52" s="115">
        <v>96500</v>
      </c>
      <c r="K52" s="1435">
        <v>4000</v>
      </c>
      <c r="L52" s="1435">
        <f>L49-J52</f>
        <v>14223707</v>
      </c>
    </row>
    <row r="53" spans="1:12">
      <c r="A53" s="1454"/>
      <c r="B53" s="1448"/>
      <c r="C53" s="109" t="s">
        <v>62</v>
      </c>
      <c r="D53" s="96" t="s">
        <v>22</v>
      </c>
      <c r="E53" s="105"/>
      <c r="F53" s="116"/>
      <c r="G53" s="116"/>
      <c r="H53" s="116"/>
      <c r="I53" s="116"/>
      <c r="J53" s="116"/>
      <c r="K53" s="1436"/>
      <c r="L53" s="1436"/>
    </row>
    <row r="54" spans="1:12">
      <c r="A54" s="19"/>
      <c r="B54" s="51"/>
      <c r="C54" s="110"/>
      <c r="D54" s="98"/>
      <c r="E54" s="99"/>
      <c r="F54" s="101"/>
      <c r="G54" s="101"/>
      <c r="H54" s="101"/>
      <c r="I54" s="101"/>
      <c r="J54" s="101"/>
      <c r="K54" s="33"/>
      <c r="L54" s="33"/>
    </row>
    <row r="55" spans="1:12">
      <c r="A55" s="1437"/>
      <c r="B55" s="1439"/>
      <c r="C55" s="128" t="s">
        <v>43</v>
      </c>
      <c r="D55" s="107" t="s">
        <v>63</v>
      </c>
      <c r="E55" s="108" t="s">
        <v>64</v>
      </c>
      <c r="F55" s="1435"/>
      <c r="G55" s="1433">
        <v>51000</v>
      </c>
      <c r="H55" s="1433"/>
      <c r="I55" s="1435"/>
      <c r="J55" s="1435">
        <v>49525</v>
      </c>
      <c r="K55" s="1435">
        <v>1475</v>
      </c>
      <c r="L55" s="1435">
        <f>L52-J55</f>
        <v>14174182</v>
      </c>
    </row>
    <row r="56" spans="1:12">
      <c r="A56" s="1438"/>
      <c r="B56" s="1440"/>
      <c r="C56" s="129" t="s">
        <v>65</v>
      </c>
      <c r="D56" s="104" t="s">
        <v>22</v>
      </c>
      <c r="E56" s="105"/>
      <c r="F56" s="1436"/>
      <c r="G56" s="1434"/>
      <c r="H56" s="1434"/>
      <c r="I56" s="1436"/>
      <c r="J56" s="1436"/>
      <c r="K56" s="1436"/>
      <c r="L56" s="1436"/>
    </row>
    <row r="57" spans="1:12">
      <c r="A57" s="19"/>
      <c r="B57" s="54"/>
      <c r="C57" s="130"/>
      <c r="D57" s="120"/>
      <c r="E57" s="126"/>
      <c r="F57" s="29"/>
      <c r="G57" s="29"/>
      <c r="H57" s="33"/>
      <c r="I57" s="33"/>
      <c r="J57" s="33"/>
      <c r="K57" s="33"/>
      <c r="L57" s="33"/>
    </row>
    <row r="58" spans="1:12">
      <c r="A58" s="1437"/>
      <c r="B58" s="1447"/>
      <c r="C58" s="128" t="s">
        <v>45</v>
      </c>
      <c r="D58" s="107" t="s">
        <v>63</v>
      </c>
      <c r="E58" s="108" t="s">
        <v>64</v>
      </c>
      <c r="F58" s="16"/>
      <c r="G58" s="16">
        <v>21000</v>
      </c>
      <c r="H58" s="16"/>
      <c r="I58" s="16"/>
      <c r="J58" s="16">
        <v>20625</v>
      </c>
      <c r="K58" s="16">
        <v>375</v>
      </c>
      <c r="L58" s="16">
        <f>L55-J58</f>
        <v>14153557</v>
      </c>
    </row>
    <row r="59" spans="1:12">
      <c r="A59" s="1438"/>
      <c r="B59" s="1448"/>
      <c r="C59" s="129" t="s">
        <v>65</v>
      </c>
      <c r="D59" s="104" t="s">
        <v>22</v>
      </c>
      <c r="E59" s="105"/>
      <c r="F59" s="10"/>
      <c r="G59" s="10"/>
      <c r="H59" s="10"/>
      <c r="I59" s="10"/>
      <c r="J59" s="10"/>
      <c r="K59" s="10"/>
      <c r="L59" s="10"/>
    </row>
    <row r="60" spans="1:12">
      <c r="A60" s="18"/>
      <c r="B60" s="53"/>
      <c r="C60" s="130"/>
      <c r="D60" s="120"/>
      <c r="E60" s="126"/>
      <c r="F60" s="33"/>
      <c r="G60" s="33"/>
      <c r="H60" s="33"/>
      <c r="I60" s="33"/>
      <c r="J60" s="33"/>
      <c r="K60" s="33"/>
      <c r="L60" s="33"/>
    </row>
    <row r="61" spans="1:12">
      <c r="A61" s="1437"/>
      <c r="B61" s="1439"/>
      <c r="C61" s="4" t="s">
        <v>68</v>
      </c>
      <c r="D61" s="22" t="s">
        <v>66</v>
      </c>
      <c r="E61" s="12" t="s">
        <v>67</v>
      </c>
      <c r="F61" s="1435"/>
      <c r="G61" s="1435">
        <v>642500</v>
      </c>
      <c r="H61" s="1435"/>
      <c r="I61" s="1435"/>
      <c r="J61" s="1435">
        <v>639500</v>
      </c>
      <c r="K61" s="1435">
        <v>3000</v>
      </c>
      <c r="L61" s="1435">
        <f>L58-J61</f>
        <v>13514057</v>
      </c>
    </row>
    <row r="62" spans="1:12">
      <c r="A62" s="1438"/>
      <c r="B62" s="1440"/>
      <c r="C62" s="9" t="s">
        <v>69</v>
      </c>
      <c r="D62" s="23" t="s">
        <v>22</v>
      </c>
      <c r="E62" s="11"/>
      <c r="F62" s="1436"/>
      <c r="G62" s="1436"/>
      <c r="H62" s="1436"/>
      <c r="I62" s="1436"/>
      <c r="J62" s="1436"/>
      <c r="K62" s="1436"/>
      <c r="L62" s="1436"/>
    </row>
    <row r="63" spans="1:12">
      <c r="A63" s="19"/>
      <c r="B63" s="51"/>
      <c r="C63" s="42"/>
      <c r="D63" s="27"/>
      <c r="E63" s="28"/>
      <c r="F63" s="33"/>
      <c r="G63" s="33"/>
      <c r="H63" s="33"/>
      <c r="I63" s="33"/>
      <c r="J63" s="33"/>
      <c r="K63" s="33"/>
      <c r="L63" s="33"/>
    </row>
    <row r="64" spans="1:12">
      <c r="A64" s="1437"/>
      <c r="B64" s="1447">
        <v>42977</v>
      </c>
      <c r="C64" s="4" t="s">
        <v>68</v>
      </c>
      <c r="D64" s="22" t="s">
        <v>70</v>
      </c>
      <c r="E64" s="12" t="s">
        <v>71</v>
      </c>
      <c r="F64" s="38"/>
      <c r="G64" s="1435">
        <v>642500</v>
      </c>
      <c r="H64" s="1435"/>
      <c r="I64" s="1435"/>
      <c r="J64" s="1435">
        <v>639500</v>
      </c>
      <c r="K64" s="1435">
        <v>3000</v>
      </c>
      <c r="L64" s="38">
        <f>L61-J64</f>
        <v>12874557</v>
      </c>
    </row>
    <row r="65" spans="1:12">
      <c r="A65" s="1438"/>
      <c r="B65" s="1448"/>
      <c r="C65" s="9" t="s">
        <v>69</v>
      </c>
      <c r="D65" s="23" t="s">
        <v>22</v>
      </c>
      <c r="E65" s="11"/>
      <c r="F65" s="37"/>
      <c r="G65" s="1436"/>
      <c r="H65" s="1436"/>
      <c r="I65" s="1436"/>
      <c r="J65" s="1436"/>
      <c r="K65" s="1436"/>
      <c r="L65" s="37"/>
    </row>
    <row r="66" spans="1:12">
      <c r="A66" s="19"/>
      <c r="B66" s="53"/>
      <c r="C66" s="41"/>
      <c r="D66" s="27"/>
      <c r="E66" s="28"/>
      <c r="F66" s="44"/>
      <c r="G66" s="29"/>
      <c r="H66" s="34"/>
      <c r="I66" s="34"/>
      <c r="J66" s="34"/>
      <c r="K66" s="34"/>
      <c r="L66" s="34"/>
    </row>
    <row r="67" spans="1:12">
      <c r="A67" s="1437"/>
      <c r="B67" s="1447"/>
      <c r="C67" s="111" t="s">
        <v>75</v>
      </c>
      <c r="D67" s="107" t="s">
        <v>72</v>
      </c>
      <c r="E67" s="123" t="s">
        <v>73</v>
      </c>
      <c r="F67" s="16"/>
      <c r="G67" s="16">
        <v>100500</v>
      </c>
      <c r="H67" s="16"/>
      <c r="I67" s="16"/>
      <c r="J67" s="45">
        <v>96500</v>
      </c>
      <c r="K67" s="45">
        <v>4000</v>
      </c>
      <c r="L67" s="45">
        <f>L64-J67</f>
        <v>12778057</v>
      </c>
    </row>
    <row r="68" spans="1:12">
      <c r="A68" s="1438"/>
      <c r="B68" s="1448"/>
      <c r="C68" s="109" t="s">
        <v>74</v>
      </c>
      <c r="D68" s="104" t="s">
        <v>36</v>
      </c>
      <c r="E68" s="124"/>
      <c r="F68" s="10"/>
      <c r="G68" s="10"/>
      <c r="H68" s="10"/>
      <c r="I68" s="10"/>
      <c r="J68" s="46"/>
      <c r="K68" s="46"/>
      <c r="L68" s="46"/>
    </row>
    <row r="69" spans="1:12">
      <c r="A69" s="19"/>
      <c r="B69" s="51"/>
      <c r="C69" s="133"/>
      <c r="D69" s="98"/>
      <c r="E69" s="99"/>
      <c r="F69" s="33"/>
      <c r="G69" s="33"/>
      <c r="H69" s="47"/>
      <c r="I69" s="33"/>
      <c r="J69" s="48"/>
      <c r="K69" s="48"/>
      <c r="L69" s="48"/>
    </row>
    <row r="70" spans="1:12">
      <c r="A70" s="1437"/>
      <c r="B70" s="1447"/>
      <c r="C70" s="128" t="s">
        <v>45</v>
      </c>
      <c r="D70" s="107" t="s">
        <v>76</v>
      </c>
      <c r="E70" s="123" t="s">
        <v>77</v>
      </c>
      <c r="F70" s="1435"/>
      <c r="G70" s="1433"/>
      <c r="H70" s="26"/>
      <c r="I70" s="1435">
        <v>21000</v>
      </c>
      <c r="J70" s="1435">
        <v>20625</v>
      </c>
      <c r="K70" s="1435">
        <v>375</v>
      </c>
      <c r="L70" s="16">
        <f>L67-J70</f>
        <v>12757432</v>
      </c>
    </row>
    <row r="71" spans="1:12">
      <c r="A71" s="1438"/>
      <c r="B71" s="1448"/>
      <c r="C71" s="134" t="s">
        <v>78</v>
      </c>
      <c r="D71" s="104" t="s">
        <v>49</v>
      </c>
      <c r="E71" s="124"/>
      <c r="F71" s="1436"/>
      <c r="G71" s="1434"/>
      <c r="H71" s="24"/>
      <c r="I71" s="1436"/>
      <c r="J71" s="1436"/>
      <c r="K71" s="1436"/>
      <c r="L71" s="10"/>
    </row>
    <row r="72" spans="1:12">
      <c r="A72" s="19"/>
      <c r="B72" s="51"/>
      <c r="C72" s="135"/>
      <c r="D72" s="99"/>
      <c r="E72" s="136"/>
      <c r="F72" s="29"/>
      <c r="G72" s="29"/>
      <c r="H72" s="29"/>
      <c r="I72" s="29"/>
      <c r="J72" s="29"/>
      <c r="K72" s="29"/>
      <c r="L72" s="29"/>
    </row>
    <row r="73" spans="1:12">
      <c r="A73" s="1437"/>
      <c r="B73" s="1439">
        <v>42978</v>
      </c>
      <c r="C73" s="137" t="s">
        <v>79</v>
      </c>
      <c r="D73" s="94" t="s">
        <v>80</v>
      </c>
      <c r="E73" s="1441" t="s">
        <v>81</v>
      </c>
      <c r="F73" s="1443"/>
      <c r="G73" s="1445">
        <v>21000</v>
      </c>
      <c r="H73" s="1433"/>
      <c r="I73" s="1435"/>
      <c r="J73" s="1435">
        <v>20625</v>
      </c>
      <c r="K73" s="1435">
        <v>375</v>
      </c>
      <c r="L73" s="139">
        <f>L70-J73</f>
        <v>12736807</v>
      </c>
    </row>
    <row r="74" spans="1:12">
      <c r="A74" s="1438"/>
      <c r="B74" s="1440"/>
      <c r="C74" s="138" t="s">
        <v>82</v>
      </c>
      <c r="D74" s="96" t="s">
        <v>36</v>
      </c>
      <c r="E74" s="1442"/>
      <c r="F74" s="1444"/>
      <c r="G74" s="1446"/>
      <c r="H74" s="1434"/>
      <c r="I74" s="1436"/>
      <c r="J74" s="1436"/>
      <c r="K74" s="1436"/>
      <c r="L74" s="43"/>
    </row>
    <row r="75" spans="1:12">
      <c r="A75" s="19"/>
      <c r="B75" s="54"/>
      <c r="C75" s="97"/>
      <c r="D75" s="98"/>
      <c r="E75" s="99"/>
      <c r="F75" s="100"/>
      <c r="G75" s="100"/>
      <c r="H75" s="33"/>
      <c r="I75" s="33"/>
      <c r="J75" s="33"/>
      <c r="K75" s="33"/>
      <c r="L75" s="33"/>
    </row>
    <row r="76" spans="1:12">
      <c r="A76" s="1437"/>
      <c r="B76" s="1447"/>
      <c r="C76" s="106" t="s">
        <v>30</v>
      </c>
      <c r="D76" s="94" t="s">
        <v>31</v>
      </c>
      <c r="E76" s="1449" t="s">
        <v>32</v>
      </c>
      <c r="F76" s="1451"/>
      <c r="G76" s="1443">
        <v>100500</v>
      </c>
      <c r="H76" s="1433"/>
      <c r="I76" s="1435"/>
      <c r="J76" s="1435">
        <v>98175</v>
      </c>
      <c r="K76" s="1435">
        <v>2325</v>
      </c>
      <c r="L76" s="1435">
        <f>L73-J76</f>
        <v>12638632</v>
      </c>
    </row>
    <row r="77" spans="1:12">
      <c r="A77" s="1438"/>
      <c r="B77" s="1448"/>
      <c r="C77" s="109" t="s">
        <v>33</v>
      </c>
      <c r="D77" s="96" t="s">
        <v>22</v>
      </c>
      <c r="E77" s="1450"/>
      <c r="F77" s="1452"/>
      <c r="G77" s="1444"/>
      <c r="H77" s="1434"/>
      <c r="I77" s="1436"/>
      <c r="J77" s="1436"/>
      <c r="K77" s="1436"/>
      <c r="L77" s="1436"/>
    </row>
    <row r="78" spans="1:12">
      <c r="A78" s="18"/>
      <c r="B78" s="53"/>
      <c r="C78" s="110"/>
      <c r="D78" s="98"/>
      <c r="E78" s="99"/>
      <c r="F78" s="100"/>
      <c r="G78" s="101"/>
      <c r="H78" s="29"/>
      <c r="I78" s="29"/>
      <c r="J78" s="29"/>
      <c r="K78" s="29"/>
      <c r="L78" s="29"/>
    </row>
    <row r="79" spans="1:12">
      <c r="A79" s="1437"/>
      <c r="B79" s="1439"/>
      <c r="C79" s="106" t="s">
        <v>83</v>
      </c>
      <c r="D79" s="94" t="s">
        <v>31</v>
      </c>
      <c r="E79" s="1449" t="s">
        <v>32</v>
      </c>
      <c r="F79" s="1451"/>
      <c r="G79" s="1443">
        <v>51000</v>
      </c>
      <c r="H79" s="1433"/>
      <c r="I79" s="1435"/>
      <c r="J79" s="1435">
        <v>49925</v>
      </c>
      <c r="K79" s="1435">
        <v>1075</v>
      </c>
      <c r="L79" s="1435">
        <f>L76-J79</f>
        <v>12588707</v>
      </c>
    </row>
    <row r="80" spans="1:12">
      <c r="A80" s="1438"/>
      <c r="B80" s="1440"/>
      <c r="C80" s="109" t="s">
        <v>33</v>
      </c>
      <c r="D80" s="96" t="s">
        <v>22</v>
      </c>
      <c r="E80" s="1450"/>
      <c r="F80" s="1452"/>
      <c r="G80" s="1444"/>
      <c r="H80" s="1434"/>
      <c r="I80" s="1436"/>
      <c r="J80" s="1436"/>
      <c r="K80" s="1436"/>
      <c r="L80" s="1436"/>
    </row>
    <row r="81" spans="1:12">
      <c r="A81" s="19"/>
      <c r="B81" s="51"/>
      <c r="C81" s="110"/>
      <c r="D81" s="98"/>
      <c r="E81" s="99"/>
      <c r="F81" s="100"/>
      <c r="G81" s="101"/>
      <c r="H81" s="29"/>
      <c r="I81" s="29"/>
      <c r="J81" s="29"/>
      <c r="K81" s="29"/>
      <c r="L81" s="29"/>
    </row>
    <row r="82" spans="1:12">
      <c r="A82" s="1437"/>
      <c r="B82" s="1447"/>
      <c r="C82" s="106" t="s">
        <v>45</v>
      </c>
      <c r="D82" s="107" t="s">
        <v>14</v>
      </c>
      <c r="E82" s="131" t="s">
        <v>15</v>
      </c>
      <c r="F82" s="1435"/>
      <c r="G82" s="1433"/>
      <c r="H82" s="1433"/>
      <c r="I82" s="1435">
        <v>21000</v>
      </c>
      <c r="J82" s="1435">
        <v>20625</v>
      </c>
      <c r="K82" s="1435">
        <v>375</v>
      </c>
      <c r="L82" s="1435">
        <f>L79-J82</f>
        <v>12568082</v>
      </c>
    </row>
    <row r="83" spans="1:12">
      <c r="A83" s="1438"/>
      <c r="B83" s="1448"/>
      <c r="C83" s="109" t="s">
        <v>44</v>
      </c>
      <c r="D83" s="104" t="s">
        <v>16</v>
      </c>
      <c r="E83" s="132"/>
      <c r="F83" s="1436"/>
      <c r="G83" s="1434"/>
      <c r="H83" s="1434"/>
      <c r="I83" s="1436"/>
      <c r="J83" s="1436"/>
      <c r="K83" s="1436"/>
      <c r="L83" s="1436"/>
    </row>
    <row r="84" spans="1:12">
      <c r="A84" s="18"/>
      <c r="B84" s="53"/>
      <c r="C84" s="110"/>
      <c r="D84" s="98"/>
      <c r="E84" s="99"/>
      <c r="F84" s="29"/>
      <c r="G84" s="29"/>
      <c r="H84" s="33"/>
      <c r="I84" s="33"/>
      <c r="J84" s="33"/>
      <c r="K84" s="33"/>
      <c r="L84" s="33"/>
    </row>
    <row r="85" spans="1:12">
      <c r="A85" s="1453" t="s">
        <v>17</v>
      </c>
      <c r="B85" s="1453"/>
      <c r="C85" s="1453"/>
      <c r="D85" s="39"/>
      <c r="E85" s="40"/>
      <c r="F85" s="17">
        <f>SUM(F3:F84)</f>
        <v>15000130</v>
      </c>
      <c r="G85" s="17">
        <f>SUM(G3:G84)</f>
        <v>1897000</v>
      </c>
      <c r="H85" s="17">
        <v>0</v>
      </c>
      <c r="I85" s="17">
        <f>SUM(I3:I84)</f>
        <v>579000</v>
      </c>
      <c r="J85" s="17">
        <f>SUM(J3:J84)</f>
        <v>2432048</v>
      </c>
      <c r="K85" s="17">
        <f>SUM(K3:K84)</f>
        <v>43952</v>
      </c>
      <c r="L85" s="17">
        <f>L3-J85</f>
        <v>12568082</v>
      </c>
    </row>
    <row r="91" spans="1:12">
      <c r="B91" s="177" t="s">
        <v>143</v>
      </c>
      <c r="C91" s="178"/>
    </row>
    <row r="92" spans="1:12">
      <c r="B92" s="179" t="s">
        <v>144</v>
      </c>
      <c r="C92" s="178"/>
    </row>
  </sheetData>
  <mergeCells count="226">
    <mergeCell ref="L76:L77"/>
    <mergeCell ref="L79:L80"/>
    <mergeCell ref="L82:L83"/>
    <mergeCell ref="L34:L35"/>
    <mergeCell ref="L37:L38"/>
    <mergeCell ref="L40:L41"/>
    <mergeCell ref="L43:L44"/>
    <mergeCell ref="L46:L47"/>
    <mergeCell ref="L49:L50"/>
    <mergeCell ref="L52:L53"/>
    <mergeCell ref="L55:L56"/>
    <mergeCell ref="L61:L62"/>
    <mergeCell ref="L1:L2"/>
    <mergeCell ref="L4:L5"/>
    <mergeCell ref="L10:L11"/>
    <mergeCell ref="L13:L14"/>
    <mergeCell ref="L16:L17"/>
    <mergeCell ref="L19:L20"/>
    <mergeCell ref="L22:L23"/>
    <mergeCell ref="L25:L26"/>
    <mergeCell ref="L28:L29"/>
    <mergeCell ref="J1:J2"/>
    <mergeCell ref="K1:K2"/>
    <mergeCell ref="A3:C3"/>
    <mergeCell ref="A4:A5"/>
    <mergeCell ref="B4:B5"/>
    <mergeCell ref="K4:K5"/>
    <mergeCell ref="A1:A2"/>
    <mergeCell ref="B1:B2"/>
    <mergeCell ref="C1:C2"/>
    <mergeCell ref="D1:E1"/>
    <mergeCell ref="F1:F2"/>
    <mergeCell ref="G1:I1"/>
    <mergeCell ref="F4:F5"/>
    <mergeCell ref="G4:G5"/>
    <mergeCell ref="H4:H5"/>
    <mergeCell ref="I4:I5"/>
    <mergeCell ref="J4:J5"/>
    <mergeCell ref="A10:A11"/>
    <mergeCell ref="B10:B11"/>
    <mergeCell ref="F10:F11"/>
    <mergeCell ref="G10:G11"/>
    <mergeCell ref="H10:H11"/>
    <mergeCell ref="I10:I11"/>
    <mergeCell ref="J10:J11"/>
    <mergeCell ref="K10:K11"/>
    <mergeCell ref="A7:A8"/>
    <mergeCell ref="B7:B8"/>
    <mergeCell ref="J19:J20"/>
    <mergeCell ref="K19:K20"/>
    <mergeCell ref="J22:J23"/>
    <mergeCell ref="K22:K23"/>
    <mergeCell ref="I13:I14"/>
    <mergeCell ref="J13:J14"/>
    <mergeCell ref="K13:K14"/>
    <mergeCell ref="A16:A17"/>
    <mergeCell ref="B16:B17"/>
    <mergeCell ref="E16:E17"/>
    <mergeCell ref="F16:F17"/>
    <mergeCell ref="G16:G17"/>
    <mergeCell ref="H16:H17"/>
    <mergeCell ref="I16:I17"/>
    <mergeCell ref="A13:A14"/>
    <mergeCell ref="B13:B14"/>
    <mergeCell ref="F13:F14"/>
    <mergeCell ref="G13:G14"/>
    <mergeCell ref="H13:H14"/>
    <mergeCell ref="J16:J17"/>
    <mergeCell ref="K16:K17"/>
    <mergeCell ref="A22:A23"/>
    <mergeCell ref="B22:B23"/>
    <mergeCell ref="F22:F23"/>
    <mergeCell ref="G22:G23"/>
    <mergeCell ref="H22:H23"/>
    <mergeCell ref="I22:I23"/>
    <mergeCell ref="A19:A20"/>
    <mergeCell ref="B19:B20"/>
    <mergeCell ref="F19:F20"/>
    <mergeCell ref="G19:G20"/>
    <mergeCell ref="H19:H20"/>
    <mergeCell ref="I19:I20"/>
    <mergeCell ref="K25:K26"/>
    <mergeCell ref="A28:A29"/>
    <mergeCell ref="B28:B29"/>
    <mergeCell ref="F28:F29"/>
    <mergeCell ref="G28:G29"/>
    <mergeCell ref="H28:H29"/>
    <mergeCell ref="I28:I29"/>
    <mergeCell ref="J28:J29"/>
    <mergeCell ref="K28:K29"/>
    <mergeCell ref="A25:A26"/>
    <mergeCell ref="B25:B26"/>
    <mergeCell ref="E25:E26"/>
    <mergeCell ref="F25:F26"/>
    <mergeCell ref="G25:G26"/>
    <mergeCell ref="H25:H26"/>
    <mergeCell ref="I25:I26"/>
    <mergeCell ref="J25:J26"/>
    <mergeCell ref="A31:A32"/>
    <mergeCell ref="B31:B32"/>
    <mergeCell ref="G31:G32"/>
    <mergeCell ref="I31:I32"/>
    <mergeCell ref="A34:A35"/>
    <mergeCell ref="B34:B35"/>
    <mergeCell ref="F34:F35"/>
    <mergeCell ref="G34:G35"/>
    <mergeCell ref="H34:H35"/>
    <mergeCell ref="I34:I35"/>
    <mergeCell ref="A40:A41"/>
    <mergeCell ref="B40:B41"/>
    <mergeCell ref="F40:F41"/>
    <mergeCell ref="G40:G41"/>
    <mergeCell ref="H40:H41"/>
    <mergeCell ref="I40:I41"/>
    <mergeCell ref="J40:J41"/>
    <mergeCell ref="K40:K41"/>
    <mergeCell ref="J34:J35"/>
    <mergeCell ref="K34:K35"/>
    <mergeCell ref="A37:A38"/>
    <mergeCell ref="B37:B38"/>
    <mergeCell ref="F37:F38"/>
    <mergeCell ref="G37:G38"/>
    <mergeCell ref="H37:H38"/>
    <mergeCell ref="I37:I38"/>
    <mergeCell ref="J37:J38"/>
    <mergeCell ref="K37:K38"/>
    <mergeCell ref="A43:A44"/>
    <mergeCell ref="B43:B44"/>
    <mergeCell ref="E43:E44"/>
    <mergeCell ref="F43:F44"/>
    <mergeCell ref="G43:G44"/>
    <mergeCell ref="H43:H44"/>
    <mergeCell ref="I43:I44"/>
    <mergeCell ref="J43:J44"/>
    <mergeCell ref="K43:K44"/>
    <mergeCell ref="A46:A47"/>
    <mergeCell ref="B46:B47"/>
    <mergeCell ref="E46:E47"/>
    <mergeCell ref="F46:F47"/>
    <mergeCell ref="G46:G47"/>
    <mergeCell ref="H46:H47"/>
    <mergeCell ref="I46:I47"/>
    <mergeCell ref="J46:J47"/>
    <mergeCell ref="K46:K47"/>
    <mergeCell ref="J49:J50"/>
    <mergeCell ref="K49:K50"/>
    <mergeCell ref="A52:A53"/>
    <mergeCell ref="B52:B53"/>
    <mergeCell ref="K52:K53"/>
    <mergeCell ref="A49:A50"/>
    <mergeCell ref="B49:B50"/>
    <mergeCell ref="F49:F50"/>
    <mergeCell ref="G49:G50"/>
    <mergeCell ref="H49:H50"/>
    <mergeCell ref="I49:I50"/>
    <mergeCell ref="E49:E50"/>
    <mergeCell ref="J55:J56"/>
    <mergeCell ref="K55:K56"/>
    <mergeCell ref="A58:A59"/>
    <mergeCell ref="B58:B59"/>
    <mergeCell ref="A61:A62"/>
    <mergeCell ref="B61:B62"/>
    <mergeCell ref="F61:F62"/>
    <mergeCell ref="G61:G62"/>
    <mergeCell ref="H61:H62"/>
    <mergeCell ref="A55:A56"/>
    <mergeCell ref="B55:B56"/>
    <mergeCell ref="F55:F56"/>
    <mergeCell ref="G55:G56"/>
    <mergeCell ref="H55:H56"/>
    <mergeCell ref="I55:I56"/>
    <mergeCell ref="I61:I62"/>
    <mergeCell ref="J61:J62"/>
    <mergeCell ref="K61:K62"/>
    <mergeCell ref="A64:A65"/>
    <mergeCell ref="B64:B65"/>
    <mergeCell ref="G64:G65"/>
    <mergeCell ref="H64:H65"/>
    <mergeCell ref="I64:I65"/>
    <mergeCell ref="J64:J65"/>
    <mergeCell ref="K64:K65"/>
    <mergeCell ref="K79:K80"/>
    <mergeCell ref="H82:H83"/>
    <mergeCell ref="I82:I83"/>
    <mergeCell ref="A67:A68"/>
    <mergeCell ref="B67:B68"/>
    <mergeCell ref="A70:A71"/>
    <mergeCell ref="B70:B71"/>
    <mergeCell ref="F70:F71"/>
    <mergeCell ref="G70:G71"/>
    <mergeCell ref="I70:I71"/>
    <mergeCell ref="K70:K71"/>
    <mergeCell ref="J70:J71"/>
    <mergeCell ref="K76:K77"/>
    <mergeCell ref="J82:J83"/>
    <mergeCell ref="K82:K83"/>
    <mergeCell ref="J73:J74"/>
    <mergeCell ref="K73:K74"/>
    <mergeCell ref="J76:J77"/>
    <mergeCell ref="E79:E80"/>
    <mergeCell ref="A85:C85"/>
    <mergeCell ref="A79:A80"/>
    <mergeCell ref="B79:B80"/>
    <mergeCell ref="F79:F80"/>
    <mergeCell ref="G79:G80"/>
    <mergeCell ref="H79:H80"/>
    <mergeCell ref="I79:I80"/>
    <mergeCell ref="J79:J80"/>
    <mergeCell ref="H73:H74"/>
    <mergeCell ref="I73:I74"/>
    <mergeCell ref="A73:A74"/>
    <mergeCell ref="B73:B74"/>
    <mergeCell ref="E73:E74"/>
    <mergeCell ref="F73:F74"/>
    <mergeCell ref="G73:G74"/>
    <mergeCell ref="A82:A83"/>
    <mergeCell ref="B82:B83"/>
    <mergeCell ref="F82:F83"/>
    <mergeCell ref="G82:G83"/>
    <mergeCell ref="A76:A77"/>
    <mergeCell ref="B76:B77"/>
    <mergeCell ref="E76:E77"/>
    <mergeCell ref="F76:F77"/>
    <mergeCell ref="G76:G77"/>
    <mergeCell ref="H76:H77"/>
    <mergeCell ref="I76:I77"/>
  </mergeCells>
  <pageMargins left="0.70866141732283472" right="0.70866141732283472" top="0.74803149606299213" bottom="0.74803149606299213" header="0.31496062992125984" footer="0.31496062992125984"/>
  <pageSetup scale="73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291"/>
  <sheetViews>
    <sheetView showGridLines="0" topLeftCell="A269" zoomScaleNormal="100" workbookViewId="0">
      <selection activeCell="C280" sqref="C280:K282"/>
    </sheetView>
  </sheetViews>
  <sheetFormatPr defaultRowHeight="15.75"/>
  <cols>
    <col min="1" max="1" width="1.85546875" style="1040" customWidth="1"/>
    <col min="2" max="2" width="10.28515625" style="1040" customWidth="1"/>
    <col min="3" max="3" width="29.28515625" style="1040" customWidth="1"/>
    <col min="4" max="4" width="19.42578125" style="1041" customWidth="1"/>
    <col min="5" max="5" width="9" style="1040" customWidth="1"/>
    <col min="6" max="6" width="13.28515625" style="1040" customWidth="1"/>
    <col min="7" max="7" width="15.140625" style="1040" customWidth="1"/>
    <col min="8" max="8" width="10.140625" style="1040" customWidth="1"/>
    <col min="9" max="9" width="15.42578125" style="1040" bestFit="1" customWidth="1"/>
    <col min="10" max="10" width="16.5703125" style="1040" customWidth="1"/>
    <col min="11" max="11" width="12.42578125" style="1040" customWidth="1"/>
    <col min="12" max="12" width="14.28515625" style="1040" customWidth="1"/>
    <col min="13" max="13" width="9.140625" style="1200"/>
    <col min="14" max="16384" width="9.140625" style="1040"/>
  </cols>
  <sheetData>
    <row r="1" spans="1:13" customFormat="1">
      <c r="A1" s="1595"/>
      <c r="B1" s="1597" t="s">
        <v>0</v>
      </c>
      <c r="C1" s="1599" t="s">
        <v>1</v>
      </c>
      <c r="D1" s="1601" t="s">
        <v>2</v>
      </c>
      <c r="E1" s="1602"/>
      <c r="F1" s="1591" t="s">
        <v>3</v>
      </c>
      <c r="G1" s="1603" t="s">
        <v>4</v>
      </c>
      <c r="H1" s="1604"/>
      <c r="I1" s="1605"/>
      <c r="J1" s="1591" t="s">
        <v>5</v>
      </c>
      <c r="K1" s="1591" t="s">
        <v>6</v>
      </c>
      <c r="L1" s="1593" t="s">
        <v>7</v>
      </c>
      <c r="M1" s="1198"/>
    </row>
    <row r="2" spans="1:13" customFormat="1" ht="16.5" thickBot="1">
      <c r="A2" s="1596"/>
      <c r="B2" s="1598"/>
      <c r="C2" s="1600"/>
      <c r="D2" s="822" t="s">
        <v>8</v>
      </c>
      <c r="E2" s="823" t="s">
        <v>9</v>
      </c>
      <c r="F2" s="1592"/>
      <c r="G2" s="1112" t="s">
        <v>10</v>
      </c>
      <c r="H2" s="825" t="s">
        <v>11</v>
      </c>
      <c r="I2" s="1112" t="s">
        <v>12</v>
      </c>
      <c r="J2" s="1592"/>
      <c r="K2" s="1592"/>
      <c r="L2" s="1594"/>
      <c r="M2" s="1198"/>
    </row>
    <row r="3" spans="1:13" customFormat="1">
      <c r="A3" s="800" t="s">
        <v>13</v>
      </c>
      <c r="B3" s="801"/>
      <c r="C3" s="802"/>
      <c r="D3" s="803"/>
      <c r="E3" s="804"/>
      <c r="F3" s="1111"/>
      <c r="G3" s="1111"/>
      <c r="H3" s="1111"/>
      <c r="I3" s="1111"/>
      <c r="J3" s="1111"/>
      <c r="K3" s="1111"/>
      <c r="L3" s="806">
        <f>'Mar''18'!L376</f>
        <v>20940392</v>
      </c>
      <c r="M3" s="1198"/>
    </row>
    <row r="4" spans="1:13" customFormat="1" ht="15.75" customHeight="1">
      <c r="A4" s="1577"/>
      <c r="B4" s="1587">
        <v>43192</v>
      </c>
      <c r="C4" s="117" t="s">
        <v>217</v>
      </c>
      <c r="D4" s="107" t="s">
        <v>213</v>
      </c>
      <c r="E4" s="1103" t="s">
        <v>214</v>
      </c>
      <c r="F4" s="1528"/>
      <c r="G4" s="1530">
        <v>100500</v>
      </c>
      <c r="H4" s="1532"/>
      <c r="I4" s="1532"/>
      <c r="J4" s="1532">
        <v>98876</v>
      </c>
      <c r="K4" s="1534">
        <f>G4-J4</f>
        <v>1624</v>
      </c>
      <c r="L4" s="1575">
        <f>L3-J4</f>
        <v>20841516</v>
      </c>
      <c r="M4" s="1201"/>
    </row>
    <row r="5" spans="1:13" customFormat="1" ht="12" customHeight="1">
      <c r="A5" s="1577"/>
      <c r="B5" s="1588"/>
      <c r="C5" s="118" t="s">
        <v>218</v>
      </c>
      <c r="D5" s="104" t="s">
        <v>216</v>
      </c>
      <c r="E5" s="1104"/>
      <c r="F5" s="1529"/>
      <c r="G5" s="1531"/>
      <c r="H5" s="1533"/>
      <c r="I5" s="1533"/>
      <c r="J5" s="1533"/>
      <c r="K5" s="1535"/>
      <c r="L5" s="1576"/>
      <c r="M5" s="1201"/>
    </row>
    <row r="6" spans="1:13" customFormat="1">
      <c r="A6" s="808"/>
      <c r="B6" s="813"/>
      <c r="C6" s="910"/>
      <c r="D6" s="855"/>
      <c r="E6" s="838"/>
      <c r="F6" s="857"/>
      <c r="G6" s="857"/>
      <c r="H6" s="857"/>
      <c r="I6" s="857"/>
      <c r="J6" s="857"/>
      <c r="K6" s="857"/>
      <c r="L6" s="817"/>
      <c r="M6" s="1201"/>
    </row>
    <row r="7" spans="1:13" customFormat="1" ht="16.5">
      <c r="A7" s="1577"/>
      <c r="B7" s="1578"/>
      <c r="C7" s="830" t="s">
        <v>84</v>
      </c>
      <c r="D7" s="795" t="s">
        <v>316</v>
      </c>
      <c r="E7" s="1121" t="s">
        <v>553</v>
      </c>
      <c r="F7" s="1581"/>
      <c r="G7" s="1583"/>
      <c r="H7" s="1585"/>
      <c r="I7" s="1573">
        <v>12000</v>
      </c>
      <c r="J7" s="1573">
        <v>11376</v>
      </c>
      <c r="K7" s="1573">
        <f>I7-J7</f>
        <v>624</v>
      </c>
      <c r="L7" s="1575">
        <f>L4-J7</f>
        <v>20830140</v>
      </c>
      <c r="M7" s="1199"/>
    </row>
    <row r="8" spans="1:13" customFormat="1" ht="16.5">
      <c r="A8" s="1577"/>
      <c r="B8" s="1578"/>
      <c r="C8" s="832" t="s">
        <v>615</v>
      </c>
      <c r="D8" s="1122" t="s">
        <v>49</v>
      </c>
      <c r="E8" s="1123"/>
      <c r="F8" s="1582"/>
      <c r="G8" s="1584"/>
      <c r="H8" s="1586"/>
      <c r="I8" s="1574"/>
      <c r="J8" s="1574"/>
      <c r="K8" s="1574"/>
      <c r="L8" s="1576"/>
      <c r="M8" s="1199"/>
    </row>
    <row r="9" spans="1:13" customFormat="1">
      <c r="A9" s="808"/>
      <c r="B9" s="808"/>
      <c r="C9" s="814"/>
      <c r="D9" s="809"/>
      <c r="E9" s="810"/>
      <c r="F9" s="815"/>
      <c r="G9" s="815"/>
      <c r="H9" s="816"/>
      <c r="I9" s="816"/>
      <c r="J9" s="816"/>
      <c r="K9" s="816"/>
      <c r="L9" s="817"/>
      <c r="M9" s="1199"/>
    </row>
    <row r="10" spans="1:13" customFormat="1" ht="15" customHeight="1">
      <c r="A10" s="1606"/>
      <c r="B10" s="1587"/>
      <c r="C10" s="106" t="s">
        <v>30</v>
      </c>
      <c r="D10" s="107" t="s">
        <v>103</v>
      </c>
      <c r="E10" s="1441" t="s">
        <v>104</v>
      </c>
      <c r="F10" s="1581"/>
      <c r="G10" s="1583"/>
      <c r="H10" s="1589"/>
      <c r="I10" s="1589">
        <v>100500</v>
      </c>
      <c r="J10" s="1589">
        <v>98276</v>
      </c>
      <c r="K10" s="1573">
        <f>I10-J10</f>
        <v>2224</v>
      </c>
      <c r="L10" s="1575">
        <f>L7-J10</f>
        <v>20731864</v>
      </c>
      <c r="M10" s="1198"/>
    </row>
    <row r="11" spans="1:13" customFormat="1" ht="15" customHeight="1">
      <c r="A11" s="1607"/>
      <c r="B11" s="1588"/>
      <c r="C11" s="109" t="s">
        <v>595</v>
      </c>
      <c r="D11" s="104" t="s">
        <v>49</v>
      </c>
      <c r="E11" s="1442"/>
      <c r="F11" s="1582"/>
      <c r="G11" s="1584"/>
      <c r="H11" s="1590"/>
      <c r="I11" s="1590"/>
      <c r="J11" s="1590"/>
      <c r="K11" s="1574"/>
      <c r="L11" s="1576"/>
      <c r="M11" s="1198"/>
    </row>
    <row r="12" spans="1:13" customFormat="1">
      <c r="A12" s="808"/>
      <c r="B12" s="808"/>
      <c r="C12" s="814"/>
      <c r="D12" s="809"/>
      <c r="E12" s="810"/>
      <c r="F12" s="815"/>
      <c r="G12" s="815"/>
      <c r="H12" s="811"/>
      <c r="I12" s="811"/>
      <c r="J12" s="811"/>
      <c r="K12" s="811"/>
      <c r="L12" s="812"/>
      <c r="M12" s="1198"/>
    </row>
    <row r="13" spans="1:13" customFormat="1" ht="15" customHeight="1">
      <c r="A13" s="1577"/>
      <c r="B13" s="1578"/>
      <c r="C13" s="106" t="s">
        <v>271</v>
      </c>
      <c r="D13" s="795" t="s">
        <v>316</v>
      </c>
      <c r="E13" s="1121" t="s">
        <v>553</v>
      </c>
      <c r="F13" s="1528"/>
      <c r="G13" s="1530"/>
      <c r="H13" s="1532"/>
      <c r="I13" s="1532">
        <v>51000</v>
      </c>
      <c r="J13" s="1532">
        <v>49850</v>
      </c>
      <c r="K13" s="1534">
        <f>I13-J13</f>
        <v>1150</v>
      </c>
      <c r="L13" s="1575">
        <f>L10-J13</f>
        <v>20682014</v>
      </c>
      <c r="M13" s="1198"/>
    </row>
    <row r="14" spans="1:13" customFormat="1" ht="15" customHeight="1">
      <c r="A14" s="1577"/>
      <c r="B14" s="1578"/>
      <c r="C14" s="109" t="s">
        <v>618</v>
      </c>
      <c r="D14" s="1122" t="s">
        <v>49</v>
      </c>
      <c r="E14" s="1123"/>
      <c r="F14" s="1529"/>
      <c r="G14" s="1531"/>
      <c r="H14" s="1533"/>
      <c r="I14" s="1533"/>
      <c r="J14" s="1533"/>
      <c r="K14" s="1535"/>
      <c r="L14" s="1576"/>
      <c r="M14" s="1198"/>
    </row>
    <row r="15" spans="1:13" customFormat="1">
      <c r="A15" s="808"/>
      <c r="B15" s="813"/>
      <c r="C15" s="905"/>
      <c r="D15" s="906"/>
      <c r="E15" s="907"/>
      <c r="F15" s="884"/>
      <c r="G15" s="884"/>
      <c r="H15" s="885"/>
      <c r="I15" s="885"/>
      <c r="J15" s="885"/>
      <c r="K15" s="885"/>
      <c r="L15" s="817"/>
      <c r="M15" s="1198"/>
    </row>
    <row r="16" spans="1:13" customFormat="1">
      <c r="A16" s="1577"/>
      <c r="B16" s="1578"/>
      <c r="C16" s="106" t="s">
        <v>616</v>
      </c>
      <c r="D16" s="795" t="s">
        <v>316</v>
      </c>
      <c r="E16" s="1121" t="s">
        <v>553</v>
      </c>
      <c r="F16" s="1581"/>
      <c r="G16" s="1583"/>
      <c r="H16" s="1585"/>
      <c r="I16" s="1573">
        <v>12000</v>
      </c>
      <c r="J16" s="1573">
        <v>10926</v>
      </c>
      <c r="K16" s="1573">
        <f>I16-J16</f>
        <v>1074</v>
      </c>
      <c r="L16" s="1575">
        <f>L13-J16</f>
        <v>20671088</v>
      </c>
      <c r="M16" s="1199"/>
    </row>
    <row r="17" spans="1:13" customFormat="1">
      <c r="A17" s="1577"/>
      <c r="B17" s="1578"/>
      <c r="C17" s="109" t="s">
        <v>617</v>
      </c>
      <c r="D17" s="1122" t="s">
        <v>49</v>
      </c>
      <c r="E17" s="1123"/>
      <c r="F17" s="1582"/>
      <c r="G17" s="1584"/>
      <c r="H17" s="1586"/>
      <c r="I17" s="1574"/>
      <c r="J17" s="1574"/>
      <c r="K17" s="1574"/>
      <c r="L17" s="1576"/>
      <c r="M17" s="1199"/>
    </row>
    <row r="18" spans="1:13" customFormat="1">
      <c r="A18" s="808"/>
      <c r="B18" s="808"/>
      <c r="C18" s="814"/>
      <c r="D18" s="809"/>
      <c r="E18" s="810"/>
      <c r="F18" s="815"/>
      <c r="G18" s="815"/>
      <c r="H18" s="816"/>
      <c r="I18" s="816"/>
      <c r="J18" s="816"/>
      <c r="K18" s="816"/>
      <c r="L18" s="817"/>
      <c r="M18" s="1199"/>
    </row>
    <row r="19" spans="1:13" customFormat="1" ht="15">
      <c r="A19" s="1606"/>
      <c r="B19" s="1587">
        <v>43193</v>
      </c>
      <c r="C19" s="106" t="s">
        <v>37</v>
      </c>
      <c r="D19" s="107" t="s">
        <v>223</v>
      </c>
      <c r="E19" s="1117" t="s">
        <v>224</v>
      </c>
      <c r="F19" s="1573"/>
      <c r="G19" s="1585">
        <v>26500</v>
      </c>
      <c r="H19" s="1585"/>
      <c r="I19" s="1573"/>
      <c r="J19" s="1573">
        <v>25400</v>
      </c>
      <c r="K19" s="1573">
        <f>G19-J19</f>
        <v>1100</v>
      </c>
      <c r="L19" s="1575">
        <f>L16-J19</f>
        <v>20645688</v>
      </c>
      <c r="M19" s="1201"/>
    </row>
    <row r="20" spans="1:13" customFormat="1" ht="15">
      <c r="A20" s="1607"/>
      <c r="B20" s="1588"/>
      <c r="C20" s="109" t="s">
        <v>290</v>
      </c>
      <c r="D20" s="104" t="s">
        <v>226</v>
      </c>
      <c r="E20" s="1118"/>
      <c r="F20" s="1574"/>
      <c r="G20" s="1586"/>
      <c r="H20" s="1586"/>
      <c r="I20" s="1574"/>
      <c r="J20" s="1574"/>
      <c r="K20" s="1574"/>
      <c r="L20" s="1576"/>
      <c r="M20" s="1201"/>
    </row>
    <row r="21" spans="1:13" customFormat="1">
      <c r="A21" s="808"/>
      <c r="B21" s="808"/>
      <c r="C21" s="808"/>
      <c r="D21" s="809"/>
      <c r="E21" s="810"/>
      <c r="F21" s="811"/>
      <c r="G21" s="811"/>
      <c r="H21" s="811"/>
      <c r="I21" s="811"/>
      <c r="J21" s="811"/>
      <c r="K21" s="811"/>
      <c r="L21" s="812"/>
      <c r="M21" s="1201"/>
    </row>
    <row r="22" spans="1:13" customFormat="1" ht="15" customHeight="1">
      <c r="A22" s="1577"/>
      <c r="B22" s="1578"/>
      <c r="C22" s="128" t="s">
        <v>145</v>
      </c>
      <c r="D22" s="107" t="s">
        <v>108</v>
      </c>
      <c r="E22" s="1485" t="s">
        <v>109</v>
      </c>
      <c r="F22" s="1573"/>
      <c r="G22" s="1585">
        <v>26500</v>
      </c>
      <c r="H22" s="1585"/>
      <c r="I22" s="1573"/>
      <c r="J22" s="1573">
        <v>25376</v>
      </c>
      <c r="K22" s="1573">
        <f>G22-J22</f>
        <v>1124</v>
      </c>
      <c r="L22" s="1575">
        <f>L19-J22</f>
        <v>20620312</v>
      </c>
      <c r="M22" s="1201"/>
    </row>
    <row r="23" spans="1:13" customFormat="1" ht="15" customHeight="1">
      <c r="A23" s="1577"/>
      <c r="B23" s="1578"/>
      <c r="C23" s="129" t="s">
        <v>443</v>
      </c>
      <c r="D23" s="104" t="s">
        <v>111</v>
      </c>
      <c r="E23" s="1486"/>
      <c r="F23" s="1574"/>
      <c r="G23" s="1586"/>
      <c r="H23" s="1586"/>
      <c r="I23" s="1574"/>
      <c r="J23" s="1574"/>
      <c r="K23" s="1574"/>
      <c r="L23" s="1576"/>
      <c r="M23" s="1201"/>
    </row>
    <row r="24" spans="1:13" customFormat="1">
      <c r="A24" s="808"/>
      <c r="B24" s="813"/>
      <c r="C24" s="814"/>
      <c r="D24" s="809"/>
      <c r="E24" s="810"/>
      <c r="F24" s="815"/>
      <c r="G24" s="815"/>
      <c r="H24" s="816"/>
      <c r="I24" s="816"/>
      <c r="J24" s="816"/>
      <c r="K24" s="816"/>
      <c r="L24" s="817"/>
      <c r="M24" s="1201"/>
    </row>
    <row r="25" spans="1:13" customFormat="1" ht="15" customHeight="1">
      <c r="A25" s="1577"/>
      <c r="B25" s="1578"/>
      <c r="C25" s="128" t="s">
        <v>101</v>
      </c>
      <c r="D25" s="107" t="s">
        <v>108</v>
      </c>
      <c r="E25" s="1119" t="s">
        <v>109</v>
      </c>
      <c r="F25" s="1115"/>
      <c r="G25" s="1115">
        <v>27000</v>
      </c>
      <c r="H25" s="1113"/>
      <c r="I25" s="1113"/>
      <c r="J25" s="1113">
        <v>25624</v>
      </c>
      <c r="K25" s="1113">
        <f>G25-J25</f>
        <v>1376</v>
      </c>
      <c r="L25" s="1575">
        <f>L22-J25</f>
        <v>20594688</v>
      </c>
      <c r="M25" s="1201"/>
    </row>
    <row r="26" spans="1:13" customFormat="1" ht="15" customHeight="1">
      <c r="A26" s="1577"/>
      <c r="B26" s="1578"/>
      <c r="C26" s="129" t="s">
        <v>188</v>
      </c>
      <c r="D26" s="104" t="s">
        <v>111</v>
      </c>
      <c r="E26" s="1120"/>
      <c r="F26" s="1116"/>
      <c r="G26" s="1116"/>
      <c r="H26" s="1114"/>
      <c r="I26" s="1114"/>
      <c r="J26" s="1114"/>
      <c r="K26" s="1114"/>
      <c r="L26" s="1576"/>
      <c r="M26" s="1201"/>
    </row>
    <row r="27" spans="1:13" customFormat="1">
      <c r="A27" s="808"/>
      <c r="B27" s="808"/>
      <c r="C27" s="836"/>
      <c r="D27" s="837"/>
      <c r="E27" s="838"/>
      <c r="F27" s="884"/>
      <c r="G27" s="884"/>
      <c r="H27" s="885"/>
      <c r="I27" s="885"/>
      <c r="J27" s="885"/>
      <c r="K27" s="885"/>
      <c r="L27" s="817"/>
      <c r="M27" s="1201"/>
    </row>
    <row r="28" spans="1:13" customFormat="1" ht="15" customHeight="1">
      <c r="A28" s="1606"/>
      <c r="B28" s="1587"/>
      <c r="C28" s="128" t="s">
        <v>101</v>
      </c>
      <c r="D28" s="107" t="s">
        <v>108</v>
      </c>
      <c r="E28" s="1485" t="s">
        <v>109</v>
      </c>
      <c r="F28" s="1581"/>
      <c r="G28" s="1583">
        <v>27000</v>
      </c>
      <c r="H28" s="1589"/>
      <c r="I28" s="1589"/>
      <c r="J28" s="1589">
        <v>25624</v>
      </c>
      <c r="K28" s="1573">
        <f>G28-J28</f>
        <v>1376</v>
      </c>
      <c r="L28" s="1575">
        <f>L25-J28</f>
        <v>20569064</v>
      </c>
      <c r="M28" s="1201"/>
    </row>
    <row r="29" spans="1:13" customFormat="1" ht="15" customHeight="1">
      <c r="A29" s="1607"/>
      <c r="B29" s="1588"/>
      <c r="C29" s="129" t="s">
        <v>176</v>
      </c>
      <c r="D29" s="104" t="s">
        <v>111</v>
      </c>
      <c r="E29" s="1486"/>
      <c r="F29" s="1582"/>
      <c r="G29" s="1584"/>
      <c r="H29" s="1590"/>
      <c r="I29" s="1590"/>
      <c r="J29" s="1590"/>
      <c r="K29" s="1574"/>
      <c r="L29" s="1576"/>
      <c r="M29" s="1201"/>
    </row>
    <row r="30" spans="1:13" customFormat="1">
      <c r="A30" s="808"/>
      <c r="B30" s="808"/>
      <c r="C30" s="836"/>
      <c r="D30" s="837"/>
      <c r="E30" s="838"/>
      <c r="F30" s="884"/>
      <c r="G30" s="884"/>
      <c r="H30" s="885"/>
      <c r="I30" s="885"/>
      <c r="J30" s="885"/>
      <c r="K30" s="885"/>
      <c r="L30" s="812"/>
      <c r="M30" s="1201"/>
    </row>
    <row r="31" spans="1:13" customFormat="1" ht="15" customHeight="1">
      <c r="A31" s="1577"/>
      <c r="B31" s="1578"/>
      <c r="C31" s="106" t="s">
        <v>30</v>
      </c>
      <c r="D31" s="839" t="s">
        <v>76</v>
      </c>
      <c r="E31" s="839">
        <v>261015</v>
      </c>
      <c r="F31" s="1528"/>
      <c r="G31" s="1530"/>
      <c r="H31" s="1532"/>
      <c r="I31" s="1532">
        <v>100500</v>
      </c>
      <c r="J31" s="1532">
        <v>98276</v>
      </c>
      <c r="K31" s="1534">
        <f>I31-J31</f>
        <v>2224</v>
      </c>
      <c r="L31" s="1575">
        <f>L28-J31</f>
        <v>20470788</v>
      </c>
      <c r="M31" s="1199"/>
    </row>
    <row r="32" spans="1:13" customFormat="1" ht="15" customHeight="1">
      <c r="A32" s="1577"/>
      <c r="B32" s="1578"/>
      <c r="C32" s="109" t="s">
        <v>607</v>
      </c>
      <c r="D32" s="865" t="s">
        <v>49</v>
      </c>
      <c r="E32" s="819"/>
      <c r="F32" s="1529"/>
      <c r="G32" s="1531"/>
      <c r="H32" s="1533"/>
      <c r="I32" s="1533"/>
      <c r="J32" s="1533"/>
      <c r="K32" s="1535"/>
      <c r="L32" s="1576"/>
      <c r="M32" s="1199"/>
    </row>
    <row r="33" spans="1:14" customFormat="1">
      <c r="A33" s="808"/>
      <c r="B33" s="813"/>
      <c r="C33" s="836"/>
      <c r="D33" s="837"/>
      <c r="E33" s="838"/>
      <c r="F33" s="884"/>
      <c r="G33" s="884"/>
      <c r="H33" s="885"/>
      <c r="I33" s="885"/>
      <c r="J33" s="885"/>
      <c r="K33" s="885"/>
      <c r="L33" s="817"/>
      <c r="M33" s="1199"/>
    </row>
    <row r="34" spans="1:14" customFormat="1" ht="15" customHeight="1">
      <c r="A34" s="1577"/>
      <c r="B34" s="1578">
        <v>43194</v>
      </c>
      <c r="C34" s="111" t="s">
        <v>145</v>
      </c>
      <c r="D34" s="107" t="s">
        <v>153</v>
      </c>
      <c r="E34" s="1441" t="s">
        <v>154</v>
      </c>
      <c r="F34" s="1443"/>
      <c r="G34" s="1443">
        <v>26500</v>
      </c>
      <c r="H34" s="1124"/>
      <c r="I34" s="1124"/>
      <c r="J34" s="1459">
        <v>25376</v>
      </c>
      <c r="K34" s="1459">
        <f>G34-J34</f>
        <v>1124</v>
      </c>
      <c r="L34" s="1575">
        <f>L31-J34</f>
        <v>20445412</v>
      </c>
      <c r="M34" s="1201"/>
    </row>
    <row r="35" spans="1:14" customFormat="1" ht="15" customHeight="1">
      <c r="A35" s="1577"/>
      <c r="B35" s="1578"/>
      <c r="C35" s="109" t="s">
        <v>478</v>
      </c>
      <c r="D35" s="104" t="s">
        <v>22</v>
      </c>
      <c r="E35" s="1442"/>
      <c r="F35" s="1444"/>
      <c r="G35" s="1444"/>
      <c r="H35" s="1125"/>
      <c r="I35" s="1125"/>
      <c r="J35" s="1460"/>
      <c r="K35" s="1460"/>
      <c r="L35" s="1576"/>
      <c r="M35" s="1201"/>
    </row>
    <row r="36" spans="1:14" customFormat="1">
      <c r="A36" s="808"/>
      <c r="B36" s="808"/>
      <c r="C36" s="890"/>
      <c r="D36" s="882"/>
      <c r="E36" s="883"/>
      <c r="F36" s="994"/>
      <c r="G36" s="995"/>
      <c r="H36" s="885"/>
      <c r="I36" s="885"/>
      <c r="J36" s="885"/>
      <c r="K36" s="885"/>
      <c r="L36" s="817"/>
      <c r="M36" s="1201"/>
    </row>
    <row r="37" spans="1:14" customFormat="1" ht="15">
      <c r="A37" s="1606"/>
      <c r="B37" s="1587">
        <v>43195</v>
      </c>
      <c r="C37" s="111" t="s">
        <v>75</v>
      </c>
      <c r="D37" s="107" t="s">
        <v>72</v>
      </c>
      <c r="E37" s="1132" t="s">
        <v>73</v>
      </c>
      <c r="F37" s="1528"/>
      <c r="G37" s="1530">
        <v>100500</v>
      </c>
      <c r="H37" s="1532"/>
      <c r="I37" s="1532"/>
      <c r="J37" s="1532">
        <v>97324</v>
      </c>
      <c r="K37" s="1534">
        <f>G37-J37</f>
        <v>3176</v>
      </c>
      <c r="L37" s="1575">
        <f>L34-J37</f>
        <v>20348088</v>
      </c>
      <c r="M37" s="1201"/>
      <c r="N37" s="1066"/>
    </row>
    <row r="38" spans="1:14" customFormat="1" ht="15">
      <c r="A38" s="1607"/>
      <c r="B38" s="1588"/>
      <c r="C38" s="109" t="s">
        <v>74</v>
      </c>
      <c r="D38" s="96" t="s">
        <v>22</v>
      </c>
      <c r="E38" s="1133"/>
      <c r="F38" s="1529"/>
      <c r="G38" s="1531"/>
      <c r="H38" s="1533"/>
      <c r="I38" s="1533"/>
      <c r="J38" s="1533"/>
      <c r="K38" s="1535"/>
      <c r="L38" s="1576"/>
      <c r="M38" s="1201"/>
      <c r="N38" s="1066"/>
    </row>
    <row r="39" spans="1:14" customFormat="1">
      <c r="A39" s="808"/>
      <c r="B39" s="808"/>
      <c r="C39" s="854"/>
      <c r="D39" s="855"/>
      <c r="E39" s="838"/>
      <c r="F39" s="856"/>
      <c r="G39" s="856"/>
      <c r="H39" s="900"/>
      <c r="I39" s="900"/>
      <c r="J39" s="900"/>
      <c r="K39" s="900"/>
      <c r="L39" s="812"/>
      <c r="M39" s="1201"/>
    </row>
    <row r="40" spans="1:14" customFormat="1" ht="15">
      <c r="A40" s="1577"/>
      <c r="B40" s="1578"/>
      <c r="C40" s="106" t="s">
        <v>30</v>
      </c>
      <c r="D40" s="94" t="s">
        <v>31</v>
      </c>
      <c r="E40" s="1128" t="s">
        <v>32</v>
      </c>
      <c r="F40" s="1581"/>
      <c r="G40" s="1583">
        <v>100500</v>
      </c>
      <c r="H40" s="1589"/>
      <c r="I40" s="1589"/>
      <c r="J40" s="1589">
        <v>98276</v>
      </c>
      <c r="K40" s="1573">
        <f>G40-J40</f>
        <v>2224</v>
      </c>
      <c r="L40" s="1575">
        <f>L37-J40</f>
        <v>20249812</v>
      </c>
      <c r="M40" s="1201"/>
      <c r="N40" s="1066"/>
    </row>
    <row r="41" spans="1:14" customFormat="1" ht="15">
      <c r="A41" s="1577"/>
      <c r="B41" s="1578"/>
      <c r="C41" s="109" t="s">
        <v>33</v>
      </c>
      <c r="D41" s="96" t="s">
        <v>22</v>
      </c>
      <c r="E41" s="1129"/>
      <c r="F41" s="1582"/>
      <c r="G41" s="1584"/>
      <c r="H41" s="1590"/>
      <c r="I41" s="1590"/>
      <c r="J41" s="1590"/>
      <c r="K41" s="1574"/>
      <c r="L41" s="1576"/>
      <c r="M41" s="1201"/>
      <c r="N41" s="1066"/>
    </row>
    <row r="42" spans="1:14" customFormat="1">
      <c r="A42" s="808"/>
      <c r="B42" s="813"/>
      <c r="C42" s="854"/>
      <c r="D42" s="855"/>
      <c r="E42" s="838"/>
      <c r="F42" s="856"/>
      <c r="G42" s="856"/>
      <c r="H42" s="857"/>
      <c r="I42" s="857"/>
      <c r="J42" s="857"/>
      <c r="K42" s="857"/>
      <c r="L42" s="817"/>
      <c r="M42" s="1201"/>
      <c r="N42" s="1066"/>
    </row>
    <row r="43" spans="1:14" customFormat="1" ht="15" customHeight="1">
      <c r="A43" s="1577"/>
      <c r="B43" s="1578"/>
      <c r="C43" s="106" t="s">
        <v>30</v>
      </c>
      <c r="D43" s="94" t="s">
        <v>31</v>
      </c>
      <c r="E43" s="1128" t="s">
        <v>32</v>
      </c>
      <c r="F43" s="1581"/>
      <c r="G43" s="1583">
        <v>100500</v>
      </c>
      <c r="H43" s="1589"/>
      <c r="I43" s="1589"/>
      <c r="J43" s="1589">
        <v>98324</v>
      </c>
      <c r="K43" s="1573">
        <f>G43-J43</f>
        <v>2176</v>
      </c>
      <c r="L43" s="1575">
        <f>L40-J43</f>
        <v>20151488</v>
      </c>
      <c r="M43" s="1201"/>
      <c r="N43" s="1066"/>
    </row>
    <row r="44" spans="1:14" customFormat="1" ht="15" customHeight="1">
      <c r="A44" s="1577"/>
      <c r="B44" s="1578"/>
      <c r="C44" s="109" t="s">
        <v>33</v>
      </c>
      <c r="D44" s="96" t="s">
        <v>22</v>
      </c>
      <c r="E44" s="1129"/>
      <c r="F44" s="1582"/>
      <c r="G44" s="1584"/>
      <c r="H44" s="1590"/>
      <c r="I44" s="1590"/>
      <c r="J44" s="1590"/>
      <c r="K44" s="1574"/>
      <c r="L44" s="1576"/>
      <c r="M44" s="1201"/>
      <c r="N44" s="1066"/>
    </row>
    <row r="45" spans="1:14" customFormat="1">
      <c r="A45" s="808"/>
      <c r="B45" s="808"/>
      <c r="C45" s="814"/>
      <c r="D45" s="809"/>
      <c r="E45" s="810"/>
      <c r="F45" s="815"/>
      <c r="G45" s="815"/>
      <c r="H45" s="816"/>
      <c r="I45" s="816"/>
      <c r="J45" s="816"/>
      <c r="K45" s="816"/>
      <c r="L45" s="817"/>
      <c r="M45" s="1201"/>
      <c r="N45" s="1066"/>
    </row>
    <row r="46" spans="1:14" customFormat="1" ht="15" customHeight="1">
      <c r="A46" s="1606"/>
      <c r="B46" s="1587"/>
      <c r="C46" s="144" t="s">
        <v>79</v>
      </c>
      <c r="D46" s="94" t="s">
        <v>25</v>
      </c>
      <c r="E46" s="1128" t="s">
        <v>26</v>
      </c>
      <c r="F46" s="1443"/>
      <c r="G46" s="1443">
        <v>21000</v>
      </c>
      <c r="H46" s="1126"/>
      <c r="I46" s="1126"/>
      <c r="J46" s="1459">
        <v>20624</v>
      </c>
      <c r="K46" s="1459">
        <f>G46-J46</f>
        <v>376</v>
      </c>
      <c r="L46" s="1575">
        <f>L43-J46</f>
        <v>20130864</v>
      </c>
      <c r="M46" s="1201"/>
      <c r="N46" s="1066"/>
    </row>
    <row r="47" spans="1:14" customFormat="1" ht="15" customHeight="1">
      <c r="A47" s="1607"/>
      <c r="B47" s="1588"/>
      <c r="C47" s="113" t="s">
        <v>27</v>
      </c>
      <c r="D47" s="96" t="s">
        <v>28</v>
      </c>
      <c r="E47" s="1129"/>
      <c r="F47" s="1444"/>
      <c r="G47" s="1444"/>
      <c r="H47" s="1127"/>
      <c r="I47" s="1127"/>
      <c r="J47" s="1460"/>
      <c r="K47" s="1460"/>
      <c r="L47" s="1576"/>
      <c r="M47" s="1201"/>
      <c r="N47" s="1066"/>
    </row>
    <row r="48" spans="1:14" customFormat="1">
      <c r="A48" s="808"/>
      <c r="B48" s="808"/>
      <c r="C48" s="890"/>
      <c r="D48" s="855"/>
      <c r="E48" s="838"/>
      <c r="F48" s="888"/>
      <c r="G48" s="856"/>
      <c r="H48" s="889"/>
      <c r="I48" s="889"/>
      <c r="J48" s="889"/>
      <c r="K48" s="889"/>
      <c r="L48" s="812"/>
      <c r="M48" s="1201"/>
    </row>
    <row r="49" spans="1:14" customFormat="1" ht="15" customHeight="1">
      <c r="A49" s="1577"/>
      <c r="B49" s="1578"/>
      <c r="C49" s="144" t="s">
        <v>157</v>
      </c>
      <c r="D49" s="94" t="s">
        <v>25</v>
      </c>
      <c r="E49" s="1128" t="s">
        <v>26</v>
      </c>
      <c r="F49" s="1443"/>
      <c r="G49" s="1443">
        <v>51000</v>
      </c>
      <c r="H49" s="1126"/>
      <c r="I49" s="1126"/>
      <c r="J49" s="1459">
        <v>49724</v>
      </c>
      <c r="K49" s="1459">
        <f>G49-J49</f>
        <v>1276</v>
      </c>
      <c r="L49" s="1575">
        <f>L46-J49</f>
        <v>20081140</v>
      </c>
      <c r="M49" s="1201"/>
      <c r="N49" s="1066"/>
    </row>
    <row r="50" spans="1:14" customFormat="1" ht="15" customHeight="1">
      <c r="A50" s="1577"/>
      <c r="B50" s="1578"/>
      <c r="C50" s="113" t="s">
        <v>27</v>
      </c>
      <c r="D50" s="96" t="s">
        <v>28</v>
      </c>
      <c r="E50" s="1129"/>
      <c r="F50" s="1444"/>
      <c r="G50" s="1444"/>
      <c r="H50" s="1127"/>
      <c r="I50" s="1127"/>
      <c r="J50" s="1460"/>
      <c r="K50" s="1460"/>
      <c r="L50" s="1576"/>
      <c r="M50" s="1201"/>
      <c r="N50" s="1066"/>
    </row>
    <row r="51" spans="1:14" customFormat="1">
      <c r="A51" s="808"/>
      <c r="B51" s="813"/>
      <c r="C51" s="814"/>
      <c r="D51" s="809"/>
      <c r="E51" s="810"/>
      <c r="F51" s="815"/>
      <c r="G51" s="815"/>
      <c r="H51" s="816"/>
      <c r="I51" s="816"/>
      <c r="J51" s="816"/>
      <c r="K51" s="816"/>
      <c r="L51" s="817"/>
      <c r="M51" s="1201"/>
    </row>
    <row r="52" spans="1:14" customFormat="1" ht="15">
      <c r="A52" s="1577"/>
      <c r="B52" s="1578"/>
      <c r="C52" s="106" t="s">
        <v>50</v>
      </c>
      <c r="D52" s="94" t="s">
        <v>61</v>
      </c>
      <c r="E52" s="127">
        <v>962946</v>
      </c>
      <c r="F52" s="1130"/>
      <c r="G52" s="1130">
        <v>100500</v>
      </c>
      <c r="H52" s="1532"/>
      <c r="I52" s="1532"/>
      <c r="J52" s="1532">
        <v>97324</v>
      </c>
      <c r="K52" s="1534">
        <f>G52-J52</f>
        <v>3176</v>
      </c>
      <c r="L52" s="1575">
        <f>L49-J52</f>
        <v>19983816</v>
      </c>
      <c r="M52" s="1201"/>
      <c r="N52" s="1066"/>
    </row>
    <row r="53" spans="1:14" customFormat="1" ht="18.75" customHeight="1">
      <c r="A53" s="1577"/>
      <c r="B53" s="1578"/>
      <c r="C53" s="109" t="s">
        <v>62</v>
      </c>
      <c r="D53" s="96" t="s">
        <v>22</v>
      </c>
      <c r="E53" s="1133"/>
      <c r="F53" s="1131"/>
      <c r="G53" s="1131"/>
      <c r="H53" s="1533"/>
      <c r="I53" s="1533"/>
      <c r="J53" s="1533"/>
      <c r="K53" s="1535"/>
      <c r="L53" s="1576"/>
      <c r="M53" s="1201"/>
      <c r="N53" s="1066"/>
    </row>
    <row r="54" spans="1:14" customFormat="1">
      <c r="A54" s="808"/>
      <c r="B54" s="808"/>
      <c r="C54" s="814"/>
      <c r="D54" s="809"/>
      <c r="E54" s="810"/>
      <c r="F54" s="815"/>
      <c r="G54" s="815"/>
      <c r="H54" s="816"/>
      <c r="I54" s="816"/>
      <c r="J54" s="816"/>
      <c r="K54" s="816"/>
      <c r="L54" s="817"/>
      <c r="M54" s="1201"/>
    </row>
    <row r="55" spans="1:14" customFormat="1">
      <c r="A55" s="1606"/>
      <c r="B55" s="1587"/>
      <c r="C55" s="1152" t="s">
        <v>601</v>
      </c>
      <c r="D55" s="1151" t="s">
        <v>623</v>
      </c>
      <c r="E55" s="1485" t="s">
        <v>622</v>
      </c>
      <c r="F55" s="1573"/>
      <c r="G55" s="1585">
        <v>1026000</v>
      </c>
      <c r="H55" s="1585"/>
      <c r="I55" s="1573"/>
      <c r="J55" s="1573">
        <v>1003560</v>
      </c>
      <c r="K55" s="1573">
        <f>G55-J55</f>
        <v>22440</v>
      </c>
      <c r="L55" s="1575">
        <f>L52-J55</f>
        <v>18980256</v>
      </c>
      <c r="M55" s="1202"/>
      <c r="N55" s="1066"/>
    </row>
    <row r="56" spans="1:14" customFormat="1">
      <c r="A56" s="1607"/>
      <c r="B56" s="1588"/>
      <c r="C56" s="138" t="s">
        <v>625</v>
      </c>
      <c r="D56" s="96" t="s">
        <v>624</v>
      </c>
      <c r="E56" s="1486"/>
      <c r="F56" s="1574"/>
      <c r="G56" s="1586"/>
      <c r="H56" s="1586"/>
      <c r="I56" s="1574"/>
      <c r="J56" s="1574"/>
      <c r="K56" s="1574"/>
      <c r="L56" s="1576"/>
      <c r="M56" s="1202"/>
      <c r="N56" s="1066"/>
    </row>
    <row r="57" spans="1:14" customFormat="1">
      <c r="A57" s="808"/>
      <c r="B57" s="808"/>
      <c r="C57" s="808"/>
      <c r="D57" s="809"/>
      <c r="E57" s="810"/>
      <c r="F57" s="811"/>
      <c r="G57" s="811"/>
      <c r="H57" s="811"/>
      <c r="I57" s="811"/>
      <c r="J57" s="811"/>
      <c r="K57" s="811"/>
      <c r="L57" s="812"/>
      <c r="M57" s="1202"/>
    </row>
    <row r="58" spans="1:14" customFormat="1" ht="15">
      <c r="A58" s="1577"/>
      <c r="B58" s="1578"/>
      <c r="C58" s="106" t="s">
        <v>145</v>
      </c>
      <c r="D58" s="94" t="s">
        <v>626</v>
      </c>
      <c r="E58" s="1103" t="s">
        <v>627</v>
      </c>
      <c r="F58" s="1581"/>
      <c r="G58" s="1583">
        <v>26500</v>
      </c>
      <c r="H58" s="1589"/>
      <c r="I58" s="1589"/>
      <c r="J58" s="1589">
        <v>25376</v>
      </c>
      <c r="K58" s="1573">
        <f>G58-J58</f>
        <v>1124</v>
      </c>
      <c r="L58" s="1575">
        <f>L55-J58</f>
        <v>18954880</v>
      </c>
      <c r="M58" s="1201"/>
      <c r="N58" s="1066"/>
    </row>
    <row r="59" spans="1:14" customFormat="1" ht="15">
      <c r="A59" s="1577"/>
      <c r="B59" s="1578"/>
      <c r="C59" s="109" t="s">
        <v>159</v>
      </c>
      <c r="D59" s="96" t="s">
        <v>22</v>
      </c>
      <c r="E59" s="1104"/>
      <c r="F59" s="1582"/>
      <c r="G59" s="1584"/>
      <c r="H59" s="1590"/>
      <c r="I59" s="1590"/>
      <c r="J59" s="1590"/>
      <c r="K59" s="1574"/>
      <c r="L59" s="1576"/>
      <c r="M59" s="1201"/>
      <c r="N59" s="1066"/>
    </row>
    <row r="60" spans="1:14" customFormat="1">
      <c r="A60" s="808"/>
      <c r="B60" s="813"/>
      <c r="C60" s="814"/>
      <c r="D60" s="809"/>
      <c r="E60" s="810"/>
      <c r="F60" s="815"/>
      <c r="G60" s="815"/>
      <c r="H60" s="816"/>
      <c r="I60" s="816"/>
      <c r="J60" s="816"/>
      <c r="K60" s="816"/>
      <c r="L60" s="817"/>
      <c r="M60" s="1201"/>
    </row>
    <row r="61" spans="1:14" customFormat="1" ht="15" customHeight="1">
      <c r="A61" s="1577"/>
      <c r="B61" s="1578">
        <v>43196</v>
      </c>
      <c r="C61" s="106" t="s">
        <v>45</v>
      </c>
      <c r="D61" s="107" t="s">
        <v>14</v>
      </c>
      <c r="E61" s="1134" t="s">
        <v>15</v>
      </c>
      <c r="F61" s="1581"/>
      <c r="G61" s="1583"/>
      <c r="H61" s="1589"/>
      <c r="I61" s="1589">
        <v>21000</v>
      </c>
      <c r="J61" s="1589">
        <v>20624</v>
      </c>
      <c r="K61" s="1573">
        <f>I61-J61</f>
        <v>376</v>
      </c>
      <c r="L61" s="1575">
        <f>L58-J61</f>
        <v>18934256</v>
      </c>
      <c r="M61" s="1198"/>
      <c r="N61" s="1066"/>
    </row>
    <row r="62" spans="1:14" customFormat="1" ht="15" customHeight="1">
      <c r="A62" s="1577"/>
      <c r="B62" s="1578"/>
      <c r="C62" s="109" t="s">
        <v>44</v>
      </c>
      <c r="D62" s="104" t="s">
        <v>16</v>
      </c>
      <c r="E62" s="1135"/>
      <c r="F62" s="1582"/>
      <c r="G62" s="1584"/>
      <c r="H62" s="1590"/>
      <c r="I62" s="1590"/>
      <c r="J62" s="1590"/>
      <c r="K62" s="1574"/>
      <c r="L62" s="1576"/>
      <c r="M62" s="1198"/>
      <c r="N62" s="1066"/>
    </row>
    <row r="63" spans="1:14" customFormat="1">
      <c r="A63" s="808"/>
      <c r="B63" s="808"/>
      <c r="C63" s="814"/>
      <c r="D63" s="809"/>
      <c r="E63" s="810"/>
      <c r="F63" s="815"/>
      <c r="G63" s="815"/>
      <c r="H63" s="816"/>
      <c r="I63" s="816"/>
      <c r="J63" s="816"/>
      <c r="K63" s="816"/>
      <c r="L63" s="817"/>
      <c r="M63" s="1198"/>
    </row>
    <row r="64" spans="1:14" customFormat="1">
      <c r="A64" s="1606"/>
      <c r="B64" s="1587"/>
      <c r="C64" s="76" t="s">
        <v>19</v>
      </c>
      <c r="D64" s="84" t="s">
        <v>20</v>
      </c>
      <c r="E64" s="82">
        <v>912218</v>
      </c>
      <c r="F64" s="1136"/>
      <c r="G64" s="1136">
        <v>12000</v>
      </c>
      <c r="H64" s="1532"/>
      <c r="I64" s="1532"/>
      <c r="J64" s="1074">
        <v>11416</v>
      </c>
      <c r="K64" s="1534">
        <f>G64-J64</f>
        <v>584</v>
      </c>
      <c r="L64" s="1575">
        <f>L61-J64</f>
        <v>18922840</v>
      </c>
      <c r="M64" s="1201"/>
      <c r="N64" s="1066"/>
    </row>
    <row r="65" spans="1:14" customFormat="1">
      <c r="A65" s="1607"/>
      <c r="B65" s="1588"/>
      <c r="C65" s="75" t="s">
        <v>21</v>
      </c>
      <c r="D65" s="85" t="s">
        <v>22</v>
      </c>
      <c r="E65" s="73"/>
      <c r="F65" s="1137"/>
      <c r="G65" s="1137"/>
      <c r="H65" s="1533"/>
      <c r="I65" s="1533"/>
      <c r="J65" s="1075"/>
      <c r="K65" s="1535"/>
      <c r="L65" s="1576"/>
      <c r="M65" s="1201"/>
      <c r="N65" s="1066"/>
    </row>
    <row r="66" spans="1:14" customFormat="1">
      <c r="A66" s="808"/>
      <c r="B66" s="808"/>
      <c r="C66" s="854"/>
      <c r="D66" s="855"/>
      <c r="E66" s="838"/>
      <c r="F66" s="811"/>
      <c r="G66" s="811"/>
      <c r="H66" s="811"/>
      <c r="I66" s="811"/>
      <c r="J66" s="811"/>
      <c r="K66" s="811"/>
      <c r="L66" s="812"/>
      <c r="M66" s="1201"/>
    </row>
    <row r="67" spans="1:14" customFormat="1" ht="14.25" customHeight="1">
      <c r="A67" s="1577"/>
      <c r="B67" s="1578"/>
      <c r="C67" s="106" t="s">
        <v>203</v>
      </c>
      <c r="D67" s="107" t="s">
        <v>204</v>
      </c>
      <c r="E67" s="1441" t="s">
        <v>205</v>
      </c>
      <c r="F67" s="1443"/>
      <c r="G67" s="1443">
        <v>12000</v>
      </c>
      <c r="H67" s="1435"/>
      <c r="I67" s="1435"/>
      <c r="J67" s="1435">
        <v>11375</v>
      </c>
      <c r="K67" s="1435">
        <f>G67-J67</f>
        <v>625</v>
      </c>
      <c r="L67" s="1575">
        <f>L64-J67</f>
        <v>18911465</v>
      </c>
      <c r="M67" s="1201"/>
      <c r="N67" s="1066"/>
    </row>
    <row r="68" spans="1:14" customFormat="1" ht="15.75" customHeight="1">
      <c r="A68" s="1577"/>
      <c r="B68" s="1578"/>
      <c r="C68" s="109" t="s">
        <v>206</v>
      </c>
      <c r="D68" s="104" t="s">
        <v>207</v>
      </c>
      <c r="E68" s="1442"/>
      <c r="F68" s="1444"/>
      <c r="G68" s="1444"/>
      <c r="H68" s="1436"/>
      <c r="I68" s="1436"/>
      <c r="J68" s="1436"/>
      <c r="K68" s="1436"/>
      <c r="L68" s="1576"/>
      <c r="M68" s="1201"/>
      <c r="N68" s="1066"/>
    </row>
    <row r="69" spans="1:14" customFormat="1">
      <c r="A69" s="808"/>
      <c r="B69" s="813"/>
      <c r="C69" s="910"/>
      <c r="D69" s="855"/>
      <c r="E69" s="887"/>
      <c r="F69" s="857"/>
      <c r="G69" s="857"/>
      <c r="H69" s="857"/>
      <c r="I69" s="857"/>
      <c r="J69" s="816"/>
      <c r="K69" s="816"/>
      <c r="L69" s="817"/>
      <c r="M69" s="1201"/>
    </row>
    <row r="70" spans="1:14" customFormat="1" ht="12.75" customHeight="1">
      <c r="A70" s="1577"/>
      <c r="B70" s="1578"/>
      <c r="C70" s="818" t="s">
        <v>537</v>
      </c>
      <c r="D70" s="107" t="s">
        <v>213</v>
      </c>
      <c r="E70" s="1134" t="s">
        <v>214</v>
      </c>
      <c r="F70" s="1581"/>
      <c r="G70" s="1583">
        <v>1232000</v>
      </c>
      <c r="H70" s="1589"/>
      <c r="I70" s="1589"/>
      <c r="J70" s="1589">
        <v>1170400</v>
      </c>
      <c r="K70" s="1573">
        <f>G70-J70</f>
        <v>61600</v>
      </c>
      <c r="L70" s="1575">
        <f>L67-J70</f>
        <v>17741065</v>
      </c>
      <c r="M70" s="1202"/>
      <c r="N70" s="1066"/>
    </row>
    <row r="71" spans="1:14" customFormat="1" ht="15" customHeight="1">
      <c r="A71" s="1577"/>
      <c r="B71" s="1578"/>
      <c r="C71" s="819" t="s">
        <v>605</v>
      </c>
      <c r="D71" s="104" t="s">
        <v>216</v>
      </c>
      <c r="E71" s="1135"/>
      <c r="F71" s="1582"/>
      <c r="G71" s="1584"/>
      <c r="H71" s="1590"/>
      <c r="I71" s="1590"/>
      <c r="J71" s="1590"/>
      <c r="K71" s="1574"/>
      <c r="L71" s="1576"/>
      <c r="M71" s="1202"/>
      <c r="N71" s="1066"/>
    </row>
    <row r="72" spans="1:14" customFormat="1">
      <c r="A72" s="808"/>
      <c r="B72" s="808"/>
      <c r="C72" s="814"/>
      <c r="D72" s="809"/>
      <c r="E72" s="810"/>
      <c r="F72" s="815"/>
      <c r="G72" s="815"/>
      <c r="H72" s="816"/>
      <c r="I72" s="816"/>
      <c r="J72" s="816"/>
      <c r="K72" s="816"/>
      <c r="L72" s="817"/>
      <c r="M72" s="1202"/>
    </row>
    <row r="73" spans="1:14" customFormat="1" ht="14.25" customHeight="1">
      <c r="A73" s="1606"/>
      <c r="B73" s="1587"/>
      <c r="C73" s="106" t="s">
        <v>601</v>
      </c>
      <c r="D73" s="615" t="s">
        <v>628</v>
      </c>
      <c r="E73" s="1138" t="s">
        <v>629</v>
      </c>
      <c r="F73" s="1435"/>
      <c r="G73" s="1433">
        <v>1122000</v>
      </c>
      <c r="H73" s="1433"/>
      <c r="I73" s="1435"/>
      <c r="J73" s="1532">
        <v>1094280</v>
      </c>
      <c r="K73" s="1534">
        <f>G73-J73</f>
        <v>27720</v>
      </c>
      <c r="L73" s="1575">
        <f>L70-J73</f>
        <v>16646785</v>
      </c>
      <c r="M73" s="1201"/>
      <c r="N73" s="1066"/>
    </row>
    <row r="74" spans="1:14" customFormat="1">
      <c r="A74" s="1607"/>
      <c r="B74" s="1588"/>
      <c r="C74" s="109" t="s">
        <v>631</v>
      </c>
      <c r="D74" s="618" t="s">
        <v>630</v>
      </c>
      <c r="E74" s="1139"/>
      <c r="F74" s="1436"/>
      <c r="G74" s="1434"/>
      <c r="H74" s="1434"/>
      <c r="I74" s="1436"/>
      <c r="J74" s="1533"/>
      <c r="K74" s="1535"/>
      <c r="L74" s="1576"/>
      <c r="M74" s="1201"/>
      <c r="N74" s="1066"/>
    </row>
    <row r="75" spans="1:14" customFormat="1">
      <c r="A75" s="808"/>
      <c r="B75" s="808"/>
      <c r="C75" s="808"/>
      <c r="D75" s="809"/>
      <c r="E75" s="810"/>
      <c r="F75" s="811"/>
      <c r="G75" s="811"/>
      <c r="H75" s="811"/>
      <c r="I75" s="811"/>
      <c r="J75" s="811"/>
      <c r="K75" s="811"/>
      <c r="L75" s="812"/>
      <c r="M75" s="1201"/>
    </row>
    <row r="76" spans="1:14" customFormat="1" ht="15.75" customHeight="1">
      <c r="A76" s="1577"/>
      <c r="B76" s="1578"/>
      <c r="C76" s="137" t="s">
        <v>157</v>
      </c>
      <c r="D76" s="839" t="s">
        <v>76</v>
      </c>
      <c r="E76" s="839">
        <v>261015</v>
      </c>
      <c r="F76" s="1581"/>
      <c r="G76" s="1583"/>
      <c r="H76" s="1585"/>
      <c r="I76" s="1573">
        <v>51000</v>
      </c>
      <c r="J76" s="1573">
        <v>49725</v>
      </c>
      <c r="K76" s="1573">
        <f>I76-J76</f>
        <v>1275</v>
      </c>
      <c r="L76" s="1575">
        <f>L73-J76</f>
        <v>16597060</v>
      </c>
      <c r="M76" s="1199"/>
      <c r="N76" s="1066"/>
    </row>
    <row r="77" spans="1:14" customFormat="1" ht="15.75" customHeight="1">
      <c r="A77" s="1577"/>
      <c r="B77" s="1578"/>
      <c r="C77" s="819" t="s">
        <v>481</v>
      </c>
      <c r="D77" s="865" t="s">
        <v>49</v>
      </c>
      <c r="E77" s="819"/>
      <c r="F77" s="1582"/>
      <c r="G77" s="1584"/>
      <c r="H77" s="1586"/>
      <c r="I77" s="1574"/>
      <c r="J77" s="1574"/>
      <c r="K77" s="1574"/>
      <c r="L77" s="1576"/>
      <c r="M77" s="1199"/>
      <c r="N77" s="1066"/>
    </row>
    <row r="78" spans="1:14" customFormat="1">
      <c r="A78" s="808"/>
      <c r="B78" s="813"/>
      <c r="C78" s="814"/>
      <c r="D78" s="809"/>
      <c r="E78" s="810"/>
      <c r="F78" s="815"/>
      <c r="G78" s="815"/>
      <c r="H78" s="816"/>
      <c r="I78" s="816"/>
      <c r="J78" s="816"/>
      <c r="K78" s="816"/>
      <c r="L78" s="817"/>
      <c r="M78" s="1199"/>
    </row>
    <row r="79" spans="1:14" customFormat="1" ht="15">
      <c r="A79" s="1577"/>
      <c r="B79" s="1578">
        <v>43199</v>
      </c>
      <c r="C79" s="106" t="s">
        <v>273</v>
      </c>
      <c r="D79" s="107" t="s">
        <v>223</v>
      </c>
      <c r="E79" s="1153" t="s">
        <v>224</v>
      </c>
      <c r="F79" s="1528"/>
      <c r="G79" s="1530">
        <v>51000</v>
      </c>
      <c r="H79" s="1532"/>
      <c r="I79" s="1532"/>
      <c r="J79" s="1532">
        <v>49675</v>
      </c>
      <c r="K79" s="1534">
        <f>G79-J79</f>
        <v>1325</v>
      </c>
      <c r="L79" s="1575">
        <f>L76-J79</f>
        <v>16547385</v>
      </c>
      <c r="M79" s="1201"/>
      <c r="N79" s="1066"/>
    </row>
    <row r="80" spans="1:14" customFormat="1" ht="15">
      <c r="A80" s="1577"/>
      <c r="B80" s="1578"/>
      <c r="C80" s="109" t="s">
        <v>290</v>
      </c>
      <c r="D80" s="104" t="s">
        <v>226</v>
      </c>
      <c r="E80" s="1154"/>
      <c r="F80" s="1529"/>
      <c r="G80" s="1531"/>
      <c r="H80" s="1533"/>
      <c r="I80" s="1533"/>
      <c r="J80" s="1533"/>
      <c r="K80" s="1535"/>
      <c r="L80" s="1576"/>
      <c r="M80" s="1201"/>
      <c r="N80" s="1066"/>
    </row>
    <row r="81" spans="1:14" customFormat="1">
      <c r="A81" s="808"/>
      <c r="B81" s="808"/>
      <c r="C81" s="814"/>
      <c r="D81" s="809"/>
      <c r="E81" s="810"/>
      <c r="F81" s="815"/>
      <c r="G81" s="815"/>
      <c r="H81" s="816"/>
      <c r="I81" s="816"/>
      <c r="J81" s="816"/>
      <c r="K81" s="816"/>
      <c r="L81" s="817"/>
      <c r="M81" s="1201"/>
    </row>
    <row r="82" spans="1:14" customFormat="1" ht="15" customHeight="1">
      <c r="A82" s="1606"/>
      <c r="B82" s="1587"/>
      <c r="C82" s="106" t="s">
        <v>40</v>
      </c>
      <c r="D82" s="107" t="s">
        <v>223</v>
      </c>
      <c r="E82" s="1153" t="s">
        <v>224</v>
      </c>
      <c r="F82" s="1528"/>
      <c r="G82" s="1530">
        <v>100500</v>
      </c>
      <c r="H82" s="1585"/>
      <c r="I82" s="1573"/>
      <c r="J82" s="1573">
        <v>97525</v>
      </c>
      <c r="K82" s="1573">
        <f>G82-J82</f>
        <v>2975</v>
      </c>
      <c r="L82" s="1575">
        <f>L79-J82</f>
        <v>16449860</v>
      </c>
      <c r="M82" s="1201"/>
      <c r="N82" s="1066"/>
    </row>
    <row r="83" spans="1:14" customFormat="1" ht="15" customHeight="1">
      <c r="A83" s="1607"/>
      <c r="B83" s="1588"/>
      <c r="C83" s="109" t="s">
        <v>225</v>
      </c>
      <c r="D83" s="104" t="s">
        <v>226</v>
      </c>
      <c r="E83" s="1154"/>
      <c r="F83" s="1529"/>
      <c r="G83" s="1531"/>
      <c r="H83" s="1586"/>
      <c r="I83" s="1574"/>
      <c r="J83" s="1574"/>
      <c r="K83" s="1574"/>
      <c r="L83" s="1576"/>
      <c r="M83" s="1201"/>
      <c r="N83" s="1066"/>
    </row>
    <row r="84" spans="1:14" customFormat="1">
      <c r="A84" s="808"/>
      <c r="B84" s="808"/>
      <c r="C84" s="808"/>
      <c r="D84" s="809"/>
      <c r="E84" s="810"/>
      <c r="F84" s="811"/>
      <c r="G84" s="811"/>
      <c r="H84" s="811"/>
      <c r="I84" s="811"/>
      <c r="J84" s="811"/>
      <c r="K84" s="811"/>
      <c r="L84" s="812"/>
      <c r="M84" s="1201"/>
    </row>
    <row r="85" spans="1:14" customFormat="1" ht="15" customHeight="1">
      <c r="A85" s="1577"/>
      <c r="B85" s="1578"/>
      <c r="C85" s="111" t="s">
        <v>50</v>
      </c>
      <c r="D85" s="107" t="s">
        <v>213</v>
      </c>
      <c r="E85" s="1153" t="s">
        <v>214</v>
      </c>
      <c r="F85" s="1528"/>
      <c r="G85" s="1530">
        <v>100500</v>
      </c>
      <c r="H85" s="1585"/>
      <c r="I85" s="1573"/>
      <c r="J85" s="1573">
        <v>97325</v>
      </c>
      <c r="K85" s="1573">
        <f>G85-J85</f>
        <v>3175</v>
      </c>
      <c r="L85" s="1575">
        <f>L82-J85</f>
        <v>16352535</v>
      </c>
      <c r="M85" s="1202"/>
      <c r="N85" s="1066"/>
    </row>
    <row r="86" spans="1:14" customFormat="1" ht="15" customHeight="1">
      <c r="A86" s="1577"/>
      <c r="B86" s="1578"/>
      <c r="C86" s="109" t="s">
        <v>215</v>
      </c>
      <c r="D86" s="104" t="s">
        <v>216</v>
      </c>
      <c r="E86" s="1154"/>
      <c r="F86" s="1529"/>
      <c r="G86" s="1531"/>
      <c r="H86" s="1586"/>
      <c r="I86" s="1574"/>
      <c r="J86" s="1574"/>
      <c r="K86" s="1574"/>
      <c r="L86" s="1576"/>
      <c r="M86" s="1202"/>
      <c r="N86" s="1066"/>
    </row>
    <row r="87" spans="1:14" customFormat="1">
      <c r="A87" s="808"/>
      <c r="B87" s="813"/>
      <c r="C87" s="881"/>
      <c r="D87" s="882"/>
      <c r="E87" s="883"/>
      <c r="F87" s="884"/>
      <c r="G87" s="884"/>
      <c r="H87" s="885"/>
      <c r="I87" s="885"/>
      <c r="J87" s="885"/>
      <c r="K87" s="885"/>
      <c r="L87" s="817"/>
      <c r="M87" s="1202"/>
    </row>
    <row r="88" spans="1:14" customFormat="1" ht="15">
      <c r="A88" s="1577"/>
      <c r="B88" s="1578"/>
      <c r="C88" s="106" t="s">
        <v>157</v>
      </c>
      <c r="D88" s="107" t="s">
        <v>14</v>
      </c>
      <c r="E88" s="1155" t="s">
        <v>15</v>
      </c>
      <c r="F88" s="1581"/>
      <c r="G88" s="1583"/>
      <c r="H88" s="1589"/>
      <c r="I88" s="1589">
        <v>51000</v>
      </c>
      <c r="J88" s="1573">
        <v>49725</v>
      </c>
      <c r="K88" s="1573">
        <f>I88-J88</f>
        <v>1275</v>
      </c>
      <c r="L88" s="1575">
        <f>L85-J88</f>
        <v>16302810</v>
      </c>
      <c r="M88" s="1198"/>
      <c r="N88" s="1066"/>
    </row>
    <row r="89" spans="1:14" customFormat="1" ht="15">
      <c r="A89" s="1577"/>
      <c r="B89" s="1578"/>
      <c r="C89" s="109" t="s">
        <v>197</v>
      </c>
      <c r="D89" s="104" t="s">
        <v>16</v>
      </c>
      <c r="E89" s="1156"/>
      <c r="F89" s="1582"/>
      <c r="G89" s="1584"/>
      <c r="H89" s="1590"/>
      <c r="I89" s="1590"/>
      <c r="J89" s="1574"/>
      <c r="K89" s="1574"/>
      <c r="L89" s="1576"/>
      <c r="M89" s="1198"/>
      <c r="N89" s="1066"/>
    </row>
    <row r="90" spans="1:14" customFormat="1">
      <c r="A90" s="808"/>
      <c r="B90" s="808"/>
      <c r="C90" s="886"/>
      <c r="D90" s="855"/>
      <c r="E90" s="887"/>
      <c r="F90" s="888"/>
      <c r="G90" s="856"/>
      <c r="H90" s="889"/>
      <c r="I90" s="889"/>
      <c r="J90" s="889"/>
      <c r="K90" s="889"/>
      <c r="L90" s="817"/>
      <c r="M90" s="1198"/>
    </row>
    <row r="91" spans="1:14" customFormat="1" ht="15">
      <c r="A91" s="1606"/>
      <c r="B91" s="1587"/>
      <c r="C91" s="106" t="s">
        <v>186</v>
      </c>
      <c r="D91" s="107" t="s">
        <v>14</v>
      </c>
      <c r="E91" s="1155" t="s">
        <v>15</v>
      </c>
      <c r="F91" s="1443"/>
      <c r="G91" s="1546"/>
      <c r="H91" s="1433"/>
      <c r="I91" s="1532">
        <v>100500</v>
      </c>
      <c r="J91" s="1532">
        <v>98275</v>
      </c>
      <c r="K91" s="1534">
        <f>I91-J91</f>
        <v>2225</v>
      </c>
      <c r="L91" s="1575">
        <f>L88-J91</f>
        <v>16204535</v>
      </c>
      <c r="M91" s="1198"/>
      <c r="N91" s="1066"/>
    </row>
    <row r="92" spans="1:14" customFormat="1" ht="15">
      <c r="A92" s="1607"/>
      <c r="B92" s="1588"/>
      <c r="C92" s="109" t="s">
        <v>632</v>
      </c>
      <c r="D92" s="104" t="s">
        <v>16</v>
      </c>
      <c r="E92" s="1156"/>
      <c r="F92" s="1444"/>
      <c r="G92" s="1547"/>
      <c r="H92" s="1434"/>
      <c r="I92" s="1533"/>
      <c r="J92" s="1533"/>
      <c r="K92" s="1535"/>
      <c r="L92" s="1576"/>
      <c r="M92" s="1198"/>
      <c r="N92" s="1066"/>
    </row>
    <row r="93" spans="1:14" customFormat="1">
      <c r="A93" s="808"/>
      <c r="B93" s="808"/>
      <c r="C93" s="905"/>
      <c r="D93" s="906"/>
      <c r="E93" s="907"/>
      <c r="F93" s="856"/>
      <c r="G93" s="856"/>
      <c r="H93" s="857"/>
      <c r="I93" s="885"/>
      <c r="J93" s="885"/>
      <c r="K93" s="885"/>
      <c r="L93" s="812"/>
      <c r="M93" s="1198"/>
    </row>
    <row r="94" spans="1:14" customFormat="1">
      <c r="A94" s="1577"/>
      <c r="B94" s="1578">
        <v>43200</v>
      </c>
      <c r="C94" s="106" t="s">
        <v>480</v>
      </c>
      <c r="D94" s="839" t="s">
        <v>76</v>
      </c>
      <c r="E94" s="839">
        <v>261015</v>
      </c>
      <c r="F94" s="1528"/>
      <c r="G94" s="1530"/>
      <c r="H94" s="1532"/>
      <c r="I94" s="1532">
        <v>7000</v>
      </c>
      <c r="J94" s="1573">
        <v>6375</v>
      </c>
      <c r="K94" s="1573">
        <f>I94-J94</f>
        <v>625</v>
      </c>
      <c r="L94" s="1575">
        <f>L91-J94</f>
        <v>16198160</v>
      </c>
      <c r="M94" s="1199"/>
    </row>
    <row r="95" spans="1:14" customFormat="1">
      <c r="A95" s="1577"/>
      <c r="B95" s="1578"/>
      <c r="C95" s="109" t="s">
        <v>633</v>
      </c>
      <c r="D95" s="865" t="s">
        <v>49</v>
      </c>
      <c r="E95" s="819"/>
      <c r="F95" s="1529"/>
      <c r="G95" s="1531"/>
      <c r="H95" s="1533"/>
      <c r="I95" s="1533"/>
      <c r="J95" s="1574"/>
      <c r="K95" s="1574"/>
      <c r="L95" s="1576"/>
      <c r="M95" s="1199"/>
    </row>
    <row r="96" spans="1:14" customFormat="1">
      <c r="A96" s="808"/>
      <c r="B96" s="813"/>
      <c r="C96" s="836"/>
      <c r="D96" s="837"/>
      <c r="E96" s="838"/>
      <c r="F96" s="884"/>
      <c r="G96" s="884"/>
      <c r="H96" s="885"/>
      <c r="I96" s="885"/>
      <c r="J96" s="885"/>
      <c r="K96" s="885"/>
      <c r="L96" s="817"/>
      <c r="M96" s="1199"/>
    </row>
    <row r="97" spans="1:13" customFormat="1" ht="15">
      <c r="A97" s="1577"/>
      <c r="B97" s="1578"/>
      <c r="C97" s="106" t="s">
        <v>40</v>
      </c>
      <c r="D97" s="107" t="s">
        <v>223</v>
      </c>
      <c r="E97" s="1159" t="s">
        <v>224</v>
      </c>
      <c r="F97" s="1528"/>
      <c r="G97" s="1530">
        <v>100500</v>
      </c>
      <c r="H97" s="1585"/>
      <c r="I97" s="1573"/>
      <c r="J97" s="1573">
        <v>97525</v>
      </c>
      <c r="K97" s="1573">
        <f>G97-J97</f>
        <v>2975</v>
      </c>
      <c r="L97" s="1575">
        <f>L94-J97</f>
        <v>16100635</v>
      </c>
      <c r="M97" s="1201"/>
    </row>
    <row r="98" spans="1:13" customFormat="1" ht="15">
      <c r="A98" s="1577"/>
      <c r="B98" s="1578"/>
      <c r="C98" s="109" t="s">
        <v>634</v>
      </c>
      <c r="D98" s="104" t="s">
        <v>226</v>
      </c>
      <c r="E98" s="1160"/>
      <c r="F98" s="1529"/>
      <c r="G98" s="1531"/>
      <c r="H98" s="1586"/>
      <c r="I98" s="1574"/>
      <c r="J98" s="1574"/>
      <c r="K98" s="1574"/>
      <c r="L98" s="1576"/>
      <c r="M98" s="1201"/>
    </row>
    <row r="99" spans="1:13" customFormat="1">
      <c r="A99" s="808"/>
      <c r="B99" s="808"/>
      <c r="C99" s="836"/>
      <c r="D99" s="837"/>
      <c r="E99" s="838"/>
      <c r="F99" s="884"/>
      <c r="G99" s="884"/>
      <c r="H99" s="885"/>
      <c r="I99" s="885"/>
      <c r="J99" s="885"/>
      <c r="K99" s="885"/>
      <c r="L99" s="817"/>
      <c r="M99" s="1201"/>
    </row>
    <row r="100" spans="1:13" customFormat="1" ht="15">
      <c r="A100" s="1606"/>
      <c r="B100" s="1587"/>
      <c r="C100" s="656" t="s">
        <v>463</v>
      </c>
      <c r="D100" s="915" t="s">
        <v>46</v>
      </c>
      <c r="E100" s="915">
        <v>101011</v>
      </c>
      <c r="F100" s="1435"/>
      <c r="G100" s="1433">
        <v>12000</v>
      </c>
      <c r="H100" s="1433"/>
      <c r="I100" s="1435"/>
      <c r="J100" s="1435">
        <v>10925</v>
      </c>
      <c r="K100" s="1435">
        <f>G100-J100</f>
        <v>1075</v>
      </c>
      <c r="L100" s="1575">
        <f>L97-J100</f>
        <v>16089710</v>
      </c>
      <c r="M100" s="1201"/>
    </row>
    <row r="101" spans="1:13" customFormat="1" ht="15">
      <c r="A101" s="1607"/>
      <c r="B101" s="1588"/>
      <c r="C101" s="658" t="s">
        <v>48</v>
      </c>
      <c r="D101" s="916" t="s">
        <v>207</v>
      </c>
      <c r="E101" s="909"/>
      <c r="F101" s="1436"/>
      <c r="G101" s="1434"/>
      <c r="H101" s="1434"/>
      <c r="I101" s="1436"/>
      <c r="J101" s="1436"/>
      <c r="K101" s="1436"/>
      <c r="L101" s="1576"/>
      <c r="M101" s="1201"/>
    </row>
    <row r="102" spans="1:13" customFormat="1">
      <c r="A102" s="808"/>
      <c r="B102" s="808"/>
      <c r="C102" s="814"/>
      <c r="D102" s="809"/>
      <c r="E102" s="810"/>
      <c r="F102" s="815"/>
      <c r="G102" s="815"/>
      <c r="H102" s="816"/>
      <c r="I102" s="816"/>
      <c r="J102" s="816"/>
      <c r="K102" s="816"/>
      <c r="L102" s="812"/>
      <c r="M102" s="1201"/>
    </row>
    <row r="103" spans="1:13" customFormat="1">
      <c r="A103" s="1577"/>
      <c r="B103" s="1578"/>
      <c r="C103" s="106" t="s">
        <v>494</v>
      </c>
      <c r="D103" s="94" t="s">
        <v>31</v>
      </c>
      <c r="E103" s="1157" t="s">
        <v>32</v>
      </c>
      <c r="F103" s="1528"/>
      <c r="G103" s="1530">
        <v>200500</v>
      </c>
      <c r="H103" s="1532"/>
      <c r="I103" s="1532"/>
      <c r="J103" s="1532">
        <v>198050</v>
      </c>
      <c r="K103" s="1534">
        <f>G103-J103</f>
        <v>2450</v>
      </c>
      <c r="L103" s="1575">
        <f>L100-J103</f>
        <v>15891660</v>
      </c>
      <c r="M103" s="1202"/>
    </row>
    <row r="104" spans="1:13" customFormat="1">
      <c r="A104" s="1577"/>
      <c r="B104" s="1578"/>
      <c r="C104" s="109" t="s">
        <v>33</v>
      </c>
      <c r="D104" s="96" t="s">
        <v>22</v>
      </c>
      <c r="E104" s="1158"/>
      <c r="F104" s="1529"/>
      <c r="G104" s="1531"/>
      <c r="H104" s="1533"/>
      <c r="I104" s="1533"/>
      <c r="J104" s="1533"/>
      <c r="K104" s="1535"/>
      <c r="L104" s="1576"/>
      <c r="M104" s="1202"/>
    </row>
    <row r="105" spans="1:13" customFormat="1">
      <c r="A105" s="808"/>
      <c r="B105" s="813"/>
      <c r="C105" s="905"/>
      <c r="D105" s="906"/>
      <c r="E105" s="907"/>
      <c r="F105" s="884"/>
      <c r="G105" s="884"/>
      <c r="H105" s="885"/>
      <c r="I105" s="885"/>
      <c r="J105" s="885"/>
      <c r="K105" s="889"/>
      <c r="L105" s="817"/>
      <c r="M105" s="1202"/>
    </row>
    <row r="106" spans="1:13" customFormat="1">
      <c r="A106" s="1577"/>
      <c r="B106" s="1578"/>
      <c r="C106" s="106" t="s">
        <v>502</v>
      </c>
      <c r="D106" s="94" t="s">
        <v>31</v>
      </c>
      <c r="E106" s="1157" t="s">
        <v>32</v>
      </c>
      <c r="F106" s="1528"/>
      <c r="G106" s="1530">
        <v>100500</v>
      </c>
      <c r="H106" s="1532"/>
      <c r="I106" s="1532"/>
      <c r="J106" s="1532">
        <v>97325</v>
      </c>
      <c r="K106" s="1459">
        <f>G106-J106</f>
        <v>3175</v>
      </c>
      <c r="L106" s="1575">
        <f>L103-J106</f>
        <v>15794335</v>
      </c>
      <c r="M106" s="1202"/>
    </row>
    <row r="107" spans="1:13" customFormat="1">
      <c r="A107" s="1577"/>
      <c r="B107" s="1578"/>
      <c r="C107" s="109" t="s">
        <v>284</v>
      </c>
      <c r="D107" s="96" t="s">
        <v>22</v>
      </c>
      <c r="E107" s="1158"/>
      <c r="F107" s="1529"/>
      <c r="G107" s="1531"/>
      <c r="H107" s="1533"/>
      <c r="I107" s="1533"/>
      <c r="J107" s="1533"/>
      <c r="K107" s="1460"/>
      <c r="L107" s="1576"/>
      <c r="M107" s="1202"/>
    </row>
    <row r="108" spans="1:13" customFormat="1">
      <c r="A108" s="808"/>
      <c r="B108" s="808"/>
      <c r="C108" s="890"/>
      <c r="D108" s="855"/>
      <c r="E108" s="838"/>
      <c r="F108" s="888"/>
      <c r="G108" s="856"/>
      <c r="H108" s="889"/>
      <c r="I108" s="889"/>
      <c r="J108" s="889"/>
      <c r="K108" s="889"/>
      <c r="L108" s="817"/>
      <c r="M108" s="1202"/>
    </row>
    <row r="109" spans="1:13" customFormat="1" ht="16.5">
      <c r="A109" s="1606"/>
      <c r="B109" s="1587"/>
      <c r="C109" s="106" t="s">
        <v>83</v>
      </c>
      <c r="D109" s="826" t="s">
        <v>343</v>
      </c>
      <c r="E109" s="827" t="s">
        <v>344</v>
      </c>
      <c r="F109" s="1101"/>
      <c r="G109" s="1099">
        <v>51000</v>
      </c>
      <c r="H109" s="1099"/>
      <c r="I109" s="1435"/>
      <c r="J109" s="1435">
        <v>50025</v>
      </c>
      <c r="K109" s="1573">
        <f>G109-J109</f>
        <v>975</v>
      </c>
      <c r="L109" s="1575">
        <f>L106-J109</f>
        <v>15744310</v>
      </c>
      <c r="M109" s="1201"/>
    </row>
    <row r="110" spans="1:13" customFormat="1" ht="16.5">
      <c r="A110" s="1607"/>
      <c r="B110" s="1588"/>
      <c r="C110" s="113" t="s">
        <v>635</v>
      </c>
      <c r="D110" s="828" t="s">
        <v>346</v>
      </c>
      <c r="E110" s="829"/>
      <c r="F110" s="1102"/>
      <c r="G110" s="1100"/>
      <c r="H110" s="1100"/>
      <c r="I110" s="1436"/>
      <c r="J110" s="1436"/>
      <c r="K110" s="1574"/>
      <c r="L110" s="1576"/>
      <c r="M110" s="1201"/>
    </row>
    <row r="111" spans="1:13" customFormat="1">
      <c r="A111" s="808"/>
      <c r="B111" s="808"/>
      <c r="C111" s="854"/>
      <c r="D111" s="855"/>
      <c r="E111" s="838"/>
      <c r="F111" s="900"/>
      <c r="G111" s="900"/>
      <c r="H111" s="857"/>
      <c r="I111" s="857"/>
      <c r="J111" s="857"/>
      <c r="K111" s="811"/>
      <c r="L111" s="812"/>
      <c r="M111" s="1201"/>
    </row>
    <row r="112" spans="1:13" customFormat="1" ht="15" customHeight="1">
      <c r="A112" s="1577"/>
      <c r="B112" s="1578"/>
      <c r="C112" s="106" t="s">
        <v>38</v>
      </c>
      <c r="D112" s="826" t="s">
        <v>343</v>
      </c>
      <c r="E112" s="827" t="s">
        <v>344</v>
      </c>
      <c r="F112" s="1581"/>
      <c r="G112" s="1583">
        <v>26500</v>
      </c>
      <c r="H112" s="1589"/>
      <c r="I112" s="1589"/>
      <c r="J112" s="1589">
        <v>25475</v>
      </c>
      <c r="K112" s="1573">
        <f>G112-J112</f>
        <v>1025</v>
      </c>
      <c r="L112" s="1575">
        <f>L109-J112</f>
        <v>15718835</v>
      </c>
      <c r="M112" s="1201"/>
    </row>
    <row r="113" spans="1:13" customFormat="1" ht="15" customHeight="1">
      <c r="A113" s="1577"/>
      <c r="B113" s="1578"/>
      <c r="C113" s="113" t="s">
        <v>635</v>
      </c>
      <c r="D113" s="828" t="s">
        <v>346</v>
      </c>
      <c r="E113" s="829"/>
      <c r="F113" s="1582"/>
      <c r="G113" s="1584"/>
      <c r="H113" s="1590"/>
      <c r="I113" s="1590"/>
      <c r="J113" s="1590"/>
      <c r="K113" s="1574"/>
      <c r="L113" s="1576"/>
      <c r="M113" s="1201"/>
    </row>
    <row r="114" spans="1:13" customFormat="1">
      <c r="A114" s="808"/>
      <c r="B114" s="813"/>
      <c r="C114" s="814"/>
      <c r="D114" s="809"/>
      <c r="E114" s="810"/>
      <c r="F114" s="815"/>
      <c r="G114" s="815"/>
      <c r="H114" s="816"/>
      <c r="I114" s="816"/>
      <c r="J114" s="816"/>
      <c r="K114" s="816"/>
      <c r="L114" s="817"/>
      <c r="M114" s="1201"/>
    </row>
    <row r="115" spans="1:13" customFormat="1" ht="15.75" customHeight="1">
      <c r="A115" s="1608"/>
      <c r="B115" s="1464">
        <v>43201</v>
      </c>
      <c r="C115" s="144" t="s">
        <v>330</v>
      </c>
      <c r="D115" s="94" t="s">
        <v>25</v>
      </c>
      <c r="E115" s="1163" t="s">
        <v>26</v>
      </c>
      <c r="F115" s="1573"/>
      <c r="G115" s="1585">
        <v>26000</v>
      </c>
      <c r="H115" s="1585"/>
      <c r="I115" s="1573"/>
      <c r="J115" s="1573">
        <v>25375</v>
      </c>
      <c r="K115" s="1573">
        <f>G115-J115</f>
        <v>625</v>
      </c>
      <c r="L115" s="1502">
        <f>L112-J115</f>
        <v>15693460</v>
      </c>
      <c r="M115" s="1201"/>
    </row>
    <row r="116" spans="1:13" customFormat="1" ht="12.75" customHeight="1">
      <c r="A116" s="1608"/>
      <c r="B116" s="1464"/>
      <c r="C116" s="113" t="s">
        <v>27</v>
      </c>
      <c r="D116" s="96" t="s">
        <v>28</v>
      </c>
      <c r="E116" s="1164"/>
      <c r="F116" s="1574"/>
      <c r="G116" s="1586"/>
      <c r="H116" s="1586"/>
      <c r="I116" s="1574"/>
      <c r="J116" s="1574"/>
      <c r="K116" s="1574"/>
      <c r="L116" s="1503"/>
      <c r="M116" s="1201"/>
    </row>
    <row r="117" spans="1:13" customFormat="1">
      <c r="A117" s="910"/>
      <c r="B117" s="910"/>
      <c r="C117" s="808"/>
      <c r="D117" s="809"/>
      <c r="E117" s="810"/>
      <c r="F117" s="811"/>
      <c r="G117" s="811"/>
      <c r="H117" s="811"/>
      <c r="I117" s="811"/>
      <c r="J117" s="811"/>
      <c r="K117" s="811"/>
      <c r="L117" s="911"/>
      <c r="M117" s="1201"/>
    </row>
    <row r="118" spans="1:13" customFormat="1" ht="17.25" customHeight="1">
      <c r="A118" s="1609"/>
      <c r="B118" s="1447"/>
      <c r="C118" s="111" t="s">
        <v>499</v>
      </c>
      <c r="D118" s="107" t="s">
        <v>72</v>
      </c>
      <c r="E118" s="1161" t="s">
        <v>73</v>
      </c>
      <c r="F118" s="1528"/>
      <c r="G118" s="1530">
        <v>100500</v>
      </c>
      <c r="H118" s="1433"/>
      <c r="I118" s="1435"/>
      <c r="J118" s="1435">
        <v>97325</v>
      </c>
      <c r="K118" s="1435">
        <f>G118-J118</f>
        <v>3175</v>
      </c>
      <c r="L118" s="1502">
        <f>L115-J118</f>
        <v>15596135</v>
      </c>
      <c r="M118" s="1201"/>
    </row>
    <row r="119" spans="1:13" customFormat="1" ht="14.25" customHeight="1">
      <c r="A119" s="1610"/>
      <c r="B119" s="1448"/>
      <c r="C119" s="109" t="s">
        <v>146</v>
      </c>
      <c r="D119" s="96" t="s">
        <v>22</v>
      </c>
      <c r="E119" s="1162"/>
      <c r="F119" s="1529"/>
      <c r="G119" s="1531"/>
      <c r="H119" s="1434"/>
      <c r="I119" s="1436"/>
      <c r="J119" s="1436"/>
      <c r="K119" s="1436"/>
      <c r="L119" s="1503"/>
      <c r="M119" s="1201"/>
    </row>
    <row r="120" spans="1:13" customFormat="1" ht="15">
      <c r="A120" s="910"/>
      <c r="B120" s="910"/>
      <c r="C120" s="910"/>
      <c r="D120" s="855"/>
      <c r="E120" s="838"/>
      <c r="F120" s="857"/>
      <c r="G120" s="857"/>
      <c r="H120" s="857"/>
      <c r="I120" s="857"/>
      <c r="J120" s="857"/>
      <c r="K120" s="857"/>
      <c r="L120" s="912"/>
      <c r="M120" s="1201"/>
    </row>
    <row r="121" spans="1:13" customFormat="1" ht="13.5" customHeight="1">
      <c r="A121" s="1608"/>
      <c r="B121" s="1464"/>
      <c r="C121" s="111" t="s">
        <v>636</v>
      </c>
      <c r="D121" s="94" t="s">
        <v>114</v>
      </c>
      <c r="E121" s="1107" t="s">
        <v>637</v>
      </c>
      <c r="F121" s="1443"/>
      <c r="G121" s="1461">
        <v>100500</v>
      </c>
      <c r="H121" s="1433"/>
      <c r="I121" s="1435"/>
      <c r="J121" s="1435">
        <v>98875</v>
      </c>
      <c r="K121" s="1435">
        <f>G121-J121</f>
        <v>1625</v>
      </c>
      <c r="L121" s="1502">
        <f>L118-J121</f>
        <v>15497260</v>
      </c>
      <c r="M121" s="1201"/>
    </row>
    <row r="122" spans="1:13" customFormat="1" ht="15" customHeight="1">
      <c r="A122" s="1608"/>
      <c r="B122" s="1464"/>
      <c r="C122" s="109" t="s">
        <v>116</v>
      </c>
      <c r="D122" s="96" t="s">
        <v>22</v>
      </c>
      <c r="E122" s="1108"/>
      <c r="F122" s="1444"/>
      <c r="G122" s="1462"/>
      <c r="H122" s="1434"/>
      <c r="I122" s="1436"/>
      <c r="J122" s="1436"/>
      <c r="K122" s="1436"/>
      <c r="L122" s="1503"/>
      <c r="M122" s="1201"/>
    </row>
    <row r="123" spans="1:13" customFormat="1" ht="15">
      <c r="A123" s="910"/>
      <c r="B123" s="914"/>
      <c r="C123" s="881"/>
      <c r="D123" s="855"/>
      <c r="E123" s="887"/>
      <c r="F123" s="856"/>
      <c r="G123" s="856"/>
      <c r="H123" s="889"/>
      <c r="I123" s="889"/>
      <c r="J123" s="889"/>
      <c r="K123" s="889"/>
      <c r="L123" s="911"/>
      <c r="M123" s="1201"/>
    </row>
    <row r="124" spans="1:13" customFormat="1" ht="15" customHeight="1">
      <c r="A124" s="1609"/>
      <c r="B124" s="1447">
        <v>43202</v>
      </c>
      <c r="C124" s="111" t="s">
        <v>75</v>
      </c>
      <c r="D124" s="107" t="s">
        <v>72</v>
      </c>
      <c r="E124" s="1165" t="s">
        <v>73</v>
      </c>
      <c r="F124" s="1581"/>
      <c r="G124" s="1530">
        <v>100500</v>
      </c>
      <c r="H124" s="1433"/>
      <c r="I124" s="1435"/>
      <c r="J124" s="1435">
        <v>97325</v>
      </c>
      <c r="K124" s="1435">
        <f>G124-J124</f>
        <v>3175</v>
      </c>
      <c r="L124" s="1502">
        <f>L121-J124</f>
        <v>15399935</v>
      </c>
      <c r="M124" s="1201"/>
    </row>
    <row r="125" spans="1:13" customFormat="1" ht="15" customHeight="1">
      <c r="A125" s="1610"/>
      <c r="B125" s="1448"/>
      <c r="C125" s="109" t="s">
        <v>74</v>
      </c>
      <c r="D125" s="96" t="s">
        <v>22</v>
      </c>
      <c r="E125" s="1166"/>
      <c r="F125" s="1582"/>
      <c r="G125" s="1531"/>
      <c r="H125" s="1434"/>
      <c r="I125" s="1436"/>
      <c r="J125" s="1436"/>
      <c r="K125" s="1436"/>
      <c r="L125" s="1503"/>
      <c r="M125" s="1201"/>
    </row>
    <row r="126" spans="1:13" customFormat="1" ht="15">
      <c r="A126" s="910"/>
      <c r="B126" s="910"/>
      <c r="C126" s="910"/>
      <c r="D126" s="855"/>
      <c r="E126" s="887"/>
      <c r="F126" s="857"/>
      <c r="G126" s="857"/>
      <c r="H126" s="857"/>
      <c r="I126" s="857"/>
      <c r="J126" s="857"/>
      <c r="K126" s="857"/>
      <c r="L126" s="912"/>
      <c r="M126" s="1201"/>
    </row>
    <row r="127" spans="1:13" customFormat="1" ht="15" customHeight="1">
      <c r="A127" s="1608"/>
      <c r="B127" s="1464"/>
      <c r="C127" s="147" t="s">
        <v>45</v>
      </c>
      <c r="D127" s="107" t="s">
        <v>196</v>
      </c>
      <c r="E127" s="1165" t="s">
        <v>263</v>
      </c>
      <c r="F127" s="1573"/>
      <c r="G127" s="1585">
        <v>21000</v>
      </c>
      <c r="H127" s="1585"/>
      <c r="I127" s="1573"/>
      <c r="J127" s="1573">
        <v>20625</v>
      </c>
      <c r="K127" s="1573">
        <f>G127-J127</f>
        <v>375</v>
      </c>
      <c r="L127" s="1502">
        <f>L124-J127</f>
        <v>15379310</v>
      </c>
      <c r="M127" s="1201"/>
    </row>
    <row r="128" spans="1:13" customFormat="1" ht="15" customHeight="1">
      <c r="A128" s="1608"/>
      <c r="B128" s="1464"/>
      <c r="C128" s="149" t="s">
        <v>195</v>
      </c>
      <c r="D128" s="102" t="s">
        <v>16</v>
      </c>
      <c r="E128" s="320"/>
      <c r="F128" s="1574"/>
      <c r="G128" s="1586"/>
      <c r="H128" s="1586"/>
      <c r="I128" s="1574"/>
      <c r="J128" s="1574"/>
      <c r="K128" s="1574"/>
      <c r="L128" s="1503"/>
      <c r="M128" s="1201"/>
    </row>
    <row r="129" spans="1:13" customFormat="1">
      <c r="A129" s="910"/>
      <c r="B129" s="910"/>
      <c r="C129" s="881"/>
      <c r="D129" s="855"/>
      <c r="E129" s="887"/>
      <c r="F129" s="856"/>
      <c r="G129" s="815"/>
      <c r="H129" s="816"/>
      <c r="I129" s="816"/>
      <c r="J129" s="811"/>
      <c r="K129" s="811"/>
      <c r="L129" s="911"/>
      <c r="M129" s="1201"/>
    </row>
    <row r="130" spans="1:13" customFormat="1" ht="15">
      <c r="A130" s="1608"/>
      <c r="B130" s="1464">
        <v>43203</v>
      </c>
      <c r="C130" s="111" t="s">
        <v>341</v>
      </c>
      <c r="D130" s="107" t="s">
        <v>213</v>
      </c>
      <c r="E130" s="1441" t="s">
        <v>214</v>
      </c>
      <c r="F130" s="1443"/>
      <c r="G130" s="1443">
        <v>100500</v>
      </c>
      <c r="H130" s="1433"/>
      <c r="I130" s="1435"/>
      <c r="J130" s="1435">
        <v>98875</v>
      </c>
      <c r="K130" s="1435">
        <f>G130-J130</f>
        <v>1625</v>
      </c>
      <c r="L130" s="1502">
        <f>L127-J130</f>
        <v>15280435</v>
      </c>
      <c r="M130" s="1201"/>
    </row>
    <row r="131" spans="1:13" customFormat="1" ht="15">
      <c r="A131" s="1608"/>
      <c r="B131" s="1464"/>
      <c r="C131" s="109" t="s">
        <v>338</v>
      </c>
      <c r="D131" s="104" t="s">
        <v>216</v>
      </c>
      <c r="E131" s="1442"/>
      <c r="F131" s="1444"/>
      <c r="G131" s="1444"/>
      <c r="H131" s="1434"/>
      <c r="I131" s="1436"/>
      <c r="J131" s="1436"/>
      <c r="K131" s="1436"/>
      <c r="L131" s="1503"/>
      <c r="M131" s="1201"/>
    </row>
    <row r="132" spans="1:13" customFormat="1">
      <c r="A132" s="910"/>
      <c r="B132" s="914"/>
      <c r="C132" s="814"/>
      <c r="D132" s="809"/>
      <c r="E132" s="810"/>
      <c r="F132" s="815"/>
      <c r="G132" s="815"/>
      <c r="H132" s="816"/>
      <c r="I132" s="816"/>
      <c r="J132" s="816"/>
      <c r="K132" s="816"/>
      <c r="L132" s="911"/>
      <c r="M132" s="1201"/>
    </row>
    <row r="133" spans="1:13" customFormat="1" ht="15">
      <c r="A133" s="1608"/>
      <c r="B133" s="1464"/>
      <c r="C133" s="76" t="s">
        <v>90</v>
      </c>
      <c r="D133" s="84" t="s">
        <v>239</v>
      </c>
      <c r="E133" s="82">
        <v>974928</v>
      </c>
      <c r="F133" s="1167"/>
      <c r="G133" s="1171">
        <v>51000</v>
      </c>
      <c r="H133" s="1589"/>
      <c r="I133" s="1589"/>
      <c r="J133" s="1589">
        <v>50375</v>
      </c>
      <c r="K133" s="1573">
        <f>G133-J133</f>
        <v>625</v>
      </c>
      <c r="L133" s="1502">
        <f>L130-J133</f>
        <v>15230060</v>
      </c>
      <c r="M133" s="1201"/>
    </row>
    <row r="134" spans="1:13" customFormat="1" ht="15">
      <c r="A134" s="1608"/>
      <c r="B134" s="1464"/>
      <c r="C134" s="75" t="s">
        <v>241</v>
      </c>
      <c r="D134" s="85" t="s">
        <v>240</v>
      </c>
      <c r="E134" s="73"/>
      <c r="F134" s="1168"/>
      <c r="G134" s="1172"/>
      <c r="H134" s="1590"/>
      <c r="I134" s="1590"/>
      <c r="J134" s="1590"/>
      <c r="K134" s="1574"/>
      <c r="L134" s="1503"/>
      <c r="M134" s="1201"/>
    </row>
    <row r="135" spans="1:13" customFormat="1">
      <c r="A135" s="910"/>
      <c r="B135" s="910"/>
      <c r="C135" s="905"/>
      <c r="D135" s="906"/>
      <c r="E135" s="907"/>
      <c r="F135" s="884"/>
      <c r="G135" s="884"/>
      <c r="H135" s="885"/>
      <c r="I135" s="885"/>
      <c r="J135" s="885"/>
      <c r="K135" s="885"/>
      <c r="L135" s="911"/>
      <c r="M135" s="1201"/>
    </row>
    <row r="136" spans="1:13" customFormat="1" ht="15">
      <c r="A136" s="1609"/>
      <c r="B136" s="1447"/>
      <c r="C136" s="106" t="s">
        <v>494</v>
      </c>
      <c r="D136" s="94" t="s">
        <v>31</v>
      </c>
      <c r="E136" s="1169" t="s">
        <v>32</v>
      </c>
      <c r="F136" s="1528"/>
      <c r="G136" s="1530">
        <v>200500</v>
      </c>
      <c r="H136" s="1532"/>
      <c r="I136" s="1532"/>
      <c r="J136" s="1532">
        <v>198050</v>
      </c>
      <c r="K136" s="1534">
        <f>G136-J136</f>
        <v>2450</v>
      </c>
      <c r="L136" s="1502">
        <f>L133-J136</f>
        <v>15032010</v>
      </c>
      <c r="M136" s="1201"/>
    </row>
    <row r="137" spans="1:13" customFormat="1" ht="15">
      <c r="A137" s="1610"/>
      <c r="B137" s="1448"/>
      <c r="C137" s="109" t="s">
        <v>33</v>
      </c>
      <c r="D137" s="96" t="s">
        <v>22</v>
      </c>
      <c r="E137" s="1170"/>
      <c r="F137" s="1529"/>
      <c r="G137" s="1531"/>
      <c r="H137" s="1533"/>
      <c r="I137" s="1533"/>
      <c r="J137" s="1533"/>
      <c r="K137" s="1535"/>
      <c r="L137" s="1503"/>
      <c r="M137" s="1201"/>
    </row>
    <row r="138" spans="1:13" customFormat="1">
      <c r="A138" s="910"/>
      <c r="B138" s="910"/>
      <c r="C138" s="905"/>
      <c r="D138" s="906"/>
      <c r="E138" s="907"/>
      <c r="F138" s="888"/>
      <c r="G138" s="856"/>
      <c r="H138" s="889"/>
      <c r="I138" s="889"/>
      <c r="J138" s="889"/>
      <c r="K138" s="889"/>
      <c r="L138" s="912"/>
      <c r="M138" s="1201"/>
    </row>
    <row r="139" spans="1:13" customFormat="1" ht="15" customHeight="1">
      <c r="A139" s="1608"/>
      <c r="B139" s="1464">
        <v>43206</v>
      </c>
      <c r="C139" s="106" t="s">
        <v>30</v>
      </c>
      <c r="D139" s="826" t="s">
        <v>343</v>
      </c>
      <c r="E139" s="827" t="s">
        <v>344</v>
      </c>
      <c r="F139" s="1528"/>
      <c r="G139" s="1530">
        <v>100500</v>
      </c>
      <c r="H139" s="1109"/>
      <c r="I139" s="1109"/>
      <c r="J139" s="1109">
        <v>98275</v>
      </c>
      <c r="K139" s="1109">
        <f>G139-J139</f>
        <v>2225</v>
      </c>
      <c r="L139" s="1502">
        <f>L136-J139</f>
        <v>14933735</v>
      </c>
      <c r="M139" s="1201"/>
    </row>
    <row r="140" spans="1:13" customFormat="1" ht="15" customHeight="1">
      <c r="A140" s="1608"/>
      <c r="B140" s="1464"/>
      <c r="C140" s="113" t="s">
        <v>638</v>
      </c>
      <c r="D140" s="828" t="s">
        <v>346</v>
      </c>
      <c r="E140" s="829"/>
      <c r="F140" s="1529"/>
      <c r="G140" s="1531"/>
      <c r="H140" s="1110"/>
      <c r="I140" s="1110"/>
      <c r="J140" s="1110"/>
      <c r="K140" s="1110"/>
      <c r="L140" s="1503"/>
      <c r="M140" s="1201"/>
    </row>
    <row r="141" spans="1:13" customFormat="1">
      <c r="A141" s="910"/>
      <c r="B141" s="914"/>
      <c r="C141" s="836"/>
      <c r="D141" s="837"/>
      <c r="E141" s="838"/>
      <c r="F141" s="884"/>
      <c r="G141" s="856"/>
      <c r="H141" s="889"/>
      <c r="I141" s="889"/>
      <c r="J141" s="889"/>
      <c r="K141" s="889"/>
      <c r="L141" s="911"/>
      <c r="M141" s="1201"/>
    </row>
    <row r="142" spans="1:13" customFormat="1">
      <c r="A142" s="1608"/>
      <c r="B142" s="1464"/>
      <c r="C142" s="106" t="s">
        <v>480</v>
      </c>
      <c r="D142" s="839" t="s">
        <v>76</v>
      </c>
      <c r="E142" s="839">
        <v>261015</v>
      </c>
      <c r="F142" s="1528"/>
      <c r="G142" s="1530"/>
      <c r="H142" s="1532"/>
      <c r="I142" s="1532">
        <v>7000</v>
      </c>
      <c r="J142" s="1573">
        <v>6575</v>
      </c>
      <c r="K142" s="1573">
        <f>I142-J142</f>
        <v>425</v>
      </c>
      <c r="L142" s="1502">
        <f>L139-J142</f>
        <v>14927160</v>
      </c>
      <c r="M142" s="1199"/>
    </row>
    <row r="143" spans="1:13" customFormat="1">
      <c r="A143" s="1608"/>
      <c r="B143" s="1464"/>
      <c r="C143" s="109" t="s">
        <v>633</v>
      </c>
      <c r="D143" s="865" t="s">
        <v>49</v>
      </c>
      <c r="E143" s="819"/>
      <c r="F143" s="1529"/>
      <c r="G143" s="1531"/>
      <c r="H143" s="1533"/>
      <c r="I143" s="1533"/>
      <c r="J143" s="1574"/>
      <c r="K143" s="1574"/>
      <c r="L143" s="1503"/>
      <c r="M143" s="1199"/>
    </row>
    <row r="144" spans="1:13" customFormat="1">
      <c r="A144" s="910"/>
      <c r="B144" s="910"/>
      <c r="C144" s="814"/>
      <c r="D144" s="809"/>
      <c r="E144" s="810"/>
      <c r="F144" s="815"/>
      <c r="G144" s="815"/>
      <c r="H144" s="816"/>
      <c r="I144" s="816"/>
      <c r="J144" s="816"/>
      <c r="K144" s="816"/>
      <c r="L144" s="911"/>
      <c r="M144" s="1199"/>
    </row>
    <row r="145" spans="1:13" customFormat="1">
      <c r="A145" s="1609"/>
      <c r="B145" s="1447">
        <v>43207</v>
      </c>
      <c r="C145" s="106" t="s">
        <v>30</v>
      </c>
      <c r="D145" s="94" t="s">
        <v>119</v>
      </c>
      <c r="E145" s="1173" t="s">
        <v>120</v>
      </c>
      <c r="F145" s="1528"/>
      <c r="G145" s="1530">
        <v>100500</v>
      </c>
      <c r="H145" s="1532"/>
      <c r="I145" s="1532"/>
      <c r="J145" s="1532">
        <v>98275</v>
      </c>
      <c r="K145" s="1534">
        <f>G145-J145</f>
        <v>2225</v>
      </c>
      <c r="L145" s="1502">
        <f>L142-J145</f>
        <v>14828885</v>
      </c>
      <c r="M145" s="1012"/>
    </row>
    <row r="146" spans="1:13" customFormat="1">
      <c r="A146" s="1610"/>
      <c r="B146" s="1448"/>
      <c r="C146" s="109" t="s">
        <v>126</v>
      </c>
      <c r="D146" s="96" t="s">
        <v>111</v>
      </c>
      <c r="E146" s="1174"/>
      <c r="F146" s="1529"/>
      <c r="G146" s="1531"/>
      <c r="H146" s="1533"/>
      <c r="I146" s="1533"/>
      <c r="J146" s="1533"/>
      <c r="K146" s="1535"/>
      <c r="L146" s="1503"/>
      <c r="M146" s="1012"/>
    </row>
    <row r="147" spans="1:13" customFormat="1">
      <c r="A147" s="910"/>
      <c r="B147" s="910"/>
      <c r="C147" s="881"/>
      <c r="D147" s="855"/>
      <c r="E147" s="887"/>
      <c r="F147" s="856"/>
      <c r="G147" s="856"/>
      <c r="H147" s="889"/>
      <c r="I147" s="889"/>
      <c r="J147" s="889"/>
      <c r="K147" s="889"/>
      <c r="L147" s="912"/>
      <c r="M147" s="1012"/>
    </row>
    <row r="148" spans="1:13" customFormat="1">
      <c r="A148" s="1608"/>
      <c r="B148" s="1464"/>
      <c r="C148" s="106" t="s">
        <v>30</v>
      </c>
      <c r="D148" s="94" t="s">
        <v>119</v>
      </c>
      <c r="E148" s="1175" t="s">
        <v>120</v>
      </c>
      <c r="F148" s="1528"/>
      <c r="G148" s="1530">
        <v>100500</v>
      </c>
      <c r="H148" s="1532"/>
      <c r="I148" s="1532"/>
      <c r="J148" s="1532">
        <v>98275</v>
      </c>
      <c r="K148" s="1534">
        <f>G148-J148</f>
        <v>2225</v>
      </c>
      <c r="L148" s="1502">
        <f>L145-J148</f>
        <v>14730610</v>
      </c>
      <c r="M148" s="1012"/>
    </row>
    <row r="149" spans="1:13" customFormat="1">
      <c r="A149" s="1608"/>
      <c r="B149" s="1464"/>
      <c r="C149" s="109" t="s">
        <v>129</v>
      </c>
      <c r="D149" s="96" t="s">
        <v>111</v>
      </c>
      <c r="E149" s="1176"/>
      <c r="F149" s="1529"/>
      <c r="G149" s="1531"/>
      <c r="H149" s="1533"/>
      <c r="I149" s="1533"/>
      <c r="J149" s="1533"/>
      <c r="K149" s="1535"/>
      <c r="L149" s="1503"/>
      <c r="M149" s="1012"/>
    </row>
    <row r="150" spans="1:13" customFormat="1">
      <c r="A150" s="910"/>
      <c r="B150" s="914"/>
      <c r="C150" s="881"/>
      <c r="D150" s="855"/>
      <c r="E150" s="887"/>
      <c r="F150" s="856"/>
      <c r="G150" s="856"/>
      <c r="H150" s="889"/>
      <c r="I150" s="889"/>
      <c r="J150" s="889"/>
      <c r="K150" s="889"/>
      <c r="L150" s="911"/>
      <c r="M150" s="1012"/>
    </row>
    <row r="151" spans="1:13" customFormat="1">
      <c r="A151" s="1608"/>
      <c r="B151" s="1464"/>
      <c r="C151" s="111" t="s">
        <v>331</v>
      </c>
      <c r="D151" s="94" t="s">
        <v>119</v>
      </c>
      <c r="E151" s="1179" t="s">
        <v>120</v>
      </c>
      <c r="F151" s="1528"/>
      <c r="G151" s="1530">
        <v>100500</v>
      </c>
      <c r="H151" s="1177"/>
      <c r="I151" s="1177"/>
      <c r="J151" s="1177">
        <v>98275</v>
      </c>
      <c r="K151" s="1177">
        <f>G151-J151</f>
        <v>2225</v>
      </c>
      <c r="L151" s="1502">
        <f>L148-J151</f>
        <v>14632335</v>
      </c>
      <c r="M151" s="1012"/>
    </row>
    <row r="152" spans="1:13" customFormat="1">
      <c r="A152" s="1608"/>
      <c r="B152" s="1464"/>
      <c r="C152" s="109" t="s">
        <v>128</v>
      </c>
      <c r="D152" s="96" t="s">
        <v>111</v>
      </c>
      <c r="E152" s="1180"/>
      <c r="F152" s="1529"/>
      <c r="G152" s="1531"/>
      <c r="H152" s="1178"/>
      <c r="I152" s="1178"/>
      <c r="J152" s="1178"/>
      <c r="K152" s="1178"/>
      <c r="L152" s="1503"/>
      <c r="M152" s="1012"/>
    </row>
    <row r="153" spans="1:13" customFormat="1">
      <c r="A153" s="910"/>
      <c r="B153" s="910"/>
      <c r="C153" s="881"/>
      <c r="D153" s="855"/>
      <c r="E153" s="887"/>
      <c r="F153" s="856"/>
      <c r="G153" s="856"/>
      <c r="H153" s="889"/>
      <c r="I153" s="889"/>
      <c r="J153" s="889"/>
      <c r="K153" s="889"/>
      <c r="L153" s="911"/>
      <c r="M153" s="1012"/>
    </row>
    <row r="154" spans="1:13" customFormat="1">
      <c r="A154" s="1608"/>
      <c r="B154" s="1464"/>
      <c r="C154" s="111" t="s">
        <v>157</v>
      </c>
      <c r="D154" s="94" t="s">
        <v>119</v>
      </c>
      <c r="E154" s="1181" t="s">
        <v>120</v>
      </c>
      <c r="F154" s="1528"/>
      <c r="G154" s="1530">
        <v>51000</v>
      </c>
      <c r="H154" s="1532"/>
      <c r="I154" s="1532"/>
      <c r="J154" s="1532">
        <v>49725</v>
      </c>
      <c r="K154" s="1534">
        <f>G154-J154</f>
        <v>1275</v>
      </c>
      <c r="L154" s="1502">
        <f>L151-J154</f>
        <v>14582610</v>
      </c>
      <c r="M154" s="1012"/>
    </row>
    <row r="155" spans="1:13" customFormat="1">
      <c r="A155" s="1608"/>
      <c r="B155" s="1464"/>
      <c r="C155" s="109" t="s">
        <v>121</v>
      </c>
      <c r="D155" s="96" t="s">
        <v>111</v>
      </c>
      <c r="E155" s="1182"/>
      <c r="F155" s="1529"/>
      <c r="G155" s="1531"/>
      <c r="H155" s="1533"/>
      <c r="I155" s="1533"/>
      <c r="J155" s="1533"/>
      <c r="K155" s="1535"/>
      <c r="L155" s="1503"/>
      <c r="M155" s="1012"/>
    </row>
    <row r="156" spans="1:13" customFormat="1">
      <c r="A156" s="910"/>
      <c r="B156" s="914"/>
      <c r="C156" s="881"/>
      <c r="D156" s="855"/>
      <c r="E156" s="887"/>
      <c r="F156" s="856"/>
      <c r="G156" s="856"/>
      <c r="H156" s="889"/>
      <c r="I156" s="889"/>
      <c r="J156" s="889"/>
      <c r="K156" s="889"/>
      <c r="L156" s="911"/>
      <c r="M156" s="1012"/>
    </row>
    <row r="157" spans="1:13" customFormat="1">
      <c r="A157" s="1608"/>
      <c r="B157" s="1464"/>
      <c r="C157" s="111" t="s">
        <v>122</v>
      </c>
      <c r="D157" s="94" t="s">
        <v>119</v>
      </c>
      <c r="E157" s="1189" t="s">
        <v>120</v>
      </c>
      <c r="F157" s="1185"/>
      <c r="G157" s="1185">
        <v>51000</v>
      </c>
      <c r="H157" s="1532"/>
      <c r="I157" s="1532"/>
      <c r="J157" s="1532">
        <v>49675</v>
      </c>
      <c r="K157" s="1534">
        <f>G157-J157</f>
        <v>1325</v>
      </c>
      <c r="L157" s="1502">
        <f>L154-J157</f>
        <v>14532935</v>
      </c>
      <c r="M157" s="1012"/>
    </row>
    <row r="158" spans="1:13" customFormat="1">
      <c r="A158" s="1608"/>
      <c r="B158" s="1464"/>
      <c r="C158" s="109" t="s">
        <v>123</v>
      </c>
      <c r="D158" s="96" t="s">
        <v>111</v>
      </c>
      <c r="E158" s="1190"/>
      <c r="F158" s="1186"/>
      <c r="G158" s="1186"/>
      <c r="H158" s="1533"/>
      <c r="I158" s="1533"/>
      <c r="J158" s="1533"/>
      <c r="K158" s="1535"/>
      <c r="L158" s="1503"/>
      <c r="M158" s="1012"/>
    </row>
    <row r="159" spans="1:13" customFormat="1">
      <c r="A159" s="910"/>
      <c r="B159" s="910"/>
      <c r="C159" s="881"/>
      <c r="D159" s="855"/>
      <c r="E159" s="887"/>
      <c r="F159" s="856"/>
      <c r="G159" s="856"/>
      <c r="H159" s="889"/>
      <c r="I159" s="889"/>
      <c r="J159" s="889"/>
      <c r="K159" s="889"/>
      <c r="L159" s="911"/>
      <c r="M159" s="1012"/>
    </row>
    <row r="160" spans="1:13" customFormat="1">
      <c r="A160" s="1609"/>
      <c r="B160" s="1447"/>
      <c r="C160" s="1193" t="s">
        <v>255</v>
      </c>
      <c r="D160" s="839" t="s">
        <v>76</v>
      </c>
      <c r="E160" s="839">
        <v>261015</v>
      </c>
      <c r="F160" s="1443"/>
      <c r="G160" s="1443"/>
      <c r="H160" s="1109"/>
      <c r="I160" s="1109">
        <v>12000</v>
      </c>
      <c r="J160" s="1459">
        <v>11002</v>
      </c>
      <c r="K160" s="1459">
        <f>I160-J160</f>
        <v>998</v>
      </c>
      <c r="L160" s="1502">
        <f>L157-J160</f>
        <v>14521933</v>
      </c>
      <c r="M160" s="1199"/>
    </row>
    <row r="161" spans="1:13" customFormat="1">
      <c r="A161" s="1610"/>
      <c r="B161" s="1448"/>
      <c r="C161" s="113" t="s">
        <v>639</v>
      </c>
      <c r="D161" s="865" t="s">
        <v>49</v>
      </c>
      <c r="E161" s="819"/>
      <c r="F161" s="1444"/>
      <c r="G161" s="1444"/>
      <c r="H161" s="1110"/>
      <c r="I161" s="1110"/>
      <c r="J161" s="1460"/>
      <c r="K161" s="1460"/>
      <c r="L161" s="1503"/>
      <c r="M161" s="1199"/>
    </row>
    <row r="162" spans="1:13" customFormat="1">
      <c r="A162" s="910"/>
      <c r="B162" s="910"/>
      <c r="C162" s="890"/>
      <c r="D162" s="855"/>
      <c r="E162" s="838"/>
      <c r="F162" s="888"/>
      <c r="G162" s="856"/>
      <c r="H162" s="889"/>
      <c r="I162" s="889"/>
      <c r="J162" s="889"/>
      <c r="K162" s="889"/>
      <c r="L162" s="912"/>
      <c r="M162" s="1199"/>
    </row>
    <row r="163" spans="1:13" customFormat="1" ht="15">
      <c r="A163" s="1608"/>
      <c r="B163" s="1464"/>
      <c r="C163" s="106" t="s">
        <v>273</v>
      </c>
      <c r="D163" s="107" t="s">
        <v>223</v>
      </c>
      <c r="E163" s="1189" t="s">
        <v>224</v>
      </c>
      <c r="F163" s="1528"/>
      <c r="G163" s="1530">
        <v>51000</v>
      </c>
      <c r="H163" s="1532"/>
      <c r="I163" s="1532"/>
      <c r="J163" s="1532">
        <v>49675</v>
      </c>
      <c r="K163" s="1534">
        <f>G163-J163</f>
        <v>1325</v>
      </c>
      <c r="L163" s="1502">
        <f>L160-J163</f>
        <v>14472258</v>
      </c>
      <c r="M163" s="1201"/>
    </row>
    <row r="164" spans="1:13" customFormat="1" ht="15">
      <c r="A164" s="1608"/>
      <c r="B164" s="1464"/>
      <c r="C164" s="109" t="s">
        <v>290</v>
      </c>
      <c r="D164" s="104" t="s">
        <v>226</v>
      </c>
      <c r="E164" s="1190"/>
      <c r="F164" s="1529"/>
      <c r="G164" s="1531"/>
      <c r="H164" s="1533"/>
      <c r="I164" s="1533"/>
      <c r="J164" s="1533"/>
      <c r="K164" s="1535"/>
      <c r="L164" s="1503"/>
      <c r="M164" s="1201"/>
    </row>
    <row r="165" spans="1:13" customFormat="1" ht="15">
      <c r="A165" s="910"/>
      <c r="B165" s="914"/>
      <c r="C165" s="890"/>
      <c r="D165" s="855"/>
      <c r="E165" s="838"/>
      <c r="F165" s="888"/>
      <c r="G165" s="856"/>
      <c r="H165" s="889"/>
      <c r="I165" s="889"/>
      <c r="J165" s="889"/>
      <c r="K165" s="889"/>
      <c r="L165" s="911"/>
      <c r="M165" s="1201"/>
    </row>
    <row r="166" spans="1:13" customFormat="1" ht="15" customHeight="1">
      <c r="A166" s="1608"/>
      <c r="B166" s="1464"/>
      <c r="C166" s="128" t="s">
        <v>599</v>
      </c>
      <c r="D166" s="1052" t="s">
        <v>596</v>
      </c>
      <c r="E166" s="1055" t="s">
        <v>597</v>
      </c>
      <c r="F166" s="1187"/>
      <c r="G166" s="1187">
        <v>492000</v>
      </c>
      <c r="H166" s="1183"/>
      <c r="I166" s="1183"/>
      <c r="J166" s="1183">
        <v>491100</v>
      </c>
      <c r="K166" s="1183">
        <f>G166-J166</f>
        <v>900</v>
      </c>
      <c r="L166" s="1502">
        <f>L163-J166</f>
        <v>13981158</v>
      </c>
      <c r="M166" s="1202"/>
    </row>
    <row r="167" spans="1:13" customFormat="1" ht="15" customHeight="1">
      <c r="A167" s="1608"/>
      <c r="B167" s="1464"/>
      <c r="C167" s="129" t="s">
        <v>600</v>
      </c>
      <c r="D167" s="1053" t="s">
        <v>598</v>
      </c>
      <c r="E167" s="1054"/>
      <c r="F167" s="1188"/>
      <c r="G167" s="1188"/>
      <c r="H167" s="1184"/>
      <c r="I167" s="1184"/>
      <c r="J167" s="1184"/>
      <c r="K167" s="1184"/>
      <c r="L167" s="1503"/>
      <c r="M167" s="1202"/>
    </row>
    <row r="168" spans="1:13" customFormat="1">
      <c r="A168" s="910"/>
      <c r="B168" s="910"/>
      <c r="C168" s="881"/>
      <c r="D168" s="855"/>
      <c r="E168" s="887"/>
      <c r="F168" s="856"/>
      <c r="G168" s="856"/>
      <c r="H168" s="889"/>
      <c r="I168" s="889"/>
      <c r="J168" s="889"/>
      <c r="K168" s="889"/>
      <c r="L168" s="911"/>
      <c r="M168" s="1202"/>
    </row>
    <row r="169" spans="1:13" customFormat="1" ht="15" customHeight="1">
      <c r="A169" s="1609"/>
      <c r="B169" s="1447"/>
      <c r="C169" s="106" t="s">
        <v>50</v>
      </c>
      <c r="D169" s="107" t="s">
        <v>14</v>
      </c>
      <c r="E169" s="1189" t="s">
        <v>15</v>
      </c>
      <c r="F169" s="1443"/>
      <c r="G169" s="1546"/>
      <c r="H169" s="1433"/>
      <c r="I169" s="1532">
        <v>100500</v>
      </c>
      <c r="J169" s="1532">
        <v>97325</v>
      </c>
      <c r="K169" s="1534">
        <f>I169-J169</f>
        <v>3175</v>
      </c>
      <c r="L169" s="1502">
        <f>L166-J169</f>
        <v>13883833</v>
      </c>
      <c r="M169" s="1198"/>
    </row>
    <row r="170" spans="1:13" customFormat="1" ht="15" customHeight="1">
      <c r="A170" s="1610"/>
      <c r="B170" s="1448"/>
      <c r="C170" s="109" t="s">
        <v>44</v>
      </c>
      <c r="D170" s="104" t="s">
        <v>16</v>
      </c>
      <c r="E170" s="1190"/>
      <c r="F170" s="1444"/>
      <c r="G170" s="1547"/>
      <c r="H170" s="1434"/>
      <c r="I170" s="1533"/>
      <c r="J170" s="1533"/>
      <c r="K170" s="1535"/>
      <c r="L170" s="1503"/>
      <c r="M170" s="1198"/>
    </row>
    <row r="171" spans="1:13" customFormat="1" ht="15">
      <c r="A171" s="910"/>
      <c r="B171" s="910"/>
      <c r="C171" s="910"/>
      <c r="D171" s="855"/>
      <c r="E171" s="887"/>
      <c r="F171" s="857"/>
      <c r="G171" s="857"/>
      <c r="H171" s="857"/>
      <c r="I171" s="857"/>
      <c r="J171" s="857"/>
      <c r="K171" s="857"/>
      <c r="L171" s="912"/>
      <c r="M171" s="1198"/>
    </row>
    <row r="172" spans="1:13" customFormat="1" ht="15">
      <c r="A172" s="1608"/>
      <c r="B172" s="1464">
        <v>43208</v>
      </c>
      <c r="C172" s="147" t="s">
        <v>43</v>
      </c>
      <c r="D172" s="107" t="s">
        <v>196</v>
      </c>
      <c r="E172" s="1191" t="s">
        <v>263</v>
      </c>
      <c r="F172" s="1573"/>
      <c r="G172" s="1585"/>
      <c r="H172" s="1585"/>
      <c r="I172" s="1573">
        <v>51000</v>
      </c>
      <c r="J172" s="1573">
        <v>49725</v>
      </c>
      <c r="K172" s="1573">
        <f>I172-J172</f>
        <v>1275</v>
      </c>
      <c r="L172" s="1502">
        <f>L169-J172</f>
        <v>13834108</v>
      </c>
      <c r="M172" s="1198"/>
    </row>
    <row r="173" spans="1:13" customFormat="1" ht="15">
      <c r="A173" s="1608"/>
      <c r="B173" s="1464"/>
      <c r="C173" s="149" t="s">
        <v>195</v>
      </c>
      <c r="D173" s="102" t="s">
        <v>16</v>
      </c>
      <c r="E173" s="320"/>
      <c r="F173" s="1574"/>
      <c r="G173" s="1586"/>
      <c r="H173" s="1586"/>
      <c r="I173" s="1574"/>
      <c r="J173" s="1574"/>
      <c r="K173" s="1574"/>
      <c r="L173" s="1503"/>
      <c r="M173" s="1198"/>
    </row>
    <row r="174" spans="1:13" customFormat="1" ht="15">
      <c r="A174" s="910"/>
      <c r="B174" s="914"/>
      <c r="C174" s="881"/>
      <c r="D174" s="855"/>
      <c r="E174" s="887"/>
      <c r="F174" s="856"/>
      <c r="G174" s="856"/>
      <c r="H174" s="889"/>
      <c r="I174" s="889"/>
      <c r="J174" s="889"/>
      <c r="K174" s="889"/>
      <c r="L174" s="911"/>
      <c r="M174" s="1198"/>
    </row>
    <row r="175" spans="1:13" customFormat="1" ht="15" customHeight="1">
      <c r="A175" s="1608"/>
      <c r="B175" s="1464"/>
      <c r="C175" s="106" t="s">
        <v>640</v>
      </c>
      <c r="D175" s="839" t="s">
        <v>76</v>
      </c>
      <c r="E175" s="839">
        <v>261015</v>
      </c>
      <c r="F175" s="1443"/>
      <c r="G175" s="1445"/>
      <c r="H175" s="1459"/>
      <c r="I175" s="1459">
        <v>7000</v>
      </c>
      <c r="J175" s="1589">
        <v>6097</v>
      </c>
      <c r="K175" s="1573">
        <f>I175-J175</f>
        <v>903</v>
      </c>
      <c r="L175" s="1502">
        <f>L172-J175</f>
        <v>13828011</v>
      </c>
      <c r="M175" s="1198"/>
    </row>
    <row r="176" spans="1:13" customFormat="1" ht="15" customHeight="1">
      <c r="A176" s="1608"/>
      <c r="B176" s="1464"/>
      <c r="C176" s="109" t="s">
        <v>641</v>
      </c>
      <c r="D176" s="865" t="s">
        <v>49</v>
      </c>
      <c r="E176" s="819"/>
      <c r="F176" s="1444"/>
      <c r="G176" s="1446"/>
      <c r="H176" s="1460"/>
      <c r="I176" s="1460"/>
      <c r="J176" s="1590"/>
      <c r="K176" s="1574"/>
      <c r="L176" s="1503"/>
      <c r="M176" s="1198"/>
    </row>
    <row r="177" spans="1:13" customFormat="1">
      <c r="A177" s="910"/>
      <c r="B177" s="910"/>
      <c r="C177" s="814"/>
      <c r="D177" s="809"/>
      <c r="E177" s="810"/>
      <c r="F177" s="815"/>
      <c r="G177" s="815"/>
      <c r="H177" s="816"/>
      <c r="I177" s="816"/>
      <c r="J177" s="816"/>
      <c r="K177" s="816"/>
      <c r="L177" s="911"/>
      <c r="M177" s="1198"/>
    </row>
    <row r="178" spans="1:13" customFormat="1" ht="16.5" customHeight="1">
      <c r="A178" s="1609"/>
      <c r="B178" s="1447"/>
      <c r="C178" s="111" t="s">
        <v>43</v>
      </c>
      <c r="D178" s="107" t="s">
        <v>213</v>
      </c>
      <c r="E178" s="1191" t="s">
        <v>214</v>
      </c>
      <c r="F178" s="1443"/>
      <c r="G178" s="1445">
        <v>51000</v>
      </c>
      <c r="H178" s="1459"/>
      <c r="I178" s="1459"/>
      <c r="J178" s="1459">
        <v>49725</v>
      </c>
      <c r="K178" s="1435">
        <f>G178-J178</f>
        <v>1275</v>
      </c>
      <c r="L178" s="1502">
        <f>L175-J178</f>
        <v>13778286</v>
      </c>
      <c r="M178" s="880"/>
    </row>
    <row r="179" spans="1:13" customFormat="1" ht="15.75" customHeight="1">
      <c r="A179" s="1610"/>
      <c r="B179" s="1448"/>
      <c r="C179" s="109" t="s">
        <v>215</v>
      </c>
      <c r="D179" s="104" t="s">
        <v>216</v>
      </c>
      <c r="E179" s="1192"/>
      <c r="F179" s="1444"/>
      <c r="G179" s="1446"/>
      <c r="H179" s="1460"/>
      <c r="I179" s="1460"/>
      <c r="J179" s="1460"/>
      <c r="K179" s="1436"/>
      <c r="L179" s="1503"/>
      <c r="M179" s="880"/>
    </row>
    <row r="180" spans="1:13" customFormat="1">
      <c r="A180" s="910"/>
      <c r="B180" s="910"/>
      <c r="C180" s="910"/>
      <c r="D180" s="855"/>
      <c r="E180" s="838"/>
      <c r="F180" s="857"/>
      <c r="G180" s="857"/>
      <c r="H180" s="857"/>
      <c r="I180" s="857"/>
      <c r="J180" s="857"/>
      <c r="K180" s="857"/>
      <c r="L180" s="912"/>
      <c r="M180" s="880"/>
    </row>
    <row r="181" spans="1:13" customFormat="1" ht="16.5" customHeight="1">
      <c r="A181" s="1608"/>
      <c r="B181" s="1464">
        <v>43209</v>
      </c>
      <c r="C181" s="128" t="s">
        <v>145</v>
      </c>
      <c r="D181" s="107" t="s">
        <v>108</v>
      </c>
      <c r="E181" s="1485" t="s">
        <v>109</v>
      </c>
      <c r="F181" s="1573"/>
      <c r="G181" s="1585">
        <v>26500</v>
      </c>
      <c r="H181" s="1585"/>
      <c r="I181" s="1573"/>
      <c r="J181" s="1573">
        <v>25375</v>
      </c>
      <c r="K181" s="1573">
        <f>G181-J181</f>
        <v>1125</v>
      </c>
      <c r="L181" s="1502">
        <f>L178-J181</f>
        <v>13752911</v>
      </c>
      <c r="M181" s="880"/>
    </row>
    <row r="182" spans="1:13" customFormat="1" ht="13.5" customHeight="1">
      <c r="A182" s="1608"/>
      <c r="B182" s="1464"/>
      <c r="C182" s="129" t="s">
        <v>443</v>
      </c>
      <c r="D182" s="104" t="s">
        <v>111</v>
      </c>
      <c r="E182" s="1486"/>
      <c r="F182" s="1574"/>
      <c r="G182" s="1586"/>
      <c r="H182" s="1586"/>
      <c r="I182" s="1574"/>
      <c r="J182" s="1574"/>
      <c r="K182" s="1574"/>
      <c r="L182" s="1503"/>
      <c r="M182" s="880"/>
    </row>
    <row r="183" spans="1:13" customFormat="1">
      <c r="A183" s="910"/>
      <c r="B183" s="914"/>
      <c r="C183" s="890"/>
      <c r="D183" s="855"/>
      <c r="E183" s="887"/>
      <c r="F183" s="856"/>
      <c r="G183" s="889"/>
      <c r="H183" s="889"/>
      <c r="I183" s="889"/>
      <c r="J183" s="889"/>
      <c r="K183" s="889"/>
      <c r="L183" s="911"/>
      <c r="M183" s="880"/>
    </row>
    <row r="184" spans="1:13" customFormat="1">
      <c r="A184" s="1609"/>
      <c r="B184" s="1447"/>
      <c r="C184" s="128" t="s">
        <v>145</v>
      </c>
      <c r="D184" s="839" t="s">
        <v>76</v>
      </c>
      <c r="E184" s="839">
        <v>261015</v>
      </c>
      <c r="F184" s="1435"/>
      <c r="G184" s="1435"/>
      <c r="H184" s="1433"/>
      <c r="I184" s="1435">
        <v>26500</v>
      </c>
      <c r="J184" s="1435">
        <v>25375</v>
      </c>
      <c r="K184" s="1435">
        <f>I184-J184</f>
        <v>1125</v>
      </c>
      <c r="L184" s="1502">
        <f>L181-J184</f>
        <v>13727536</v>
      </c>
      <c r="M184" s="1198"/>
    </row>
    <row r="185" spans="1:13" customFormat="1" ht="13.5" customHeight="1">
      <c r="A185" s="1610"/>
      <c r="B185" s="1448"/>
      <c r="C185" s="129" t="s">
        <v>642</v>
      </c>
      <c r="D185" s="865" t="s">
        <v>49</v>
      </c>
      <c r="E185" s="819"/>
      <c r="F185" s="1436"/>
      <c r="G185" s="1436"/>
      <c r="H185" s="1434"/>
      <c r="I185" s="1436"/>
      <c r="J185" s="1436"/>
      <c r="K185" s="1436"/>
      <c r="L185" s="1503"/>
      <c r="M185" s="1198"/>
    </row>
    <row r="186" spans="1:13" customFormat="1" ht="15">
      <c r="A186" s="910"/>
      <c r="B186" s="910"/>
      <c r="C186" s="886"/>
      <c r="D186" s="855"/>
      <c r="E186" s="887"/>
      <c r="F186" s="857"/>
      <c r="G186" s="857"/>
      <c r="H186" s="857"/>
      <c r="I186" s="857"/>
      <c r="J186" s="857"/>
      <c r="K186" s="857"/>
      <c r="L186" s="912"/>
      <c r="M186" s="1198"/>
    </row>
    <row r="187" spans="1:13" customFormat="1" ht="16.5" customHeight="1">
      <c r="A187" s="1608"/>
      <c r="B187" s="1464"/>
      <c r="C187" s="908" t="s">
        <v>45</v>
      </c>
      <c r="D187" s="1203" t="s">
        <v>643</v>
      </c>
      <c r="E187" s="1204" t="s">
        <v>64</v>
      </c>
      <c r="F187" s="1443"/>
      <c r="G187" s="1459">
        <v>21000</v>
      </c>
      <c r="H187" s="1459"/>
      <c r="I187" s="1459"/>
      <c r="J187" s="1459">
        <v>20625</v>
      </c>
      <c r="K187" s="1435">
        <f>G187-J187</f>
        <v>375</v>
      </c>
      <c r="L187" s="1502">
        <f>L184-J187</f>
        <v>13706911</v>
      </c>
      <c r="M187" s="880"/>
    </row>
    <row r="188" spans="1:13" customFormat="1" ht="19.5" customHeight="1">
      <c r="A188" s="1608"/>
      <c r="B188" s="1464"/>
      <c r="C188" s="1039" t="s">
        <v>65</v>
      </c>
      <c r="D188" s="833" t="s">
        <v>22</v>
      </c>
      <c r="E188" s="1194"/>
      <c r="F188" s="1444"/>
      <c r="G188" s="1460"/>
      <c r="H188" s="1460"/>
      <c r="I188" s="1460"/>
      <c r="J188" s="1460"/>
      <c r="K188" s="1436"/>
      <c r="L188" s="1503"/>
      <c r="M188" s="880"/>
    </row>
    <row r="189" spans="1:13" customFormat="1">
      <c r="A189" s="910"/>
      <c r="B189" s="910"/>
      <c r="C189" s="890"/>
      <c r="D189" s="855"/>
      <c r="E189" s="887"/>
      <c r="F189" s="856"/>
      <c r="G189" s="889"/>
      <c r="H189" s="889"/>
      <c r="I189" s="889"/>
      <c r="J189" s="889"/>
      <c r="K189" s="889"/>
      <c r="L189" s="911"/>
      <c r="M189" s="880"/>
    </row>
    <row r="190" spans="1:13" customFormat="1" ht="16.5">
      <c r="A190" s="1608"/>
      <c r="B190" s="1464"/>
      <c r="C190" s="908" t="s">
        <v>88</v>
      </c>
      <c r="D190" s="1203" t="s">
        <v>643</v>
      </c>
      <c r="E190" s="1204" t="s">
        <v>64</v>
      </c>
      <c r="F190" s="1435"/>
      <c r="G190" s="1435">
        <v>12000</v>
      </c>
      <c r="H190" s="1433"/>
      <c r="I190" s="1435"/>
      <c r="J190" s="1435">
        <v>11415</v>
      </c>
      <c r="K190" s="1435">
        <f>G190-J190</f>
        <v>585</v>
      </c>
      <c r="L190" s="1502">
        <f>L187-J190</f>
        <v>13695496</v>
      </c>
      <c r="M190" s="880"/>
    </row>
    <row r="191" spans="1:13" customFormat="1" ht="16.5">
      <c r="A191" s="1608"/>
      <c r="B191" s="1464"/>
      <c r="C191" s="1039" t="s">
        <v>644</v>
      </c>
      <c r="D191" s="833" t="s">
        <v>22</v>
      </c>
      <c r="E191" s="1194"/>
      <c r="F191" s="1436"/>
      <c r="G191" s="1436"/>
      <c r="H191" s="1434"/>
      <c r="I191" s="1436"/>
      <c r="J191" s="1436"/>
      <c r="K191" s="1436"/>
      <c r="L191" s="1503"/>
      <c r="M191" s="880"/>
    </row>
    <row r="192" spans="1:13" customFormat="1">
      <c r="A192" s="910"/>
      <c r="B192" s="910"/>
      <c r="C192" s="886"/>
      <c r="D192" s="855"/>
      <c r="E192" s="887"/>
      <c r="F192" s="857"/>
      <c r="G192" s="857"/>
      <c r="H192" s="857"/>
      <c r="I192" s="857"/>
      <c r="J192" s="857"/>
      <c r="K192" s="889"/>
      <c r="L192" s="911"/>
      <c r="M192" s="880"/>
    </row>
    <row r="193" spans="1:13" customFormat="1">
      <c r="A193" s="1608"/>
      <c r="B193" s="1464"/>
      <c r="C193" s="106" t="s">
        <v>193</v>
      </c>
      <c r="D193" s="839" t="s">
        <v>76</v>
      </c>
      <c r="E193" s="839">
        <v>261015</v>
      </c>
      <c r="F193" s="1443"/>
      <c r="G193" s="1459"/>
      <c r="H193" s="1459"/>
      <c r="I193" s="1459">
        <v>12000</v>
      </c>
      <c r="J193" s="1459">
        <v>10900</v>
      </c>
      <c r="K193" s="1435">
        <f>I193-J193</f>
        <v>1100</v>
      </c>
      <c r="L193" s="1502">
        <f>L190-J193</f>
        <v>13684596</v>
      </c>
      <c r="M193" s="1198"/>
    </row>
    <row r="194" spans="1:13" customFormat="1">
      <c r="A194" s="1608"/>
      <c r="B194" s="1464"/>
      <c r="C194" s="109" t="s">
        <v>645</v>
      </c>
      <c r="D194" s="865" t="s">
        <v>49</v>
      </c>
      <c r="E194" s="819"/>
      <c r="F194" s="1444"/>
      <c r="G194" s="1460"/>
      <c r="H194" s="1460"/>
      <c r="I194" s="1460"/>
      <c r="J194" s="1460"/>
      <c r="K194" s="1436"/>
      <c r="L194" s="1503"/>
      <c r="M194" s="1198"/>
    </row>
    <row r="195" spans="1:13" customFormat="1" ht="15">
      <c r="A195" s="910"/>
      <c r="B195" s="914"/>
      <c r="C195" s="881"/>
      <c r="D195" s="855"/>
      <c r="E195" s="887"/>
      <c r="F195" s="856"/>
      <c r="G195" s="889"/>
      <c r="H195" s="889"/>
      <c r="I195" s="889"/>
      <c r="J195" s="889"/>
      <c r="K195" s="889"/>
      <c r="L195" s="911"/>
      <c r="M195" s="1198"/>
    </row>
    <row r="196" spans="1:13" customFormat="1">
      <c r="A196" s="1608"/>
      <c r="B196" s="1464"/>
      <c r="C196" s="106" t="s">
        <v>50</v>
      </c>
      <c r="D196" s="94" t="s">
        <v>61</v>
      </c>
      <c r="E196" s="127">
        <v>962946</v>
      </c>
      <c r="F196" s="1196"/>
      <c r="G196" s="1196">
        <v>100500</v>
      </c>
      <c r="H196" s="1532"/>
      <c r="I196" s="1532"/>
      <c r="J196" s="1532">
        <v>97325</v>
      </c>
      <c r="K196" s="1534">
        <f>G196-J196</f>
        <v>3175</v>
      </c>
      <c r="L196" s="1502">
        <f>L193-J196</f>
        <v>13587271</v>
      </c>
      <c r="M196" s="880"/>
    </row>
    <row r="197" spans="1:13" customFormat="1">
      <c r="A197" s="1608"/>
      <c r="B197" s="1464"/>
      <c r="C197" s="109" t="s">
        <v>62</v>
      </c>
      <c r="D197" s="96" t="s">
        <v>22</v>
      </c>
      <c r="E197" s="1195"/>
      <c r="F197" s="1197"/>
      <c r="G197" s="1197"/>
      <c r="H197" s="1533"/>
      <c r="I197" s="1533"/>
      <c r="J197" s="1533"/>
      <c r="K197" s="1535"/>
      <c r="L197" s="1503"/>
      <c r="M197" s="880"/>
    </row>
    <row r="198" spans="1:13" customFormat="1">
      <c r="A198" s="910"/>
      <c r="B198" s="910"/>
      <c r="C198" s="881"/>
      <c r="D198" s="855"/>
      <c r="E198" s="887"/>
      <c r="F198" s="856"/>
      <c r="G198" s="889"/>
      <c r="H198" s="889"/>
      <c r="I198" s="889"/>
      <c r="J198" s="889"/>
      <c r="K198" s="889"/>
      <c r="L198" s="911"/>
      <c r="M198" s="880"/>
    </row>
    <row r="199" spans="1:13" customFormat="1">
      <c r="A199" s="1609"/>
      <c r="B199" s="1447">
        <v>43210</v>
      </c>
      <c r="C199" s="111" t="s">
        <v>145</v>
      </c>
      <c r="D199" s="107" t="s">
        <v>153</v>
      </c>
      <c r="E199" s="1441" t="s">
        <v>154</v>
      </c>
      <c r="F199" s="1443"/>
      <c r="G199" s="1443">
        <v>26500</v>
      </c>
      <c r="H199" s="1205"/>
      <c r="I199" s="1205"/>
      <c r="J199" s="1459">
        <v>25375</v>
      </c>
      <c r="K199" s="1459">
        <f>G199-J199</f>
        <v>1125</v>
      </c>
      <c r="L199" s="1502">
        <f>L196-J199</f>
        <v>13561896</v>
      </c>
      <c r="M199" s="880"/>
    </row>
    <row r="200" spans="1:13" customFormat="1">
      <c r="A200" s="1610"/>
      <c r="B200" s="1448"/>
      <c r="C200" s="109" t="s">
        <v>478</v>
      </c>
      <c r="D200" s="104" t="s">
        <v>22</v>
      </c>
      <c r="E200" s="1442"/>
      <c r="F200" s="1444"/>
      <c r="G200" s="1444"/>
      <c r="H200" s="1206"/>
      <c r="I200" s="1206"/>
      <c r="J200" s="1460"/>
      <c r="K200" s="1460"/>
      <c r="L200" s="1503"/>
      <c r="M200" s="880"/>
    </row>
    <row r="201" spans="1:13" customFormat="1">
      <c r="A201" s="910"/>
      <c r="B201" s="910"/>
      <c r="C201" s="881"/>
      <c r="D201" s="855"/>
      <c r="E201" s="887"/>
      <c r="F201" s="856"/>
      <c r="G201" s="889"/>
      <c r="H201" s="889"/>
      <c r="I201" s="889"/>
      <c r="J201" s="889"/>
      <c r="K201" s="857"/>
      <c r="L201" s="912"/>
      <c r="M201" s="880"/>
    </row>
    <row r="202" spans="1:13" customFormat="1">
      <c r="A202" s="1608"/>
      <c r="B202" s="1464"/>
      <c r="C202" s="128" t="s">
        <v>227</v>
      </c>
      <c r="D202" s="140" t="s">
        <v>245</v>
      </c>
      <c r="E202" s="1211" t="s">
        <v>247</v>
      </c>
      <c r="F202" s="1443"/>
      <c r="G202" s="1435">
        <v>100500</v>
      </c>
      <c r="H202" s="1433"/>
      <c r="I202" s="1435"/>
      <c r="J202" s="1435">
        <v>97525</v>
      </c>
      <c r="K202" s="1435">
        <f>G202-J202</f>
        <v>2975</v>
      </c>
      <c r="L202" s="1502">
        <f>L199-J202</f>
        <v>13464371</v>
      </c>
      <c r="M202" s="880"/>
    </row>
    <row r="203" spans="1:13" customFormat="1">
      <c r="A203" s="1608"/>
      <c r="B203" s="1464"/>
      <c r="C203" s="129" t="s">
        <v>244</v>
      </c>
      <c r="D203" s="141" t="s">
        <v>246</v>
      </c>
      <c r="E203" s="1212"/>
      <c r="F203" s="1444"/>
      <c r="G203" s="1436"/>
      <c r="H203" s="1434"/>
      <c r="I203" s="1436"/>
      <c r="J203" s="1436"/>
      <c r="K203" s="1436"/>
      <c r="L203" s="1503"/>
      <c r="M203" s="880"/>
    </row>
    <row r="204" spans="1:13" customFormat="1">
      <c r="A204" s="910"/>
      <c r="B204" s="914"/>
      <c r="C204" s="881"/>
      <c r="D204" s="855"/>
      <c r="E204" s="887"/>
      <c r="F204" s="856"/>
      <c r="G204" s="889"/>
      <c r="H204" s="889"/>
      <c r="I204" s="889"/>
      <c r="J204" s="889"/>
      <c r="K204" s="889"/>
      <c r="L204" s="911"/>
      <c r="M204" s="880"/>
    </row>
    <row r="205" spans="1:13" customFormat="1" ht="16.5">
      <c r="A205" s="1608"/>
      <c r="B205" s="1464"/>
      <c r="C205" s="908" t="s">
        <v>43</v>
      </c>
      <c r="D205" s="1203" t="s">
        <v>643</v>
      </c>
      <c r="E205" s="1204" t="s">
        <v>64</v>
      </c>
      <c r="F205" s="1443"/>
      <c r="G205" s="1459">
        <v>51000</v>
      </c>
      <c r="H205" s="1459"/>
      <c r="I205" s="1459"/>
      <c r="J205" s="1459">
        <v>49725</v>
      </c>
      <c r="K205" s="1435">
        <f>G205-J205</f>
        <v>1275</v>
      </c>
      <c r="L205" s="1502">
        <f>L202-J205</f>
        <v>13414646</v>
      </c>
      <c r="M205" s="880"/>
    </row>
    <row r="206" spans="1:13" customFormat="1" ht="16.5">
      <c r="A206" s="1608"/>
      <c r="B206" s="1464"/>
      <c r="C206" s="1039" t="s">
        <v>65</v>
      </c>
      <c r="D206" s="833" t="s">
        <v>22</v>
      </c>
      <c r="E206" s="1213"/>
      <c r="F206" s="1444"/>
      <c r="G206" s="1460"/>
      <c r="H206" s="1460"/>
      <c r="I206" s="1460"/>
      <c r="J206" s="1460"/>
      <c r="K206" s="1436"/>
      <c r="L206" s="1503"/>
      <c r="M206" s="880"/>
    </row>
    <row r="207" spans="1:13" customFormat="1">
      <c r="A207" s="910"/>
      <c r="B207" s="910"/>
      <c r="C207" s="890"/>
      <c r="D207" s="855"/>
      <c r="E207" s="887"/>
      <c r="F207" s="856"/>
      <c r="G207" s="889"/>
      <c r="H207" s="889"/>
      <c r="I207" s="889"/>
      <c r="J207" s="889"/>
      <c r="K207" s="889"/>
      <c r="L207" s="911"/>
      <c r="M207" s="880"/>
    </row>
    <row r="208" spans="1:13" customFormat="1" ht="16.5">
      <c r="A208" s="1609"/>
      <c r="B208" s="1447"/>
      <c r="C208" s="908" t="s">
        <v>145</v>
      </c>
      <c r="D208" s="1203" t="s">
        <v>643</v>
      </c>
      <c r="E208" s="1204" t="s">
        <v>64</v>
      </c>
      <c r="F208" s="1435"/>
      <c r="G208" s="1435">
        <v>26500</v>
      </c>
      <c r="H208" s="1433"/>
      <c r="I208" s="1435"/>
      <c r="J208" s="1435">
        <v>25375</v>
      </c>
      <c r="K208" s="1435">
        <f>G208-J208</f>
        <v>1125</v>
      </c>
      <c r="L208" s="1502">
        <f>L205-J208</f>
        <v>13389271</v>
      </c>
      <c r="M208" s="880"/>
    </row>
    <row r="209" spans="1:13" customFormat="1" ht="16.5">
      <c r="A209" s="1610"/>
      <c r="B209" s="1448"/>
      <c r="C209" s="1039" t="s">
        <v>65</v>
      </c>
      <c r="D209" s="833" t="s">
        <v>22</v>
      </c>
      <c r="E209" s="1213"/>
      <c r="F209" s="1436"/>
      <c r="G209" s="1436"/>
      <c r="H209" s="1434"/>
      <c r="I209" s="1436"/>
      <c r="J209" s="1436"/>
      <c r="K209" s="1436"/>
      <c r="L209" s="1503"/>
      <c r="M209" s="880"/>
    </row>
    <row r="210" spans="1:13" customFormat="1">
      <c r="A210" s="910"/>
      <c r="B210" s="910"/>
      <c r="C210" s="836"/>
      <c r="D210" s="855"/>
      <c r="E210" s="838"/>
      <c r="F210" s="857"/>
      <c r="G210" s="857"/>
      <c r="H210" s="857"/>
      <c r="I210" s="857"/>
      <c r="J210" s="857"/>
      <c r="K210" s="857"/>
      <c r="L210" s="912"/>
      <c r="M210" s="880"/>
    </row>
    <row r="211" spans="1:13" customFormat="1" ht="19.5" customHeight="1">
      <c r="A211" s="1608"/>
      <c r="B211" s="1464"/>
      <c r="C211" s="818" t="s">
        <v>537</v>
      </c>
      <c r="D211" s="107" t="s">
        <v>213</v>
      </c>
      <c r="E211" s="1209" t="s">
        <v>214</v>
      </c>
      <c r="F211" s="1581"/>
      <c r="G211" s="1583">
        <v>858000</v>
      </c>
      <c r="H211" s="1589"/>
      <c r="I211" s="1589"/>
      <c r="J211" s="1589">
        <v>815100</v>
      </c>
      <c r="K211" s="1573">
        <f>G211-J211</f>
        <v>42900</v>
      </c>
      <c r="L211" s="1502">
        <f>L208-J211</f>
        <v>12574171</v>
      </c>
      <c r="M211" s="880"/>
    </row>
    <row r="212" spans="1:13" customFormat="1" ht="16.5" customHeight="1">
      <c r="A212" s="1608"/>
      <c r="B212" s="1464"/>
      <c r="C212" s="819" t="s">
        <v>605</v>
      </c>
      <c r="D212" s="104" t="s">
        <v>216</v>
      </c>
      <c r="E212" s="1210"/>
      <c r="F212" s="1582"/>
      <c r="G212" s="1584"/>
      <c r="H212" s="1590"/>
      <c r="I212" s="1590"/>
      <c r="J212" s="1590"/>
      <c r="K212" s="1574"/>
      <c r="L212" s="1503"/>
      <c r="M212" s="880"/>
    </row>
    <row r="213" spans="1:13" customFormat="1">
      <c r="A213" s="910"/>
      <c r="B213" s="914"/>
      <c r="C213" s="881"/>
      <c r="D213" s="882"/>
      <c r="E213" s="883"/>
      <c r="F213" s="856"/>
      <c r="G213" s="889"/>
      <c r="H213" s="889"/>
      <c r="I213" s="889"/>
      <c r="J213" s="889"/>
      <c r="K213" s="889"/>
      <c r="L213" s="911"/>
      <c r="M213" s="880"/>
    </row>
    <row r="214" spans="1:13" customFormat="1" ht="15" customHeight="1">
      <c r="A214" s="1608"/>
      <c r="B214" s="1464"/>
      <c r="C214" s="908" t="s">
        <v>601</v>
      </c>
      <c r="D214" s="107" t="s">
        <v>135</v>
      </c>
      <c r="E214" s="1441" t="s">
        <v>136</v>
      </c>
      <c r="F214" s="1528"/>
      <c r="G214" s="1532">
        <v>1159000</v>
      </c>
      <c r="H214" s="1532"/>
      <c r="I214" s="1532"/>
      <c r="J214" s="1532">
        <f>G214-K214</f>
        <v>1129300</v>
      </c>
      <c r="K214" s="1534">
        <v>29700</v>
      </c>
      <c r="L214" s="1502">
        <f>L211-J214</f>
        <v>11444871</v>
      </c>
      <c r="M214" s="880"/>
    </row>
    <row r="215" spans="1:13" customFormat="1" ht="15" customHeight="1">
      <c r="A215" s="1608"/>
      <c r="B215" s="1464"/>
      <c r="C215" s="1039" t="s">
        <v>646</v>
      </c>
      <c r="D215" s="104" t="s">
        <v>137</v>
      </c>
      <c r="E215" s="1442"/>
      <c r="F215" s="1529"/>
      <c r="G215" s="1533"/>
      <c r="H215" s="1533"/>
      <c r="I215" s="1533"/>
      <c r="J215" s="1533"/>
      <c r="K215" s="1535"/>
      <c r="L215" s="1503"/>
      <c r="M215" s="880"/>
    </row>
    <row r="216" spans="1:13" customFormat="1">
      <c r="A216" s="910"/>
      <c r="B216" s="910"/>
      <c r="C216" s="890"/>
      <c r="D216" s="855"/>
      <c r="E216" s="838"/>
      <c r="F216" s="884"/>
      <c r="G216" s="884"/>
      <c r="H216" s="885"/>
      <c r="I216" s="885"/>
      <c r="J216" s="885"/>
      <c r="K216" s="885"/>
      <c r="L216" s="911"/>
      <c r="M216" s="880"/>
    </row>
    <row r="217" spans="1:13" customFormat="1" ht="16.5" customHeight="1">
      <c r="A217" s="1609"/>
      <c r="B217" s="1447"/>
      <c r="C217" s="128" t="s">
        <v>257</v>
      </c>
      <c r="D217" s="107" t="s">
        <v>135</v>
      </c>
      <c r="E217" s="1441" t="s">
        <v>136</v>
      </c>
      <c r="F217" s="1105"/>
      <c r="G217" s="1105">
        <v>1085000</v>
      </c>
      <c r="H217" s="1109"/>
      <c r="I217" s="1109"/>
      <c r="J217" s="1109">
        <f>G217-K217</f>
        <v>1058000</v>
      </c>
      <c r="K217" s="1109">
        <v>27000</v>
      </c>
      <c r="L217" s="1502">
        <f>L214-J217</f>
        <v>10386871</v>
      </c>
      <c r="M217" s="880"/>
    </row>
    <row r="218" spans="1:13" customFormat="1" ht="15.75" customHeight="1">
      <c r="A218" s="1610"/>
      <c r="B218" s="1448"/>
      <c r="C218" s="129" t="s">
        <v>647</v>
      </c>
      <c r="D218" s="104" t="s">
        <v>137</v>
      </c>
      <c r="E218" s="1442"/>
      <c r="F218" s="1106"/>
      <c r="G218" s="1106"/>
      <c r="H218" s="1110"/>
      <c r="I218" s="1110"/>
      <c r="J218" s="1110"/>
      <c r="K218" s="1110"/>
      <c r="L218" s="1503"/>
      <c r="M218" s="880"/>
    </row>
    <row r="219" spans="1:13" customFormat="1">
      <c r="A219" s="910"/>
      <c r="B219" s="910"/>
      <c r="C219" s="910"/>
      <c r="D219" s="855"/>
      <c r="E219" s="838"/>
      <c r="F219" s="857"/>
      <c r="G219" s="857"/>
      <c r="H219" s="857"/>
      <c r="I219" s="857"/>
      <c r="J219" s="857"/>
      <c r="K219" s="857"/>
      <c r="L219" s="912"/>
      <c r="M219" s="880"/>
    </row>
    <row r="220" spans="1:13" customFormat="1" ht="15" customHeight="1">
      <c r="A220" s="1608"/>
      <c r="B220" s="1464"/>
      <c r="C220" s="106" t="s">
        <v>494</v>
      </c>
      <c r="D220" s="94" t="s">
        <v>31</v>
      </c>
      <c r="E220" s="1207" t="s">
        <v>32</v>
      </c>
      <c r="F220" s="1528"/>
      <c r="G220" s="1530">
        <v>200500</v>
      </c>
      <c r="H220" s="1532"/>
      <c r="I220" s="1532"/>
      <c r="J220" s="1532">
        <v>198050</v>
      </c>
      <c r="K220" s="1534">
        <f>G220-J220</f>
        <v>2450</v>
      </c>
      <c r="L220" s="1502">
        <f>L217-J220</f>
        <v>10188821</v>
      </c>
      <c r="M220" s="880"/>
    </row>
    <row r="221" spans="1:13" customFormat="1" ht="15" customHeight="1">
      <c r="A221" s="1608"/>
      <c r="B221" s="1464"/>
      <c r="C221" s="109" t="s">
        <v>33</v>
      </c>
      <c r="D221" s="96" t="s">
        <v>22</v>
      </c>
      <c r="E221" s="1208"/>
      <c r="F221" s="1529"/>
      <c r="G221" s="1531"/>
      <c r="H221" s="1533"/>
      <c r="I221" s="1533"/>
      <c r="J221" s="1533"/>
      <c r="K221" s="1535"/>
      <c r="L221" s="1503"/>
      <c r="M221" s="880"/>
    </row>
    <row r="222" spans="1:13" customFormat="1">
      <c r="A222" s="808"/>
      <c r="B222" s="813"/>
      <c r="C222" s="935"/>
      <c r="D222" s="855"/>
      <c r="E222" s="838"/>
      <c r="F222" s="857"/>
      <c r="G222" s="900"/>
      <c r="H222" s="857"/>
      <c r="I222" s="857"/>
      <c r="J222" s="857"/>
      <c r="K222" s="857"/>
      <c r="L222" s="817"/>
      <c r="M222" s="880"/>
    </row>
    <row r="223" spans="1:13" customFormat="1" ht="16.5" customHeight="1">
      <c r="A223" s="1577"/>
      <c r="B223" s="1578"/>
      <c r="C223" s="111" t="s">
        <v>43</v>
      </c>
      <c r="D223" s="839" t="s">
        <v>76</v>
      </c>
      <c r="E223" s="839">
        <v>261015</v>
      </c>
      <c r="F223" s="1581"/>
      <c r="G223" s="1583"/>
      <c r="H223" s="1585"/>
      <c r="I223" s="1573">
        <v>51000</v>
      </c>
      <c r="J223" s="1573">
        <v>49725</v>
      </c>
      <c r="K223" s="1573">
        <f>I223-J223</f>
        <v>1275</v>
      </c>
      <c r="L223" s="1575">
        <f>L220-J223</f>
        <v>10139096</v>
      </c>
      <c r="M223" s="1198"/>
    </row>
    <row r="224" spans="1:13" customFormat="1" ht="16.5" customHeight="1">
      <c r="A224" s="1577"/>
      <c r="B224" s="1578"/>
      <c r="C224" s="109" t="s">
        <v>481</v>
      </c>
      <c r="D224" s="865" t="s">
        <v>49</v>
      </c>
      <c r="E224" s="819"/>
      <c r="F224" s="1582"/>
      <c r="G224" s="1584"/>
      <c r="H224" s="1586"/>
      <c r="I224" s="1574"/>
      <c r="J224" s="1574"/>
      <c r="K224" s="1574"/>
      <c r="L224" s="1576"/>
      <c r="M224" s="1198"/>
    </row>
    <row r="225" spans="1:22" customFormat="1">
      <c r="A225" s="808"/>
      <c r="B225" s="808"/>
      <c r="C225" s="910"/>
      <c r="D225" s="855"/>
      <c r="E225" s="838"/>
      <c r="F225" s="815"/>
      <c r="G225" s="815"/>
      <c r="H225" s="816"/>
      <c r="I225" s="816"/>
      <c r="J225" s="816"/>
      <c r="K225" s="816"/>
      <c r="L225" s="817"/>
      <c r="M225" s="1198"/>
    </row>
    <row r="226" spans="1:22" customFormat="1" ht="15.75" customHeight="1">
      <c r="A226" s="1606"/>
      <c r="B226" s="1587"/>
      <c r="C226" s="106" t="s">
        <v>145</v>
      </c>
      <c r="D226" s="94" t="s">
        <v>626</v>
      </c>
      <c r="E226" s="1209" t="s">
        <v>627</v>
      </c>
      <c r="F226" s="1581"/>
      <c r="G226" s="1583">
        <v>26500</v>
      </c>
      <c r="H226" s="1589"/>
      <c r="I226" s="1589"/>
      <c r="J226" s="1589">
        <v>25375</v>
      </c>
      <c r="K226" s="1573">
        <f>G226-J226</f>
        <v>1125</v>
      </c>
      <c r="L226" s="1575">
        <f>L223-J226</f>
        <v>10113721</v>
      </c>
      <c r="M226" s="880"/>
    </row>
    <row r="227" spans="1:22" customFormat="1" ht="17.25" customHeight="1">
      <c r="A227" s="1607"/>
      <c r="B227" s="1588"/>
      <c r="C227" s="109" t="s">
        <v>159</v>
      </c>
      <c r="D227" s="96" t="s">
        <v>22</v>
      </c>
      <c r="E227" s="1210"/>
      <c r="F227" s="1582"/>
      <c r="G227" s="1584"/>
      <c r="H227" s="1590"/>
      <c r="I227" s="1590"/>
      <c r="J227" s="1590"/>
      <c r="K227" s="1574"/>
      <c r="L227" s="1576"/>
      <c r="M227" s="880"/>
    </row>
    <row r="228" spans="1:22" customFormat="1">
      <c r="A228" s="808"/>
      <c r="B228" s="808"/>
      <c r="C228" s="808"/>
      <c r="D228" s="809"/>
      <c r="E228" s="810"/>
      <c r="F228" s="811"/>
      <c r="G228" s="811"/>
      <c r="H228" s="811"/>
      <c r="I228" s="811"/>
      <c r="J228" s="811" t="s">
        <v>520</v>
      </c>
      <c r="K228" s="811"/>
      <c r="L228" s="812"/>
      <c r="M228" s="880"/>
    </row>
    <row r="229" spans="1:22" customFormat="1" ht="14.25" customHeight="1">
      <c r="A229" s="1577"/>
      <c r="B229" s="1578"/>
      <c r="C229" s="106" t="s">
        <v>271</v>
      </c>
      <c r="D229" s="94" t="s">
        <v>626</v>
      </c>
      <c r="E229" s="1209" t="s">
        <v>627</v>
      </c>
      <c r="F229" s="1581"/>
      <c r="G229" s="1583">
        <v>51000</v>
      </c>
      <c r="H229" s="1589"/>
      <c r="I229" s="1589"/>
      <c r="J229" s="1589">
        <v>49850</v>
      </c>
      <c r="K229" s="1573">
        <f>G229-J229</f>
        <v>1150</v>
      </c>
      <c r="L229" s="1575">
        <f>L226-J229</f>
        <v>10063871</v>
      </c>
      <c r="M229" s="880"/>
      <c r="V229" s="1066"/>
    </row>
    <row r="230" spans="1:22" customFormat="1" ht="15.75" customHeight="1">
      <c r="A230" s="1577"/>
      <c r="B230" s="1578"/>
      <c r="C230" s="129" t="s">
        <v>648</v>
      </c>
      <c r="D230" s="96" t="s">
        <v>22</v>
      </c>
      <c r="E230" s="1210"/>
      <c r="F230" s="1582"/>
      <c r="G230" s="1584"/>
      <c r="H230" s="1590"/>
      <c r="I230" s="1590"/>
      <c r="J230" s="1590"/>
      <c r="K230" s="1574"/>
      <c r="L230" s="1576"/>
      <c r="M230" s="880"/>
      <c r="V230" s="1066"/>
    </row>
    <row r="231" spans="1:22" customFormat="1">
      <c r="A231" s="808"/>
      <c r="B231" s="813"/>
      <c r="C231" s="814"/>
      <c r="D231" s="855"/>
      <c r="E231" s="838"/>
      <c r="F231" s="815"/>
      <c r="G231" s="815"/>
      <c r="H231" s="816"/>
      <c r="I231" s="816"/>
      <c r="J231" s="816"/>
      <c r="K231" s="816"/>
      <c r="L231" s="817"/>
      <c r="M231" s="880"/>
      <c r="V231" s="1066"/>
    </row>
    <row r="232" spans="1:22" customFormat="1">
      <c r="A232" s="1577"/>
      <c r="B232" s="1578">
        <v>43213</v>
      </c>
      <c r="C232" s="106" t="s">
        <v>649</v>
      </c>
      <c r="D232" s="839" t="s">
        <v>76</v>
      </c>
      <c r="E232" s="839">
        <v>261015</v>
      </c>
      <c r="F232" s="1581"/>
      <c r="G232" s="1583"/>
      <c r="H232" s="1105"/>
      <c r="I232" s="1105">
        <v>7000</v>
      </c>
      <c r="J232" s="1105">
        <v>6549</v>
      </c>
      <c r="K232" s="1101">
        <f>I232-J232</f>
        <v>451</v>
      </c>
      <c r="L232" s="1575">
        <f>L229-J232</f>
        <v>10057322</v>
      </c>
      <c r="M232" s="1198"/>
      <c r="V232" s="1066"/>
    </row>
    <row r="233" spans="1:22" customFormat="1">
      <c r="A233" s="1577"/>
      <c r="B233" s="1578"/>
      <c r="C233" s="109" t="s">
        <v>552</v>
      </c>
      <c r="D233" s="865" t="s">
        <v>49</v>
      </c>
      <c r="E233" s="819"/>
      <c r="F233" s="1582"/>
      <c r="G233" s="1584"/>
      <c r="H233" s="1106"/>
      <c r="I233" s="1106"/>
      <c r="J233" s="1106"/>
      <c r="K233" s="1102"/>
      <c r="L233" s="1576"/>
      <c r="M233" s="1198"/>
      <c r="V233" s="1066"/>
    </row>
    <row r="234" spans="1:22" customFormat="1">
      <c r="A234" s="808"/>
      <c r="B234" s="808"/>
      <c r="C234" s="881"/>
      <c r="D234" s="882"/>
      <c r="E234" s="883"/>
      <c r="F234" s="856"/>
      <c r="G234" s="856"/>
      <c r="H234" s="856"/>
      <c r="I234" s="856"/>
      <c r="J234" s="856"/>
      <c r="K234" s="961"/>
      <c r="L234" s="817"/>
      <c r="M234" s="1198"/>
      <c r="V234" s="1066"/>
    </row>
    <row r="235" spans="1:22" customFormat="1">
      <c r="A235" s="1606"/>
      <c r="B235" s="1587"/>
      <c r="C235" s="137" t="s">
        <v>79</v>
      </c>
      <c r="D235" s="94" t="s">
        <v>80</v>
      </c>
      <c r="E235" s="1441" t="s">
        <v>81</v>
      </c>
      <c r="F235" s="1443"/>
      <c r="G235" s="1445">
        <v>21000</v>
      </c>
      <c r="H235" s="1459"/>
      <c r="I235" s="1459"/>
      <c r="J235" s="1459">
        <v>20625</v>
      </c>
      <c r="K235" s="1435">
        <f>G235-J235</f>
        <v>375</v>
      </c>
      <c r="L235" s="1575">
        <f>L232-J235</f>
        <v>10036697</v>
      </c>
      <c r="M235" s="880"/>
    </row>
    <row r="236" spans="1:22" customFormat="1">
      <c r="A236" s="1607"/>
      <c r="B236" s="1588"/>
      <c r="C236" s="138" t="s">
        <v>82</v>
      </c>
      <c r="D236" s="96" t="s">
        <v>36</v>
      </c>
      <c r="E236" s="1442"/>
      <c r="F236" s="1444"/>
      <c r="G236" s="1446"/>
      <c r="H236" s="1460"/>
      <c r="I236" s="1460"/>
      <c r="J236" s="1460"/>
      <c r="K236" s="1436"/>
      <c r="L236" s="1576"/>
      <c r="M236" s="880"/>
    </row>
    <row r="237" spans="1:22" customFormat="1">
      <c r="A237" s="808"/>
      <c r="B237" s="808"/>
      <c r="C237" s="935"/>
      <c r="D237" s="855"/>
      <c r="E237" s="838"/>
      <c r="F237" s="857"/>
      <c r="G237" s="900"/>
      <c r="H237" s="857"/>
      <c r="I237" s="857"/>
      <c r="J237" s="857"/>
      <c r="K237" s="857"/>
      <c r="L237" s="812"/>
      <c r="M237" s="880"/>
    </row>
    <row r="238" spans="1:22" customFormat="1" ht="14.25" customHeight="1">
      <c r="A238" s="1577"/>
      <c r="B238" s="1578"/>
      <c r="C238" s="908" t="s">
        <v>88</v>
      </c>
      <c r="D238" s="839" t="s">
        <v>76</v>
      </c>
      <c r="E238" s="839">
        <v>261015</v>
      </c>
      <c r="F238" s="1581"/>
      <c r="G238" s="1583"/>
      <c r="H238" s="1585"/>
      <c r="I238" s="1573">
        <v>12000</v>
      </c>
      <c r="J238" s="1573">
        <v>11450</v>
      </c>
      <c r="K238" s="1573">
        <f>I238-J238</f>
        <v>550</v>
      </c>
      <c r="L238" s="1575">
        <f>L235-J238</f>
        <v>10025247</v>
      </c>
      <c r="M238" s="1198"/>
    </row>
    <row r="239" spans="1:22" customFormat="1" ht="16.5" customHeight="1">
      <c r="A239" s="1577"/>
      <c r="B239" s="1578"/>
      <c r="C239" s="909" t="s">
        <v>607</v>
      </c>
      <c r="D239" s="865" t="s">
        <v>49</v>
      </c>
      <c r="E239" s="819"/>
      <c r="F239" s="1582"/>
      <c r="G239" s="1584"/>
      <c r="H239" s="1586"/>
      <c r="I239" s="1574"/>
      <c r="J239" s="1574"/>
      <c r="K239" s="1574"/>
      <c r="L239" s="1576"/>
      <c r="M239" s="1198"/>
    </row>
    <row r="240" spans="1:22" customFormat="1">
      <c r="A240" s="808"/>
      <c r="B240" s="813"/>
      <c r="C240" s="814"/>
      <c r="D240" s="855"/>
      <c r="E240" s="838"/>
      <c r="F240" s="815"/>
      <c r="G240" s="815"/>
      <c r="H240" s="816"/>
      <c r="I240" s="816"/>
      <c r="J240" s="816"/>
      <c r="K240" s="816"/>
      <c r="L240" s="817"/>
      <c r="M240" s="1198"/>
    </row>
    <row r="241" spans="1:13" customFormat="1" ht="15" customHeight="1">
      <c r="A241" s="1577"/>
      <c r="B241" s="1578">
        <v>43214</v>
      </c>
      <c r="C241" s="128" t="s">
        <v>101</v>
      </c>
      <c r="D241" s="107" t="s">
        <v>108</v>
      </c>
      <c r="E241" s="1485" t="s">
        <v>109</v>
      </c>
      <c r="F241" s="1581"/>
      <c r="G241" s="1583">
        <v>27000</v>
      </c>
      <c r="H241" s="1589"/>
      <c r="I241" s="1589"/>
      <c r="J241" s="1589">
        <v>25624</v>
      </c>
      <c r="K241" s="1573">
        <f>G241-J241</f>
        <v>1376</v>
      </c>
      <c r="L241" s="1575">
        <f>L238-J241</f>
        <v>9999623</v>
      </c>
      <c r="M241" s="880"/>
    </row>
    <row r="242" spans="1:13" customFormat="1" ht="15.75" customHeight="1">
      <c r="A242" s="1577"/>
      <c r="B242" s="1578"/>
      <c r="C242" s="129" t="s">
        <v>176</v>
      </c>
      <c r="D242" s="104" t="s">
        <v>111</v>
      </c>
      <c r="E242" s="1486"/>
      <c r="F242" s="1582"/>
      <c r="G242" s="1584"/>
      <c r="H242" s="1590"/>
      <c r="I242" s="1590"/>
      <c r="J242" s="1590"/>
      <c r="K242" s="1574"/>
      <c r="L242" s="1576"/>
      <c r="M242" s="880"/>
    </row>
    <row r="243" spans="1:13" customFormat="1">
      <c r="A243" s="808"/>
      <c r="B243" s="808"/>
      <c r="C243" s="910"/>
      <c r="D243" s="855"/>
      <c r="E243" s="887"/>
      <c r="F243" s="857"/>
      <c r="G243" s="857"/>
      <c r="H243" s="857"/>
      <c r="I243" s="857"/>
      <c r="J243" s="857"/>
      <c r="K243" s="857"/>
      <c r="L243" s="817"/>
      <c r="M243" s="880"/>
    </row>
    <row r="244" spans="1:13" customFormat="1" ht="15" customHeight="1">
      <c r="A244" s="1606"/>
      <c r="B244" s="1587"/>
      <c r="C244" s="111" t="s">
        <v>145</v>
      </c>
      <c r="D244" s="107" t="s">
        <v>153</v>
      </c>
      <c r="E244" s="1441" t="s">
        <v>154</v>
      </c>
      <c r="F244" s="1443"/>
      <c r="G244" s="1443">
        <v>26500</v>
      </c>
      <c r="H244" s="1214"/>
      <c r="I244" s="1214"/>
      <c r="J244" s="1459">
        <v>25375</v>
      </c>
      <c r="K244" s="1459">
        <f>G244-J244</f>
        <v>1125</v>
      </c>
      <c r="L244" s="1575">
        <f>L241-J244</f>
        <v>9974248</v>
      </c>
      <c r="M244" s="880"/>
    </row>
    <row r="245" spans="1:13" customFormat="1" ht="15" customHeight="1">
      <c r="A245" s="1607"/>
      <c r="B245" s="1588"/>
      <c r="C245" s="109" t="s">
        <v>478</v>
      </c>
      <c r="D245" s="104" t="s">
        <v>22</v>
      </c>
      <c r="E245" s="1442"/>
      <c r="F245" s="1444"/>
      <c r="G245" s="1444"/>
      <c r="H245" s="1215"/>
      <c r="I245" s="1215"/>
      <c r="J245" s="1460"/>
      <c r="K245" s="1460"/>
      <c r="L245" s="1576"/>
      <c r="M245" s="880"/>
    </row>
    <row r="246" spans="1:13" customFormat="1">
      <c r="A246" s="808"/>
      <c r="B246" s="808"/>
      <c r="C246" s="881"/>
      <c r="D246" s="855"/>
      <c r="E246" s="887"/>
      <c r="F246" s="856"/>
      <c r="G246" s="856"/>
      <c r="H246" s="889"/>
      <c r="I246" s="889"/>
      <c r="J246" s="889"/>
      <c r="K246" s="889"/>
      <c r="L246" s="812"/>
      <c r="M246" s="880"/>
    </row>
    <row r="247" spans="1:13" customFormat="1" ht="14.25" customHeight="1">
      <c r="A247" s="1577"/>
      <c r="B247" s="1578"/>
      <c r="C247" s="908" t="s">
        <v>88</v>
      </c>
      <c r="D247" s="107" t="s">
        <v>299</v>
      </c>
      <c r="E247" s="103" t="s">
        <v>300</v>
      </c>
      <c r="F247" s="1573"/>
      <c r="G247" s="1585">
        <v>12000</v>
      </c>
      <c r="H247" s="1585"/>
      <c r="I247" s="1573"/>
      <c r="J247" s="1573">
        <v>11415</v>
      </c>
      <c r="K247" s="1573">
        <f>G247-J247</f>
        <v>585</v>
      </c>
      <c r="L247" s="1575">
        <f>L244-J247</f>
        <v>9962833</v>
      </c>
      <c r="M247" s="880"/>
    </row>
    <row r="248" spans="1:13" customFormat="1" ht="16.5" customHeight="1">
      <c r="A248" s="1577"/>
      <c r="B248" s="1578"/>
      <c r="C248" s="909" t="s">
        <v>560</v>
      </c>
      <c r="D248" s="104" t="s">
        <v>302</v>
      </c>
      <c r="E248" s="572"/>
      <c r="F248" s="1574"/>
      <c r="G248" s="1586"/>
      <c r="H248" s="1586"/>
      <c r="I248" s="1574"/>
      <c r="J248" s="1574"/>
      <c r="K248" s="1574"/>
      <c r="L248" s="1576"/>
      <c r="M248" s="880"/>
    </row>
    <row r="249" spans="1:13" customFormat="1">
      <c r="A249" s="808"/>
      <c r="B249" s="813"/>
      <c r="C249" s="814"/>
      <c r="D249" s="809"/>
      <c r="E249" s="810"/>
      <c r="F249" s="815"/>
      <c r="G249" s="815"/>
      <c r="H249" s="816"/>
      <c r="I249" s="816"/>
      <c r="J249" s="816"/>
      <c r="K249" s="816"/>
      <c r="L249" s="817"/>
      <c r="M249" s="880"/>
    </row>
    <row r="250" spans="1:13" customFormat="1">
      <c r="A250" s="1577"/>
      <c r="B250" s="1578"/>
      <c r="C250" s="111" t="s">
        <v>79</v>
      </c>
      <c r="D250" s="107" t="s">
        <v>299</v>
      </c>
      <c r="E250" s="103" t="s">
        <v>300</v>
      </c>
      <c r="F250" s="1435"/>
      <c r="G250" s="1433">
        <v>21000</v>
      </c>
      <c r="H250" s="1433"/>
      <c r="I250" s="1435"/>
      <c r="J250" s="1435">
        <v>20625</v>
      </c>
      <c r="K250" s="1435">
        <f>G250-J250</f>
        <v>375</v>
      </c>
      <c r="L250" s="1575">
        <f>L247-J250</f>
        <v>9942208</v>
      </c>
      <c r="M250" s="880"/>
    </row>
    <row r="251" spans="1:13" customFormat="1">
      <c r="A251" s="1577"/>
      <c r="B251" s="1578"/>
      <c r="C251" s="109" t="s">
        <v>301</v>
      </c>
      <c r="D251" s="104" t="s">
        <v>302</v>
      </c>
      <c r="E251" s="572"/>
      <c r="F251" s="1436"/>
      <c r="G251" s="1434"/>
      <c r="H251" s="1434"/>
      <c r="I251" s="1436"/>
      <c r="J251" s="1436"/>
      <c r="K251" s="1436"/>
      <c r="L251" s="1576"/>
      <c r="M251" s="880"/>
    </row>
    <row r="252" spans="1:13" customFormat="1">
      <c r="A252" s="808"/>
      <c r="B252" s="808"/>
      <c r="C252" s="881"/>
      <c r="D252" s="855"/>
      <c r="E252" s="887"/>
      <c r="F252" s="888"/>
      <c r="G252" s="856"/>
      <c r="H252" s="889"/>
      <c r="I252" s="889"/>
      <c r="J252" s="889"/>
      <c r="K252" s="889"/>
      <c r="L252" s="817"/>
      <c r="M252" s="880"/>
    </row>
    <row r="253" spans="1:13" customFormat="1" ht="15" customHeight="1">
      <c r="A253" s="1606"/>
      <c r="B253" s="1587"/>
      <c r="C253" s="908" t="s">
        <v>88</v>
      </c>
      <c r="D253" s="107" t="s">
        <v>299</v>
      </c>
      <c r="E253" s="103" t="s">
        <v>300</v>
      </c>
      <c r="F253" s="1581"/>
      <c r="G253" s="1583">
        <v>12000</v>
      </c>
      <c r="H253" s="1585"/>
      <c r="I253" s="1573"/>
      <c r="J253" s="1573">
        <v>11415</v>
      </c>
      <c r="K253" s="1573">
        <f>G253-J253</f>
        <v>585</v>
      </c>
      <c r="L253" s="1575">
        <f>L250-J253</f>
        <v>9930793</v>
      </c>
      <c r="M253" s="880"/>
    </row>
    <row r="254" spans="1:13" customFormat="1" ht="15" customHeight="1">
      <c r="A254" s="1607"/>
      <c r="B254" s="1588"/>
      <c r="C254" s="909" t="s">
        <v>559</v>
      </c>
      <c r="D254" s="104" t="s">
        <v>302</v>
      </c>
      <c r="E254" s="572"/>
      <c r="F254" s="1582"/>
      <c r="G254" s="1584"/>
      <c r="H254" s="1586"/>
      <c r="I254" s="1574"/>
      <c r="J254" s="1574"/>
      <c r="K254" s="1574"/>
      <c r="L254" s="1576"/>
      <c r="M254" s="880"/>
    </row>
    <row r="255" spans="1:13" customFormat="1">
      <c r="A255" s="808"/>
      <c r="B255" s="808"/>
      <c r="C255" s="854"/>
      <c r="D255" s="837"/>
      <c r="E255" s="838"/>
      <c r="F255" s="888"/>
      <c r="G255" s="856"/>
      <c r="H255" s="889"/>
      <c r="I255" s="889"/>
      <c r="J255" s="889"/>
      <c r="K255" s="889"/>
      <c r="L255" s="812"/>
      <c r="M255" s="880"/>
    </row>
    <row r="256" spans="1:13" customFormat="1" ht="15" customHeight="1">
      <c r="A256" s="1577"/>
      <c r="B256" s="1578"/>
      <c r="C256" s="137" t="s">
        <v>652</v>
      </c>
      <c r="D256" s="94" t="s">
        <v>650</v>
      </c>
      <c r="E256" s="1441" t="s">
        <v>651</v>
      </c>
      <c r="F256" s="1443"/>
      <c r="G256" s="1445">
        <v>700000</v>
      </c>
      <c r="H256" s="1459"/>
      <c r="I256" s="1459"/>
      <c r="J256" s="1459">
        <v>690100</v>
      </c>
      <c r="K256" s="1435">
        <f>G256-J256</f>
        <v>9900</v>
      </c>
      <c r="L256" s="1575">
        <f>L253-J256</f>
        <v>9240693</v>
      </c>
      <c r="M256" s="880"/>
    </row>
    <row r="257" spans="1:13" customFormat="1" ht="15" customHeight="1">
      <c r="A257" s="1577"/>
      <c r="B257" s="1578"/>
      <c r="C257" s="138" t="s">
        <v>653</v>
      </c>
      <c r="D257" s="96" t="s">
        <v>22</v>
      </c>
      <c r="E257" s="1442"/>
      <c r="F257" s="1444"/>
      <c r="G257" s="1446"/>
      <c r="H257" s="1460"/>
      <c r="I257" s="1460"/>
      <c r="J257" s="1460"/>
      <c r="K257" s="1436"/>
      <c r="L257" s="1576"/>
      <c r="M257" s="880"/>
    </row>
    <row r="258" spans="1:13" customFormat="1">
      <c r="A258" s="808"/>
      <c r="B258" s="813"/>
      <c r="C258" s="808"/>
      <c r="D258" s="809"/>
      <c r="E258" s="810"/>
      <c r="F258" s="811"/>
      <c r="G258" s="811"/>
      <c r="H258" s="811"/>
      <c r="I258" s="811"/>
      <c r="J258" s="811"/>
      <c r="K258" s="811"/>
      <c r="L258" s="817"/>
      <c r="M258" s="880"/>
    </row>
    <row r="259" spans="1:13" customFormat="1" ht="15" customHeight="1">
      <c r="A259" s="1577"/>
      <c r="B259" s="1578"/>
      <c r="C259" s="128" t="s">
        <v>311</v>
      </c>
      <c r="D259" s="94" t="s">
        <v>650</v>
      </c>
      <c r="E259" s="1441" t="s">
        <v>651</v>
      </c>
      <c r="F259" s="1105"/>
      <c r="G259" s="1099">
        <v>566500</v>
      </c>
      <c r="H259" s="1099"/>
      <c r="I259" s="1101"/>
      <c r="J259" s="1101">
        <v>552550</v>
      </c>
      <c r="K259" s="1101">
        <f>G259-J259</f>
        <v>13950</v>
      </c>
      <c r="L259" s="1575">
        <f>L256-J259</f>
        <v>8688143</v>
      </c>
      <c r="M259" s="880"/>
    </row>
    <row r="260" spans="1:13" customFormat="1" ht="15" customHeight="1">
      <c r="A260" s="1577"/>
      <c r="B260" s="1578"/>
      <c r="C260" s="129" t="s">
        <v>654</v>
      </c>
      <c r="D260" s="96" t="s">
        <v>22</v>
      </c>
      <c r="E260" s="1442"/>
      <c r="F260" s="1106"/>
      <c r="G260" s="1100"/>
      <c r="H260" s="1100"/>
      <c r="I260" s="1102"/>
      <c r="J260" s="1102"/>
      <c r="K260" s="1102"/>
      <c r="L260" s="1576"/>
      <c r="M260" s="880"/>
    </row>
    <row r="261" spans="1:13" customFormat="1">
      <c r="A261" s="808"/>
      <c r="B261" s="808"/>
      <c r="C261" s="814"/>
      <c r="D261" s="809"/>
      <c r="E261" s="810"/>
      <c r="F261" s="815"/>
      <c r="G261" s="815"/>
      <c r="H261" s="816"/>
      <c r="I261" s="816"/>
      <c r="J261" s="816"/>
      <c r="K261" s="816"/>
      <c r="L261" s="817"/>
      <c r="M261" s="880"/>
    </row>
    <row r="262" spans="1:13" customFormat="1" ht="15" customHeight="1">
      <c r="A262" s="1577"/>
      <c r="B262" s="1578"/>
      <c r="C262" s="106" t="s">
        <v>37</v>
      </c>
      <c r="D262" s="107" t="s">
        <v>223</v>
      </c>
      <c r="E262" s="1216" t="s">
        <v>224</v>
      </c>
      <c r="F262" s="1573"/>
      <c r="G262" s="1585">
        <v>26500</v>
      </c>
      <c r="H262" s="1585"/>
      <c r="I262" s="1573"/>
      <c r="J262" s="1573">
        <v>25400</v>
      </c>
      <c r="K262" s="1573">
        <f>G262-J262</f>
        <v>1100</v>
      </c>
      <c r="L262" s="1575">
        <f>L259-J262</f>
        <v>8662743</v>
      </c>
      <c r="M262" s="880"/>
    </row>
    <row r="263" spans="1:13" customFormat="1" ht="15" customHeight="1">
      <c r="A263" s="1577"/>
      <c r="B263" s="1578"/>
      <c r="C263" s="109" t="s">
        <v>290</v>
      </c>
      <c r="D263" s="104" t="s">
        <v>226</v>
      </c>
      <c r="E263" s="1217"/>
      <c r="F263" s="1574"/>
      <c r="G263" s="1586"/>
      <c r="H263" s="1586"/>
      <c r="I263" s="1574"/>
      <c r="J263" s="1574"/>
      <c r="K263" s="1574"/>
      <c r="L263" s="1576"/>
      <c r="M263" s="880"/>
    </row>
    <row r="264" spans="1:13" customFormat="1">
      <c r="A264" s="808"/>
      <c r="B264" s="808"/>
      <c r="C264" s="814"/>
      <c r="D264" s="809"/>
      <c r="E264" s="810"/>
      <c r="F264" s="815"/>
      <c r="G264" s="815"/>
      <c r="H264" s="816"/>
      <c r="I264" s="816"/>
      <c r="J264" s="816"/>
      <c r="K264" s="816"/>
      <c r="L264" s="817"/>
      <c r="M264" s="880"/>
    </row>
    <row r="265" spans="1:13" customFormat="1" ht="15" customHeight="1">
      <c r="A265" s="1577"/>
      <c r="B265" s="1578">
        <v>43215</v>
      </c>
      <c r="C265" s="128" t="s">
        <v>145</v>
      </c>
      <c r="D265" s="107" t="s">
        <v>108</v>
      </c>
      <c r="E265" s="1485" t="s">
        <v>109</v>
      </c>
      <c r="F265" s="1573"/>
      <c r="G265" s="1585">
        <v>26500</v>
      </c>
      <c r="H265" s="1585"/>
      <c r="I265" s="1573"/>
      <c r="J265" s="1573">
        <v>25375</v>
      </c>
      <c r="K265" s="1573">
        <f>G265-J265</f>
        <v>1125</v>
      </c>
      <c r="L265" s="1575">
        <f>L262-J265</f>
        <v>8637368</v>
      </c>
      <c r="M265" s="880"/>
    </row>
    <row r="266" spans="1:13" customFormat="1" ht="15" customHeight="1">
      <c r="A266" s="1577"/>
      <c r="B266" s="1578"/>
      <c r="C266" s="129" t="s">
        <v>443</v>
      </c>
      <c r="D266" s="104" t="s">
        <v>111</v>
      </c>
      <c r="E266" s="1486"/>
      <c r="F266" s="1574"/>
      <c r="G266" s="1586"/>
      <c r="H266" s="1586"/>
      <c r="I266" s="1574"/>
      <c r="J266" s="1574"/>
      <c r="K266" s="1574"/>
      <c r="L266" s="1576"/>
      <c r="M266" s="880"/>
    </row>
    <row r="267" spans="1:13" customFormat="1">
      <c r="A267" s="808"/>
      <c r="B267" s="808"/>
      <c r="C267" s="814"/>
      <c r="D267" s="809"/>
      <c r="E267" s="810"/>
      <c r="F267" s="815"/>
      <c r="G267" s="815"/>
      <c r="H267" s="816"/>
      <c r="I267" s="816"/>
      <c r="J267" s="816"/>
      <c r="K267" s="816"/>
      <c r="L267" s="817"/>
      <c r="M267" s="880"/>
    </row>
    <row r="268" spans="1:13" customFormat="1" ht="15" customHeight="1">
      <c r="A268" s="1577"/>
      <c r="B268" s="1578"/>
      <c r="C268" s="76" t="s">
        <v>19</v>
      </c>
      <c r="D268" s="84" t="s">
        <v>20</v>
      </c>
      <c r="E268" s="82">
        <v>912218</v>
      </c>
      <c r="F268" s="1218"/>
      <c r="G268" s="1218">
        <v>12000</v>
      </c>
      <c r="H268" s="1532"/>
      <c r="I268" s="1532"/>
      <c r="J268" s="1074">
        <v>11415</v>
      </c>
      <c r="K268" s="1534">
        <f>G268-J268</f>
        <v>585</v>
      </c>
      <c r="L268" s="1575">
        <f>L265-J268</f>
        <v>8625953</v>
      </c>
      <c r="M268" s="880"/>
    </row>
    <row r="269" spans="1:13" customFormat="1" ht="15" customHeight="1">
      <c r="A269" s="1577"/>
      <c r="B269" s="1578"/>
      <c r="C269" s="75" t="s">
        <v>21</v>
      </c>
      <c r="D269" s="85" t="s">
        <v>22</v>
      </c>
      <c r="E269" s="73"/>
      <c r="F269" s="1219"/>
      <c r="G269" s="1219"/>
      <c r="H269" s="1533"/>
      <c r="I269" s="1533"/>
      <c r="J269" s="1075"/>
      <c r="K269" s="1535"/>
      <c r="L269" s="1576"/>
      <c r="M269" s="880"/>
    </row>
    <row r="270" spans="1:13" customFormat="1">
      <c r="A270" s="808"/>
      <c r="B270" s="808"/>
      <c r="C270" s="814"/>
      <c r="D270" s="809"/>
      <c r="E270" s="810"/>
      <c r="F270" s="815"/>
      <c r="G270" s="815"/>
      <c r="H270" s="816"/>
      <c r="I270" s="816"/>
      <c r="J270" s="816"/>
      <c r="K270" s="816"/>
      <c r="L270" s="817"/>
      <c r="M270" s="880"/>
    </row>
    <row r="271" spans="1:13" customFormat="1" ht="15" customHeight="1">
      <c r="A271" s="1577"/>
      <c r="B271" s="1578"/>
      <c r="C271" s="128" t="s">
        <v>84</v>
      </c>
      <c r="D271" s="795" t="s">
        <v>316</v>
      </c>
      <c r="E271" s="1121" t="s">
        <v>553</v>
      </c>
      <c r="F271" s="1581"/>
      <c r="G271" s="1583"/>
      <c r="H271" s="1589"/>
      <c r="I271" s="1589">
        <v>12000</v>
      </c>
      <c r="J271" s="1589">
        <v>11375</v>
      </c>
      <c r="K271" s="1573">
        <f>I271-J271</f>
        <v>625</v>
      </c>
      <c r="L271" s="1575">
        <f>L268-J271</f>
        <v>8614578</v>
      </c>
      <c r="M271" s="1198"/>
    </row>
    <row r="272" spans="1:13" customFormat="1" ht="15" customHeight="1">
      <c r="A272" s="1577"/>
      <c r="B272" s="1578"/>
      <c r="C272" s="129" t="s">
        <v>655</v>
      </c>
      <c r="D272" s="1122" t="s">
        <v>49</v>
      </c>
      <c r="E272" s="1123"/>
      <c r="F272" s="1582"/>
      <c r="G272" s="1584"/>
      <c r="H272" s="1590"/>
      <c r="I272" s="1590"/>
      <c r="J272" s="1590"/>
      <c r="K272" s="1574"/>
      <c r="L272" s="1576"/>
      <c r="M272" s="1198"/>
    </row>
    <row r="273" spans="1:13" customFormat="1">
      <c r="A273" s="808"/>
      <c r="B273" s="808"/>
      <c r="C273" s="814"/>
      <c r="D273" s="809"/>
      <c r="E273" s="810"/>
      <c r="F273" s="815"/>
      <c r="G273" s="815"/>
      <c r="H273" s="816"/>
      <c r="I273" s="816"/>
      <c r="J273" s="816"/>
      <c r="K273" s="816"/>
      <c r="L273" s="817"/>
      <c r="M273" s="1198"/>
    </row>
    <row r="274" spans="1:13" customFormat="1" ht="15" customHeight="1">
      <c r="A274" s="1606"/>
      <c r="B274" s="1587">
        <v>43217</v>
      </c>
      <c r="C274" s="111" t="s">
        <v>331</v>
      </c>
      <c r="D274" s="94" t="s">
        <v>119</v>
      </c>
      <c r="E274" s="1220" t="s">
        <v>120</v>
      </c>
      <c r="F274" s="1528"/>
      <c r="G274" s="1530">
        <v>100500</v>
      </c>
      <c r="H274" s="1222"/>
      <c r="I274" s="1222"/>
      <c r="J274" s="1222">
        <v>98275</v>
      </c>
      <c r="K274" s="1222">
        <f>G274-J274</f>
        <v>2225</v>
      </c>
      <c r="L274" s="1575">
        <f>L271-J274</f>
        <v>8516303</v>
      </c>
      <c r="M274" s="880"/>
    </row>
    <row r="275" spans="1:13" customFormat="1" ht="15" customHeight="1">
      <c r="A275" s="1607"/>
      <c r="B275" s="1588"/>
      <c r="C275" s="109" t="s">
        <v>128</v>
      </c>
      <c r="D275" s="96" t="s">
        <v>111</v>
      </c>
      <c r="E275" s="1221"/>
      <c r="F275" s="1529"/>
      <c r="G275" s="1531"/>
      <c r="H275" s="1223"/>
      <c r="I275" s="1223"/>
      <c r="J275" s="1223"/>
      <c r="K275" s="1223"/>
      <c r="L275" s="1576"/>
      <c r="M275" s="880"/>
    </row>
    <row r="276" spans="1:13" customFormat="1">
      <c r="A276" s="808"/>
      <c r="B276" s="808"/>
      <c r="C276" s="814"/>
      <c r="D276" s="809"/>
      <c r="E276" s="810"/>
      <c r="F276" s="815"/>
      <c r="G276" s="815"/>
      <c r="H276" s="816"/>
      <c r="I276" s="816"/>
      <c r="J276" s="816"/>
      <c r="K276" s="816"/>
      <c r="L276" s="812"/>
      <c r="M276" s="880"/>
    </row>
    <row r="277" spans="1:13" customFormat="1" ht="15" customHeight="1">
      <c r="A277" s="1577"/>
      <c r="B277" s="1578"/>
      <c r="C277" s="106" t="s">
        <v>271</v>
      </c>
      <c r="D277" s="839" t="s">
        <v>76</v>
      </c>
      <c r="E277" s="839">
        <v>261015</v>
      </c>
      <c r="F277" s="1528"/>
      <c r="G277" s="1530"/>
      <c r="H277" s="1532"/>
      <c r="I277" s="1532">
        <v>51000</v>
      </c>
      <c r="J277" s="1532">
        <v>49850</v>
      </c>
      <c r="K277" s="1534">
        <f>I277-J277</f>
        <v>1150</v>
      </c>
      <c r="L277" s="1575">
        <f>L274-J277</f>
        <v>8466453</v>
      </c>
      <c r="M277" s="1198"/>
    </row>
    <row r="278" spans="1:13" customFormat="1" ht="15" customHeight="1">
      <c r="A278" s="1577"/>
      <c r="B278" s="1578"/>
      <c r="C278" s="109" t="s">
        <v>618</v>
      </c>
      <c r="D278" s="865" t="s">
        <v>49</v>
      </c>
      <c r="E278" s="819"/>
      <c r="F278" s="1529"/>
      <c r="G278" s="1531"/>
      <c r="H278" s="1533"/>
      <c r="I278" s="1533"/>
      <c r="J278" s="1533"/>
      <c r="K278" s="1535"/>
      <c r="L278" s="1576"/>
      <c r="M278" s="1198"/>
    </row>
    <row r="279" spans="1:13" customFormat="1">
      <c r="A279" s="808"/>
      <c r="B279" s="808"/>
      <c r="C279" s="814"/>
      <c r="D279" s="809"/>
      <c r="E279" s="810"/>
      <c r="F279" s="815"/>
      <c r="G279" s="815"/>
      <c r="H279" s="816"/>
      <c r="I279" s="816"/>
      <c r="J279" s="816"/>
      <c r="K279" s="816"/>
      <c r="L279" s="817"/>
      <c r="M279" s="1198"/>
    </row>
    <row r="280" spans="1:13" customFormat="1" ht="15" customHeight="1">
      <c r="A280" s="1577"/>
      <c r="B280" s="1578"/>
      <c r="C280" s="106" t="s">
        <v>217</v>
      </c>
      <c r="D280" s="107" t="s">
        <v>223</v>
      </c>
      <c r="E280" s="1224" t="s">
        <v>224</v>
      </c>
      <c r="F280" s="1435"/>
      <c r="G280" s="1433">
        <v>100500</v>
      </c>
      <c r="H280" s="1532"/>
      <c r="I280" s="1532"/>
      <c r="J280" s="1532">
        <v>98875</v>
      </c>
      <c r="K280" s="1534">
        <f>G280-J280</f>
        <v>1625</v>
      </c>
      <c r="L280" s="1575">
        <f>L277-J280</f>
        <v>8367578</v>
      </c>
      <c r="M280" s="880"/>
    </row>
    <row r="281" spans="1:13" customFormat="1" ht="15" customHeight="1">
      <c r="A281" s="1577"/>
      <c r="B281" s="1578"/>
      <c r="C281" s="109" t="s">
        <v>458</v>
      </c>
      <c r="D281" s="104" t="s">
        <v>226</v>
      </c>
      <c r="E281" s="1225"/>
      <c r="F281" s="1436"/>
      <c r="G281" s="1434"/>
      <c r="H281" s="1533"/>
      <c r="I281" s="1533"/>
      <c r="J281" s="1533"/>
      <c r="K281" s="1535"/>
      <c r="L281" s="1576"/>
      <c r="M281" s="880"/>
    </row>
    <row r="282" spans="1:13" customFormat="1">
      <c r="A282" s="808"/>
      <c r="B282" s="808"/>
      <c r="C282" s="814"/>
      <c r="D282" s="809"/>
      <c r="E282" s="810"/>
      <c r="F282" s="815"/>
      <c r="G282" s="815"/>
      <c r="H282" s="816"/>
      <c r="I282" s="816"/>
      <c r="J282" s="816"/>
      <c r="K282" s="816"/>
      <c r="L282" s="817"/>
      <c r="M282" s="880"/>
    </row>
    <row r="283" spans="1:13" customFormat="1" ht="15" customHeight="1">
      <c r="A283" s="1577"/>
      <c r="B283" s="1578">
        <v>43220</v>
      </c>
      <c r="C283" s="106" t="s">
        <v>40</v>
      </c>
      <c r="D283" s="107" t="s">
        <v>223</v>
      </c>
      <c r="E283" s="1226" t="s">
        <v>224</v>
      </c>
      <c r="F283" s="1443"/>
      <c r="G283" s="1443">
        <v>100500</v>
      </c>
      <c r="H283" s="1109"/>
      <c r="I283" s="1109"/>
      <c r="J283" s="1459">
        <v>97525</v>
      </c>
      <c r="K283" s="1459">
        <f>G283-J283</f>
        <v>2975</v>
      </c>
      <c r="L283" s="1575">
        <f>L280-J283</f>
        <v>8270053</v>
      </c>
      <c r="M283" s="880"/>
    </row>
    <row r="284" spans="1:13" customFormat="1" ht="15" customHeight="1">
      <c r="A284" s="1577"/>
      <c r="B284" s="1578"/>
      <c r="C284" s="109" t="s">
        <v>290</v>
      </c>
      <c r="D284" s="104" t="s">
        <v>226</v>
      </c>
      <c r="E284" s="1227"/>
      <c r="F284" s="1444"/>
      <c r="G284" s="1444"/>
      <c r="H284" s="1110"/>
      <c r="I284" s="1110"/>
      <c r="J284" s="1460"/>
      <c r="K284" s="1460"/>
      <c r="L284" s="1576"/>
      <c r="M284" s="880"/>
    </row>
    <row r="285" spans="1:13" customFormat="1" ht="16.5" thickBot="1">
      <c r="A285" s="808"/>
      <c r="B285" s="808"/>
      <c r="C285" s="814"/>
      <c r="D285" s="809"/>
      <c r="E285" s="810"/>
      <c r="F285" s="815"/>
      <c r="G285" s="815"/>
      <c r="H285" s="816"/>
      <c r="I285" s="816"/>
      <c r="J285" s="816"/>
      <c r="K285" s="816"/>
      <c r="L285" s="817"/>
      <c r="M285" s="880"/>
    </row>
    <row r="286" spans="1:13" customFormat="1" thickBot="1">
      <c r="A286" s="1556" t="s">
        <v>614</v>
      </c>
      <c r="B286" s="1557"/>
      <c r="C286" s="1558"/>
      <c r="D286" s="212"/>
      <c r="E286" s="213"/>
      <c r="F286" s="214">
        <f>SUM(F9:F285)</f>
        <v>0</v>
      </c>
      <c r="G286" s="214">
        <f>SUM(G4:G285)</f>
        <v>12177000</v>
      </c>
      <c r="H286" s="214">
        <f>SUM(H4:H285)</f>
        <v>0</v>
      </c>
      <c r="I286" s="214">
        <f>SUM(I4:I285)</f>
        <v>855500</v>
      </c>
      <c r="J286" s="214">
        <f>SUM(J4:J285)</f>
        <v>12670339</v>
      </c>
      <c r="K286" s="214">
        <f>SUM(K4:K285)</f>
        <v>362161</v>
      </c>
      <c r="L286" s="214">
        <f>L3+F286-J286</f>
        <v>8270053</v>
      </c>
      <c r="M286" s="1198"/>
    </row>
    <row r="287" spans="1:13" customFormat="1">
      <c r="A287" s="799"/>
      <c r="B287" s="799"/>
      <c r="C287" s="799"/>
      <c r="D287" s="799"/>
      <c r="E287" s="799"/>
      <c r="F287" s="799"/>
      <c r="G287" s="799"/>
      <c r="H287" s="799"/>
      <c r="I287" s="807"/>
      <c r="J287" s="799"/>
      <c r="K287" s="799"/>
      <c r="L287" s="799"/>
      <c r="M287" s="1198"/>
    </row>
    <row r="288" spans="1:13" customFormat="1">
      <c r="A288" s="799"/>
      <c r="B288" s="799"/>
      <c r="C288" s="799"/>
      <c r="D288" s="799"/>
      <c r="E288" s="799"/>
      <c r="F288" s="799"/>
      <c r="G288" s="799"/>
      <c r="H288" s="799"/>
      <c r="I288" s="807"/>
      <c r="J288" s="799"/>
      <c r="K288" s="799"/>
      <c r="L288" s="799"/>
      <c r="M288" s="1198"/>
    </row>
    <row r="289" spans="13:13" customFormat="1" ht="15">
      <c r="M289" s="1198"/>
    </row>
    <row r="290" spans="13:13" customFormat="1" ht="15">
      <c r="M290" s="1198"/>
    </row>
    <row r="291" spans="13:13" customFormat="1" ht="15">
      <c r="M291" s="1198"/>
    </row>
  </sheetData>
  <mergeCells count="802">
    <mergeCell ref="K7:K8"/>
    <mergeCell ref="I16:I17"/>
    <mergeCell ref="J16:J17"/>
    <mergeCell ref="K16:K17"/>
    <mergeCell ref="L16:L17"/>
    <mergeCell ref="J1:J2"/>
    <mergeCell ref="K1:K2"/>
    <mergeCell ref="L1:L2"/>
    <mergeCell ref="A4:A5"/>
    <mergeCell ref="B4:B5"/>
    <mergeCell ref="F4:F5"/>
    <mergeCell ref="G4:G5"/>
    <mergeCell ref="H4:H5"/>
    <mergeCell ref="I4:I5"/>
    <mergeCell ref="J4:J5"/>
    <mergeCell ref="A1:A2"/>
    <mergeCell ref="B1:B2"/>
    <mergeCell ref="C1:C2"/>
    <mergeCell ref="D1:E1"/>
    <mergeCell ref="F1:F2"/>
    <mergeCell ref="G1:I1"/>
    <mergeCell ref="K4:K5"/>
    <mergeCell ref="L4:L5"/>
    <mergeCell ref="A16:A17"/>
    <mergeCell ref="B16:B17"/>
    <mergeCell ref="F16:F17"/>
    <mergeCell ref="G16:G17"/>
    <mergeCell ref="H16:H17"/>
    <mergeCell ref="F19:F20"/>
    <mergeCell ref="G19:G20"/>
    <mergeCell ref="L7:L8"/>
    <mergeCell ref="A10:A11"/>
    <mergeCell ref="B10:B11"/>
    <mergeCell ref="E10:E11"/>
    <mergeCell ref="F10:F11"/>
    <mergeCell ref="G10:G11"/>
    <mergeCell ref="H10:H11"/>
    <mergeCell ref="I10:I11"/>
    <mergeCell ref="J10:J11"/>
    <mergeCell ref="K10:K11"/>
    <mergeCell ref="A7:A8"/>
    <mergeCell ref="B7:B8"/>
    <mergeCell ref="F7:F8"/>
    <mergeCell ref="G7:G8"/>
    <mergeCell ref="H7:H8"/>
    <mergeCell ref="I7:I8"/>
    <mergeCell ref="J7:J8"/>
    <mergeCell ref="L10:L11"/>
    <mergeCell ref="A13:A14"/>
    <mergeCell ref="B13:B14"/>
    <mergeCell ref="F13:F14"/>
    <mergeCell ref="G13:G14"/>
    <mergeCell ref="H13:H14"/>
    <mergeCell ref="I13:I14"/>
    <mergeCell ref="J13:J14"/>
    <mergeCell ref="K13:K14"/>
    <mergeCell ref="L13:L14"/>
    <mergeCell ref="L25:L26"/>
    <mergeCell ref="A28:A29"/>
    <mergeCell ref="B28:B29"/>
    <mergeCell ref="F28:F29"/>
    <mergeCell ref="G28:G29"/>
    <mergeCell ref="H28:H29"/>
    <mergeCell ref="I28:I29"/>
    <mergeCell ref="J28:J29"/>
    <mergeCell ref="A25:A26"/>
    <mergeCell ref="B25:B26"/>
    <mergeCell ref="E28:E29"/>
    <mergeCell ref="L19:L20"/>
    <mergeCell ref="A22:A23"/>
    <mergeCell ref="B22:B23"/>
    <mergeCell ref="F22:F23"/>
    <mergeCell ref="G22:G23"/>
    <mergeCell ref="H22:H23"/>
    <mergeCell ref="I22:I23"/>
    <mergeCell ref="J22:J23"/>
    <mergeCell ref="K22:K23"/>
    <mergeCell ref="L22:L23"/>
    <mergeCell ref="E22:E23"/>
    <mergeCell ref="A19:A20"/>
    <mergeCell ref="B19:B20"/>
    <mergeCell ref="H19:H20"/>
    <mergeCell ref="I19:I20"/>
    <mergeCell ref="J19:J20"/>
    <mergeCell ref="K19:K20"/>
    <mergeCell ref="L31:L32"/>
    <mergeCell ref="A34:A35"/>
    <mergeCell ref="B34:B35"/>
    <mergeCell ref="J34:J35"/>
    <mergeCell ref="K34:K35"/>
    <mergeCell ref="L34:L35"/>
    <mergeCell ref="K28:K29"/>
    <mergeCell ref="L28:L29"/>
    <mergeCell ref="A31:A32"/>
    <mergeCell ref="B31:B32"/>
    <mergeCell ref="F31:F32"/>
    <mergeCell ref="G31:G32"/>
    <mergeCell ref="H31:H32"/>
    <mergeCell ref="I31:I32"/>
    <mergeCell ref="J31:J32"/>
    <mergeCell ref="K31:K32"/>
    <mergeCell ref="E34:E35"/>
    <mergeCell ref="F34:F35"/>
    <mergeCell ref="G34:G35"/>
    <mergeCell ref="J43:J44"/>
    <mergeCell ref="K43:K44"/>
    <mergeCell ref="L43:L44"/>
    <mergeCell ref="A46:A47"/>
    <mergeCell ref="B46:B47"/>
    <mergeCell ref="F46:F47"/>
    <mergeCell ref="G46:G47"/>
    <mergeCell ref="A43:A44"/>
    <mergeCell ref="B43:B44"/>
    <mergeCell ref="F43:F44"/>
    <mergeCell ref="G43:G44"/>
    <mergeCell ref="H43:H44"/>
    <mergeCell ref="I43:I44"/>
    <mergeCell ref="L37:L38"/>
    <mergeCell ref="A40:A41"/>
    <mergeCell ref="B40:B41"/>
    <mergeCell ref="F40:F41"/>
    <mergeCell ref="G40:G41"/>
    <mergeCell ref="H40:H41"/>
    <mergeCell ref="I40:I41"/>
    <mergeCell ref="J40:J41"/>
    <mergeCell ref="K40:K41"/>
    <mergeCell ref="L40:L41"/>
    <mergeCell ref="A37:A38"/>
    <mergeCell ref="B37:B38"/>
    <mergeCell ref="H37:H38"/>
    <mergeCell ref="I37:I38"/>
    <mergeCell ref="J37:J38"/>
    <mergeCell ref="K37:K38"/>
    <mergeCell ref="F37:F38"/>
    <mergeCell ref="G37:G38"/>
    <mergeCell ref="K49:K50"/>
    <mergeCell ref="L49:L50"/>
    <mergeCell ref="A52:A53"/>
    <mergeCell ref="B52:B53"/>
    <mergeCell ref="H52:H53"/>
    <mergeCell ref="I52:I53"/>
    <mergeCell ref="J52:J53"/>
    <mergeCell ref="K52:K53"/>
    <mergeCell ref="J46:J47"/>
    <mergeCell ref="K46:K47"/>
    <mergeCell ref="L46:L47"/>
    <mergeCell ref="A49:A50"/>
    <mergeCell ref="B49:B50"/>
    <mergeCell ref="F49:F50"/>
    <mergeCell ref="G49:G50"/>
    <mergeCell ref="J49:J50"/>
    <mergeCell ref="L52:L53"/>
    <mergeCell ref="L55:L56"/>
    <mergeCell ref="A58:A59"/>
    <mergeCell ref="B58:B59"/>
    <mergeCell ref="F58:F59"/>
    <mergeCell ref="G58:G59"/>
    <mergeCell ref="H58:H59"/>
    <mergeCell ref="I58:I59"/>
    <mergeCell ref="J58:J59"/>
    <mergeCell ref="K58:K59"/>
    <mergeCell ref="L58:L59"/>
    <mergeCell ref="A55:A56"/>
    <mergeCell ref="B55:B56"/>
    <mergeCell ref="E55:E56"/>
    <mergeCell ref="F55:F56"/>
    <mergeCell ref="G55:G56"/>
    <mergeCell ref="H55:H56"/>
    <mergeCell ref="I55:I56"/>
    <mergeCell ref="J55:J56"/>
    <mergeCell ref="K55:K56"/>
    <mergeCell ref="A67:A68"/>
    <mergeCell ref="B67:B68"/>
    <mergeCell ref="F67:F68"/>
    <mergeCell ref="G67:G68"/>
    <mergeCell ref="H67:H68"/>
    <mergeCell ref="I67:I68"/>
    <mergeCell ref="J67:J68"/>
    <mergeCell ref="K67:K68"/>
    <mergeCell ref="L67:L68"/>
    <mergeCell ref="E67:E68"/>
    <mergeCell ref="J61:J62"/>
    <mergeCell ref="K61:K62"/>
    <mergeCell ref="L61:L62"/>
    <mergeCell ref="A64:A65"/>
    <mergeCell ref="B64:B65"/>
    <mergeCell ref="H64:H65"/>
    <mergeCell ref="I64:I65"/>
    <mergeCell ref="A61:A62"/>
    <mergeCell ref="B61:B62"/>
    <mergeCell ref="F61:F62"/>
    <mergeCell ref="G61:G62"/>
    <mergeCell ref="H61:H62"/>
    <mergeCell ref="I61:I62"/>
    <mergeCell ref="K64:K65"/>
    <mergeCell ref="L64:L65"/>
    <mergeCell ref="J73:J74"/>
    <mergeCell ref="K73:K74"/>
    <mergeCell ref="L73:L74"/>
    <mergeCell ref="A76:A77"/>
    <mergeCell ref="B76:B77"/>
    <mergeCell ref="F76:F77"/>
    <mergeCell ref="G76:G77"/>
    <mergeCell ref="H76:H77"/>
    <mergeCell ref="I76:I77"/>
    <mergeCell ref="A73:A74"/>
    <mergeCell ref="B73:B74"/>
    <mergeCell ref="F73:F74"/>
    <mergeCell ref="G73:G74"/>
    <mergeCell ref="H73:H74"/>
    <mergeCell ref="I73:I74"/>
    <mergeCell ref="J76:J77"/>
    <mergeCell ref="K76:K77"/>
    <mergeCell ref="L76:L77"/>
    <mergeCell ref="A70:A71"/>
    <mergeCell ref="B70:B71"/>
    <mergeCell ref="F70:F71"/>
    <mergeCell ref="G70:G71"/>
    <mergeCell ref="H70:H71"/>
    <mergeCell ref="I70:I71"/>
    <mergeCell ref="J70:J71"/>
    <mergeCell ref="K70:K71"/>
    <mergeCell ref="L70:L71"/>
    <mergeCell ref="K79:K80"/>
    <mergeCell ref="L79:L80"/>
    <mergeCell ref="A82:A83"/>
    <mergeCell ref="B82:B83"/>
    <mergeCell ref="F82:F83"/>
    <mergeCell ref="G82:G83"/>
    <mergeCell ref="H82:H83"/>
    <mergeCell ref="I82:I83"/>
    <mergeCell ref="J82:J83"/>
    <mergeCell ref="K82:K83"/>
    <mergeCell ref="A79:A80"/>
    <mergeCell ref="B79:B80"/>
    <mergeCell ref="F79:F80"/>
    <mergeCell ref="G79:G80"/>
    <mergeCell ref="H79:H80"/>
    <mergeCell ref="I79:I80"/>
    <mergeCell ref="J79:J80"/>
    <mergeCell ref="L82:L83"/>
    <mergeCell ref="J88:J89"/>
    <mergeCell ref="K88:K89"/>
    <mergeCell ref="L88:L89"/>
    <mergeCell ref="A91:A92"/>
    <mergeCell ref="B91:B92"/>
    <mergeCell ref="F91:F92"/>
    <mergeCell ref="G91:G92"/>
    <mergeCell ref="H91:H92"/>
    <mergeCell ref="I91:I92"/>
    <mergeCell ref="J91:J92"/>
    <mergeCell ref="A88:A89"/>
    <mergeCell ref="B88:B89"/>
    <mergeCell ref="F88:F89"/>
    <mergeCell ref="G88:G89"/>
    <mergeCell ref="H88:H89"/>
    <mergeCell ref="I88:I89"/>
    <mergeCell ref="K91:K92"/>
    <mergeCell ref="L91:L92"/>
    <mergeCell ref="A85:A86"/>
    <mergeCell ref="B85:B86"/>
    <mergeCell ref="F85:F86"/>
    <mergeCell ref="G85:G86"/>
    <mergeCell ref="H85:H86"/>
    <mergeCell ref="I85:I86"/>
    <mergeCell ref="J85:J86"/>
    <mergeCell ref="K85:K86"/>
    <mergeCell ref="L85:L86"/>
    <mergeCell ref="L94:L95"/>
    <mergeCell ref="A97:A98"/>
    <mergeCell ref="B97:B98"/>
    <mergeCell ref="F97:F98"/>
    <mergeCell ref="G97:G98"/>
    <mergeCell ref="H97:H98"/>
    <mergeCell ref="I97:I98"/>
    <mergeCell ref="J97:J98"/>
    <mergeCell ref="K97:K98"/>
    <mergeCell ref="L97:L98"/>
    <mergeCell ref="A94:A95"/>
    <mergeCell ref="B94:B95"/>
    <mergeCell ref="F94:F95"/>
    <mergeCell ref="G94:G95"/>
    <mergeCell ref="H94:H95"/>
    <mergeCell ref="I94:I95"/>
    <mergeCell ref="J94:J95"/>
    <mergeCell ref="K94:K95"/>
    <mergeCell ref="A106:A107"/>
    <mergeCell ref="B106:B107"/>
    <mergeCell ref="F106:F107"/>
    <mergeCell ref="G106:G107"/>
    <mergeCell ref="J106:J107"/>
    <mergeCell ref="K106:K107"/>
    <mergeCell ref="L106:L107"/>
    <mergeCell ref="H106:H107"/>
    <mergeCell ref="I106:I107"/>
    <mergeCell ref="J100:J101"/>
    <mergeCell ref="K100:K101"/>
    <mergeCell ref="L100:L101"/>
    <mergeCell ref="A103:A104"/>
    <mergeCell ref="B103:B104"/>
    <mergeCell ref="F103:F104"/>
    <mergeCell ref="G103:G104"/>
    <mergeCell ref="H103:H104"/>
    <mergeCell ref="I103:I104"/>
    <mergeCell ref="J103:J104"/>
    <mergeCell ref="A100:A101"/>
    <mergeCell ref="B100:B101"/>
    <mergeCell ref="F100:F101"/>
    <mergeCell ref="G100:G101"/>
    <mergeCell ref="H100:H101"/>
    <mergeCell ref="I100:I101"/>
    <mergeCell ref="K103:K104"/>
    <mergeCell ref="L103:L104"/>
    <mergeCell ref="J115:J116"/>
    <mergeCell ref="K115:K116"/>
    <mergeCell ref="L115:L116"/>
    <mergeCell ref="A118:A119"/>
    <mergeCell ref="B118:B119"/>
    <mergeCell ref="F118:F119"/>
    <mergeCell ref="G118:G119"/>
    <mergeCell ref="H118:H119"/>
    <mergeCell ref="I118:I119"/>
    <mergeCell ref="J118:J119"/>
    <mergeCell ref="A115:A116"/>
    <mergeCell ref="B115:B116"/>
    <mergeCell ref="F115:F116"/>
    <mergeCell ref="G115:G116"/>
    <mergeCell ref="H115:H116"/>
    <mergeCell ref="I115:I116"/>
    <mergeCell ref="K118:K119"/>
    <mergeCell ref="L118:L119"/>
    <mergeCell ref="L109:L110"/>
    <mergeCell ref="A112:A113"/>
    <mergeCell ref="B112:B113"/>
    <mergeCell ref="F112:F113"/>
    <mergeCell ref="G112:G113"/>
    <mergeCell ref="H112:H113"/>
    <mergeCell ref="I112:I113"/>
    <mergeCell ref="J112:J113"/>
    <mergeCell ref="K112:K113"/>
    <mergeCell ref="L112:L113"/>
    <mergeCell ref="A109:A110"/>
    <mergeCell ref="B109:B110"/>
    <mergeCell ref="I109:I110"/>
    <mergeCell ref="J109:J110"/>
    <mergeCell ref="K109:K110"/>
    <mergeCell ref="L121:L122"/>
    <mergeCell ref="A124:A125"/>
    <mergeCell ref="B124:B125"/>
    <mergeCell ref="F124:F125"/>
    <mergeCell ref="G124:G125"/>
    <mergeCell ref="H124:H125"/>
    <mergeCell ref="I124:I125"/>
    <mergeCell ref="J124:J125"/>
    <mergeCell ref="K124:K125"/>
    <mergeCell ref="L124:L125"/>
    <mergeCell ref="A121:A122"/>
    <mergeCell ref="B121:B122"/>
    <mergeCell ref="F121:F122"/>
    <mergeCell ref="G121:G122"/>
    <mergeCell ref="H121:H122"/>
    <mergeCell ref="I121:I122"/>
    <mergeCell ref="J121:J122"/>
    <mergeCell ref="K121:K122"/>
    <mergeCell ref="J130:J131"/>
    <mergeCell ref="K130:K131"/>
    <mergeCell ref="L130:L131"/>
    <mergeCell ref="A133:A134"/>
    <mergeCell ref="B133:B134"/>
    <mergeCell ref="J133:J134"/>
    <mergeCell ref="K133:K134"/>
    <mergeCell ref="L133:L134"/>
    <mergeCell ref="I127:I128"/>
    <mergeCell ref="J127:J128"/>
    <mergeCell ref="K127:K128"/>
    <mergeCell ref="L127:L128"/>
    <mergeCell ref="A130:A131"/>
    <mergeCell ref="B130:B131"/>
    <mergeCell ref="F130:F131"/>
    <mergeCell ref="G130:G131"/>
    <mergeCell ref="H130:H131"/>
    <mergeCell ref="I130:I131"/>
    <mergeCell ref="A127:A128"/>
    <mergeCell ref="B127:B128"/>
    <mergeCell ref="F127:F128"/>
    <mergeCell ref="G127:G128"/>
    <mergeCell ref="H127:H128"/>
    <mergeCell ref="E130:E131"/>
    <mergeCell ref="H133:H134"/>
    <mergeCell ref="I133:I134"/>
    <mergeCell ref="J142:J143"/>
    <mergeCell ref="K142:K143"/>
    <mergeCell ref="L142:L143"/>
    <mergeCell ref="A145:A146"/>
    <mergeCell ref="B145:B146"/>
    <mergeCell ref="F145:F146"/>
    <mergeCell ref="G145:G146"/>
    <mergeCell ref="H145:H146"/>
    <mergeCell ref="I145:I146"/>
    <mergeCell ref="A142:A143"/>
    <mergeCell ref="B142:B143"/>
    <mergeCell ref="F142:F143"/>
    <mergeCell ref="G142:G143"/>
    <mergeCell ref="H142:H143"/>
    <mergeCell ref="I142:I143"/>
    <mergeCell ref="A136:A137"/>
    <mergeCell ref="B136:B137"/>
    <mergeCell ref="L136:L137"/>
    <mergeCell ref="A139:A140"/>
    <mergeCell ref="B139:B140"/>
    <mergeCell ref="F139:F140"/>
    <mergeCell ref="G139:G140"/>
    <mergeCell ref="L139:L140"/>
    <mergeCell ref="F136:F137"/>
    <mergeCell ref="G136:G137"/>
    <mergeCell ref="H136:H137"/>
    <mergeCell ref="I136:I137"/>
    <mergeCell ref="J136:J137"/>
    <mergeCell ref="K136:K137"/>
    <mergeCell ref="K148:K149"/>
    <mergeCell ref="L148:L149"/>
    <mergeCell ref="J145:J146"/>
    <mergeCell ref="K145:K146"/>
    <mergeCell ref="L145:L146"/>
    <mergeCell ref="A148:A149"/>
    <mergeCell ref="B148:B149"/>
    <mergeCell ref="F148:F149"/>
    <mergeCell ref="G148:G149"/>
    <mergeCell ref="H148:H149"/>
    <mergeCell ref="I148:I149"/>
    <mergeCell ref="J148:J149"/>
    <mergeCell ref="A160:A161"/>
    <mergeCell ref="B160:B161"/>
    <mergeCell ref="F160:F161"/>
    <mergeCell ref="G160:G161"/>
    <mergeCell ref="J160:J161"/>
    <mergeCell ref="K160:K161"/>
    <mergeCell ref="L160:L161"/>
    <mergeCell ref="A151:A152"/>
    <mergeCell ref="B151:B152"/>
    <mergeCell ref="F151:F152"/>
    <mergeCell ref="G151:G152"/>
    <mergeCell ref="L151:L152"/>
    <mergeCell ref="J154:J155"/>
    <mergeCell ref="K154:K155"/>
    <mergeCell ref="L154:L155"/>
    <mergeCell ref="A157:A158"/>
    <mergeCell ref="B157:B158"/>
    <mergeCell ref="H157:H158"/>
    <mergeCell ref="I157:I158"/>
    <mergeCell ref="J157:J158"/>
    <mergeCell ref="A154:A155"/>
    <mergeCell ref="B154:B155"/>
    <mergeCell ref="F154:F155"/>
    <mergeCell ref="G154:G155"/>
    <mergeCell ref="H154:H155"/>
    <mergeCell ref="I154:I155"/>
    <mergeCell ref="K157:K158"/>
    <mergeCell ref="L157:L158"/>
    <mergeCell ref="J169:J170"/>
    <mergeCell ref="K169:K170"/>
    <mergeCell ref="L169:L170"/>
    <mergeCell ref="A172:A173"/>
    <mergeCell ref="B172:B173"/>
    <mergeCell ref="F172:F173"/>
    <mergeCell ref="G172:G173"/>
    <mergeCell ref="H172:H173"/>
    <mergeCell ref="I172:I173"/>
    <mergeCell ref="J172:J173"/>
    <mergeCell ref="A169:A170"/>
    <mergeCell ref="B169:B170"/>
    <mergeCell ref="F169:F170"/>
    <mergeCell ref="G169:G170"/>
    <mergeCell ref="H169:H170"/>
    <mergeCell ref="I169:I170"/>
    <mergeCell ref="K172:K173"/>
    <mergeCell ref="L172:L173"/>
    <mergeCell ref="L163:L164"/>
    <mergeCell ref="A166:A167"/>
    <mergeCell ref="B166:B167"/>
    <mergeCell ref="L166:L167"/>
    <mergeCell ref="A163:A164"/>
    <mergeCell ref="B163:B164"/>
    <mergeCell ref="F163:F164"/>
    <mergeCell ref="G163:G164"/>
    <mergeCell ref="J163:J164"/>
    <mergeCell ref="K163:K164"/>
    <mergeCell ref="H163:H164"/>
    <mergeCell ref="I163:I164"/>
    <mergeCell ref="L175:L176"/>
    <mergeCell ref="A178:A179"/>
    <mergeCell ref="B178:B179"/>
    <mergeCell ref="F178:F179"/>
    <mergeCell ref="G178:G179"/>
    <mergeCell ref="H178:H179"/>
    <mergeCell ref="I178:I179"/>
    <mergeCell ref="J178:J179"/>
    <mergeCell ref="K178:K179"/>
    <mergeCell ref="L178:L179"/>
    <mergeCell ref="A175:A176"/>
    <mergeCell ref="B175:B176"/>
    <mergeCell ref="F175:F176"/>
    <mergeCell ref="G175:G176"/>
    <mergeCell ref="H175:H176"/>
    <mergeCell ref="I175:I176"/>
    <mergeCell ref="J175:J176"/>
    <mergeCell ref="K175:K176"/>
    <mergeCell ref="A187:A188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J181:J182"/>
    <mergeCell ref="K181:K182"/>
    <mergeCell ref="L181:L182"/>
    <mergeCell ref="A184:A185"/>
    <mergeCell ref="B184:B185"/>
    <mergeCell ref="F184:F185"/>
    <mergeCell ref="G184:G185"/>
    <mergeCell ref="H184:H185"/>
    <mergeCell ref="I184:I185"/>
    <mergeCell ref="J184:J185"/>
    <mergeCell ref="A181:A182"/>
    <mergeCell ref="B181:B182"/>
    <mergeCell ref="F181:F182"/>
    <mergeCell ref="G181:G182"/>
    <mergeCell ref="H181:H182"/>
    <mergeCell ref="I181:I182"/>
    <mergeCell ref="E181:E182"/>
    <mergeCell ref="K184:K185"/>
    <mergeCell ref="L184:L185"/>
    <mergeCell ref="J193:J194"/>
    <mergeCell ref="K193:K194"/>
    <mergeCell ref="L193:L194"/>
    <mergeCell ref="A196:A197"/>
    <mergeCell ref="B196:B197"/>
    <mergeCell ref="H196:H197"/>
    <mergeCell ref="I196:I197"/>
    <mergeCell ref="J196:J197"/>
    <mergeCell ref="A193:A194"/>
    <mergeCell ref="B193:B194"/>
    <mergeCell ref="F193:F194"/>
    <mergeCell ref="G193:G194"/>
    <mergeCell ref="H193:H194"/>
    <mergeCell ref="I193:I194"/>
    <mergeCell ref="K196:K197"/>
    <mergeCell ref="L196:L197"/>
    <mergeCell ref="A190:A191"/>
    <mergeCell ref="B190:B191"/>
    <mergeCell ref="F190:F191"/>
    <mergeCell ref="G190:G191"/>
    <mergeCell ref="H190:H191"/>
    <mergeCell ref="I190:I191"/>
    <mergeCell ref="J190:J191"/>
    <mergeCell ref="K190:K191"/>
    <mergeCell ref="L190:L191"/>
    <mergeCell ref="L199:L200"/>
    <mergeCell ref="A202:A203"/>
    <mergeCell ref="B202:B203"/>
    <mergeCell ref="F202:F203"/>
    <mergeCell ref="G202:G203"/>
    <mergeCell ref="H202:H203"/>
    <mergeCell ref="I202:I203"/>
    <mergeCell ref="J202:J203"/>
    <mergeCell ref="K202:K203"/>
    <mergeCell ref="L202:L203"/>
    <mergeCell ref="A199:A200"/>
    <mergeCell ref="B199:B200"/>
    <mergeCell ref="F199:F200"/>
    <mergeCell ref="G199:G200"/>
    <mergeCell ref="J199:J200"/>
    <mergeCell ref="K199:K200"/>
    <mergeCell ref="E199:E200"/>
    <mergeCell ref="A211:A212"/>
    <mergeCell ref="B211:B212"/>
    <mergeCell ref="F211:F212"/>
    <mergeCell ref="G211:G212"/>
    <mergeCell ref="H211:H212"/>
    <mergeCell ref="I211:I212"/>
    <mergeCell ref="J211:J212"/>
    <mergeCell ref="K211:K212"/>
    <mergeCell ref="L211:L212"/>
    <mergeCell ref="J205:J206"/>
    <mergeCell ref="K205:K206"/>
    <mergeCell ref="L205:L206"/>
    <mergeCell ref="A208:A209"/>
    <mergeCell ref="B208:B209"/>
    <mergeCell ref="F208:F209"/>
    <mergeCell ref="G208:G209"/>
    <mergeCell ref="H208:H209"/>
    <mergeCell ref="I208:I209"/>
    <mergeCell ref="J208:J209"/>
    <mergeCell ref="A205:A206"/>
    <mergeCell ref="B205:B206"/>
    <mergeCell ref="F205:F206"/>
    <mergeCell ref="G205:G206"/>
    <mergeCell ref="H205:H206"/>
    <mergeCell ref="I205:I206"/>
    <mergeCell ref="K208:K209"/>
    <mergeCell ref="L208:L209"/>
    <mergeCell ref="A217:A218"/>
    <mergeCell ref="B217:B218"/>
    <mergeCell ref="L217:L218"/>
    <mergeCell ref="A220:A221"/>
    <mergeCell ref="B220:B221"/>
    <mergeCell ref="F220:F221"/>
    <mergeCell ref="G220:G221"/>
    <mergeCell ref="H220:H221"/>
    <mergeCell ref="I220:I221"/>
    <mergeCell ref="E217:E218"/>
    <mergeCell ref="J220:J221"/>
    <mergeCell ref="K220:K221"/>
    <mergeCell ref="L220:L221"/>
    <mergeCell ref="A214:A215"/>
    <mergeCell ref="B214:B215"/>
    <mergeCell ref="F214:F215"/>
    <mergeCell ref="G214:G215"/>
    <mergeCell ref="H214:H215"/>
    <mergeCell ref="I214:I215"/>
    <mergeCell ref="J214:J215"/>
    <mergeCell ref="K214:K215"/>
    <mergeCell ref="L214:L215"/>
    <mergeCell ref="E214:E215"/>
    <mergeCell ref="E235:E236"/>
    <mergeCell ref="K223:K224"/>
    <mergeCell ref="L223:L224"/>
    <mergeCell ref="A226:A227"/>
    <mergeCell ref="B226:B227"/>
    <mergeCell ref="F226:F227"/>
    <mergeCell ref="G226:G227"/>
    <mergeCell ref="H226:H227"/>
    <mergeCell ref="I226:I227"/>
    <mergeCell ref="J226:J227"/>
    <mergeCell ref="K226:K227"/>
    <mergeCell ref="A223:A224"/>
    <mergeCell ref="B223:B224"/>
    <mergeCell ref="F223:F224"/>
    <mergeCell ref="G223:G224"/>
    <mergeCell ref="H223:H224"/>
    <mergeCell ref="I223:I224"/>
    <mergeCell ref="J223:J224"/>
    <mergeCell ref="L226:L227"/>
    <mergeCell ref="L244:L245"/>
    <mergeCell ref="A229:A230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A232:A233"/>
    <mergeCell ref="B232:B233"/>
    <mergeCell ref="F232:F233"/>
    <mergeCell ref="G232:G233"/>
    <mergeCell ref="L232:L233"/>
    <mergeCell ref="A235:A236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L247:L248"/>
    <mergeCell ref="E256:E257"/>
    <mergeCell ref="F256:F257"/>
    <mergeCell ref="G256:G257"/>
    <mergeCell ref="H256:H257"/>
    <mergeCell ref="J238:J239"/>
    <mergeCell ref="K238:K239"/>
    <mergeCell ref="L238:L239"/>
    <mergeCell ref="A241:A242"/>
    <mergeCell ref="B241:B242"/>
    <mergeCell ref="F241:F242"/>
    <mergeCell ref="G241:G242"/>
    <mergeCell ref="H241:H242"/>
    <mergeCell ref="I241:I242"/>
    <mergeCell ref="J241:J242"/>
    <mergeCell ref="A238:A239"/>
    <mergeCell ref="B238:B239"/>
    <mergeCell ref="F238:F239"/>
    <mergeCell ref="G238:G239"/>
    <mergeCell ref="H238:H239"/>
    <mergeCell ref="I238:I239"/>
    <mergeCell ref="E241:E242"/>
    <mergeCell ref="K241:K242"/>
    <mergeCell ref="L241:L242"/>
    <mergeCell ref="A244:A245"/>
    <mergeCell ref="B244:B245"/>
    <mergeCell ref="F244:F245"/>
    <mergeCell ref="G244:G245"/>
    <mergeCell ref="J244:J245"/>
    <mergeCell ref="K244:K245"/>
    <mergeCell ref="E244:E245"/>
    <mergeCell ref="I256:I257"/>
    <mergeCell ref="J256:J257"/>
    <mergeCell ref="K256:K257"/>
    <mergeCell ref="A250:A251"/>
    <mergeCell ref="B250:B251"/>
    <mergeCell ref="A247:A248"/>
    <mergeCell ref="B247:B248"/>
    <mergeCell ref="F247:F248"/>
    <mergeCell ref="G247:G248"/>
    <mergeCell ref="H247:H248"/>
    <mergeCell ref="I247:I248"/>
    <mergeCell ref="J247:J248"/>
    <mergeCell ref="K247:K248"/>
    <mergeCell ref="L250:L251"/>
    <mergeCell ref="A253:A254"/>
    <mergeCell ref="B253:B254"/>
    <mergeCell ref="F253:F254"/>
    <mergeCell ref="G253:G254"/>
    <mergeCell ref="H253:H254"/>
    <mergeCell ref="I253:I254"/>
    <mergeCell ref="J253:J254"/>
    <mergeCell ref="F250:F251"/>
    <mergeCell ref="G250:G251"/>
    <mergeCell ref="H250:H251"/>
    <mergeCell ref="I250:I251"/>
    <mergeCell ref="J250:J251"/>
    <mergeCell ref="K250:K251"/>
    <mergeCell ref="K253:K254"/>
    <mergeCell ref="L253:L254"/>
    <mergeCell ref="L256:L257"/>
    <mergeCell ref="A256:A257"/>
    <mergeCell ref="B256:B257"/>
    <mergeCell ref="A265:A266"/>
    <mergeCell ref="B265:B266"/>
    <mergeCell ref="F265:F266"/>
    <mergeCell ref="G265:G266"/>
    <mergeCell ref="H265:H266"/>
    <mergeCell ref="I265:I266"/>
    <mergeCell ref="J265:J266"/>
    <mergeCell ref="K265:K266"/>
    <mergeCell ref="L265:L266"/>
    <mergeCell ref="E265:E266"/>
    <mergeCell ref="A259:A260"/>
    <mergeCell ref="B259:B260"/>
    <mergeCell ref="L259:L260"/>
    <mergeCell ref="A262:A263"/>
    <mergeCell ref="B262:B263"/>
    <mergeCell ref="H262:H263"/>
    <mergeCell ref="I262:I263"/>
    <mergeCell ref="K262:K263"/>
    <mergeCell ref="E259:E260"/>
    <mergeCell ref="F262:F263"/>
    <mergeCell ref="G262:G263"/>
    <mergeCell ref="K277:K278"/>
    <mergeCell ref="F277:F278"/>
    <mergeCell ref="J262:J263"/>
    <mergeCell ref="L262:L263"/>
    <mergeCell ref="I271:I272"/>
    <mergeCell ref="J271:J272"/>
    <mergeCell ref="K271:K272"/>
    <mergeCell ref="L271:L272"/>
    <mergeCell ref="A274:A275"/>
    <mergeCell ref="B274:B275"/>
    <mergeCell ref="F274:F275"/>
    <mergeCell ref="G274:G275"/>
    <mergeCell ref="A271:A272"/>
    <mergeCell ref="B271:B272"/>
    <mergeCell ref="F271:F272"/>
    <mergeCell ref="G271:G272"/>
    <mergeCell ref="H271:H272"/>
    <mergeCell ref="A268:A269"/>
    <mergeCell ref="B268:B269"/>
    <mergeCell ref="I268:I269"/>
    <mergeCell ref="K268:K269"/>
    <mergeCell ref="L268:L269"/>
    <mergeCell ref="H268:H269"/>
    <mergeCell ref="L274:L275"/>
    <mergeCell ref="L283:L284"/>
    <mergeCell ref="A283:A284"/>
    <mergeCell ref="B283:B284"/>
    <mergeCell ref="F283:F284"/>
    <mergeCell ref="G283:G284"/>
    <mergeCell ref="J283:J284"/>
    <mergeCell ref="K283:K284"/>
    <mergeCell ref="A286:C286"/>
    <mergeCell ref="L277:L278"/>
    <mergeCell ref="A280:A281"/>
    <mergeCell ref="B280:B281"/>
    <mergeCell ref="F280:F281"/>
    <mergeCell ref="G280:G281"/>
    <mergeCell ref="H280:H281"/>
    <mergeCell ref="I280:I281"/>
    <mergeCell ref="J280:J281"/>
    <mergeCell ref="K280:K281"/>
    <mergeCell ref="L280:L281"/>
    <mergeCell ref="A277:A278"/>
    <mergeCell ref="B277:B278"/>
    <mergeCell ref="G277:G278"/>
    <mergeCell ref="H277:H278"/>
    <mergeCell ref="I277:I278"/>
    <mergeCell ref="J277:J278"/>
  </mergeCells>
  <pageMargins left="0.7" right="0.7" top="0.75" bottom="0.75" header="0.3" footer="0.3"/>
  <pageSetup orientation="portrait" horizontalDpi="120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322"/>
  <sheetViews>
    <sheetView tabSelected="1" topLeftCell="A216" zoomScale="90" zoomScaleNormal="90" workbookViewId="0">
      <selection activeCell="C246" sqref="C246"/>
    </sheetView>
  </sheetViews>
  <sheetFormatPr defaultRowHeight="16.5"/>
  <cols>
    <col min="1" max="1" width="4.7109375" style="1285" customWidth="1"/>
    <col min="2" max="2" width="11.5703125" style="1285" customWidth="1"/>
    <col min="3" max="3" width="50.28515625" style="1285" customWidth="1"/>
    <col min="4" max="4" width="23.28515625" style="1285" customWidth="1"/>
    <col min="5" max="5" width="9.140625" style="1285"/>
    <col min="6" max="6" width="15.42578125" style="1285" customWidth="1"/>
    <col min="7" max="7" width="16.7109375" style="1285" customWidth="1"/>
    <col min="8" max="8" width="9.140625" style="1285"/>
    <col min="9" max="9" width="13.140625" style="1285" customWidth="1"/>
    <col min="10" max="10" width="15.42578125" style="1285" customWidth="1"/>
    <col min="11" max="11" width="15.28515625" style="1285" customWidth="1"/>
    <col min="12" max="12" width="15" style="1285" customWidth="1"/>
    <col min="13" max="16384" width="9.140625" style="1285"/>
  </cols>
  <sheetData>
    <row r="1" spans="1:13">
      <c r="A1" s="1633"/>
      <c r="B1" s="1635" t="s">
        <v>0</v>
      </c>
      <c r="C1" s="1637" t="s">
        <v>1</v>
      </c>
      <c r="D1" s="1639" t="s">
        <v>2</v>
      </c>
      <c r="E1" s="1640"/>
      <c r="F1" s="1625" t="s">
        <v>3</v>
      </c>
      <c r="G1" s="1641" t="s">
        <v>4</v>
      </c>
      <c r="H1" s="1642"/>
      <c r="I1" s="1643"/>
      <c r="J1" s="1625" t="s">
        <v>5</v>
      </c>
      <c r="K1" s="1625" t="s">
        <v>6</v>
      </c>
      <c r="L1" s="1627" t="s">
        <v>7</v>
      </c>
      <c r="M1" s="1290"/>
    </row>
    <row r="2" spans="1:13" ht="17.25" thickBot="1">
      <c r="A2" s="1634"/>
      <c r="B2" s="1636"/>
      <c r="C2" s="1638"/>
      <c r="D2" s="1252" t="s">
        <v>8</v>
      </c>
      <c r="E2" s="1253" t="s">
        <v>9</v>
      </c>
      <c r="F2" s="1626"/>
      <c r="G2" s="1254" t="s">
        <v>10</v>
      </c>
      <c r="H2" s="1255" t="s">
        <v>11</v>
      </c>
      <c r="I2" s="1254" t="s">
        <v>12</v>
      </c>
      <c r="J2" s="1626"/>
      <c r="K2" s="1626"/>
      <c r="L2" s="1628"/>
      <c r="M2" s="1290"/>
    </row>
    <row r="3" spans="1:13">
      <c r="A3" s="1256" t="s">
        <v>13</v>
      </c>
      <c r="B3" s="1257"/>
      <c r="C3" s="1258"/>
      <c r="D3" s="1259"/>
      <c r="E3" s="1260"/>
      <c r="F3" s="1261"/>
      <c r="G3" s="1261"/>
      <c r="H3" s="1261"/>
      <c r="I3" s="1261"/>
      <c r="J3" s="1261"/>
      <c r="K3" s="1261"/>
      <c r="L3" s="1262">
        <f>'Apr''18'!L286</f>
        <v>8270053</v>
      </c>
      <c r="M3" s="1290"/>
    </row>
    <row r="4" spans="1:13" ht="15.75" customHeight="1">
      <c r="A4" s="1613"/>
      <c r="B4" s="1629">
        <v>43222</v>
      </c>
      <c r="C4" s="1291" t="s">
        <v>470</v>
      </c>
      <c r="D4" s="831" t="s">
        <v>31</v>
      </c>
      <c r="E4" s="1248" t="s">
        <v>32</v>
      </c>
      <c r="F4" s="1615"/>
      <c r="G4" s="1631">
        <v>51000</v>
      </c>
      <c r="H4" s="1619"/>
      <c r="I4" s="1621"/>
      <c r="J4" s="1621">
        <v>49675</v>
      </c>
      <c r="K4" s="1621">
        <f>G4-J4</f>
        <v>1325</v>
      </c>
      <c r="L4" s="1623">
        <f>L3-J4</f>
        <v>8220378</v>
      </c>
      <c r="M4" s="1282"/>
    </row>
    <row r="5" spans="1:13" ht="12" customHeight="1">
      <c r="A5" s="1613"/>
      <c r="B5" s="1630"/>
      <c r="C5" s="832" t="s">
        <v>274</v>
      </c>
      <c r="D5" s="833" t="s">
        <v>22</v>
      </c>
      <c r="E5" s="1249"/>
      <c r="F5" s="1616"/>
      <c r="G5" s="1632"/>
      <c r="H5" s="1620"/>
      <c r="I5" s="1622"/>
      <c r="J5" s="1622"/>
      <c r="K5" s="1622"/>
      <c r="L5" s="1624"/>
      <c r="M5" s="1282"/>
    </row>
    <row r="6" spans="1:13">
      <c r="A6" s="1263"/>
      <c r="B6" s="1264"/>
      <c r="C6" s="1263"/>
      <c r="D6" s="1267"/>
      <c r="E6" s="1292"/>
      <c r="F6" s="1274"/>
      <c r="G6" s="1274"/>
      <c r="H6" s="1274"/>
      <c r="I6" s="1274"/>
      <c r="J6" s="1274"/>
      <c r="K6" s="1274"/>
      <c r="L6" s="1265"/>
      <c r="M6" s="1282"/>
    </row>
    <row r="7" spans="1:13">
      <c r="A7" s="1613"/>
      <c r="B7" s="1614"/>
      <c r="C7" s="1291" t="s">
        <v>502</v>
      </c>
      <c r="D7" s="831" t="s">
        <v>31</v>
      </c>
      <c r="E7" s="1248" t="s">
        <v>32</v>
      </c>
      <c r="F7" s="1615"/>
      <c r="G7" s="1631">
        <v>100500</v>
      </c>
      <c r="H7" s="1611"/>
      <c r="I7" s="1611"/>
      <c r="J7" s="1611">
        <v>97325</v>
      </c>
      <c r="K7" s="1611">
        <f>G7-J7</f>
        <v>3175</v>
      </c>
      <c r="L7" s="1623">
        <f>L4-J7</f>
        <v>8123053</v>
      </c>
      <c r="M7" s="1290"/>
    </row>
    <row r="8" spans="1:13">
      <c r="A8" s="1613"/>
      <c r="B8" s="1614"/>
      <c r="C8" s="832" t="s">
        <v>284</v>
      </c>
      <c r="D8" s="833" t="s">
        <v>22</v>
      </c>
      <c r="E8" s="1249"/>
      <c r="F8" s="1616"/>
      <c r="G8" s="1632"/>
      <c r="H8" s="1612"/>
      <c r="I8" s="1612"/>
      <c r="J8" s="1612"/>
      <c r="K8" s="1612"/>
      <c r="L8" s="1624"/>
      <c r="M8" s="1290"/>
    </row>
    <row r="9" spans="1:13">
      <c r="A9" s="1263"/>
      <c r="B9" s="1263"/>
      <c r="C9" s="1266"/>
      <c r="D9" s="1267"/>
      <c r="E9" s="1268"/>
      <c r="F9" s="1269"/>
      <c r="G9" s="1269"/>
      <c r="H9" s="1270"/>
      <c r="I9" s="1270"/>
      <c r="J9" s="1270"/>
      <c r="K9" s="1270"/>
      <c r="L9" s="1265"/>
      <c r="M9" s="1290"/>
    </row>
    <row r="10" spans="1:13" ht="15" customHeight="1">
      <c r="A10" s="1644"/>
      <c r="B10" s="1629"/>
      <c r="C10" s="1291" t="s">
        <v>193</v>
      </c>
      <c r="D10" s="1271" t="s">
        <v>76</v>
      </c>
      <c r="E10" s="1271">
        <v>261015</v>
      </c>
      <c r="F10" s="1615"/>
      <c r="G10" s="1611"/>
      <c r="H10" s="1611"/>
      <c r="I10" s="1611">
        <v>12000</v>
      </c>
      <c r="J10" s="1611">
        <v>10900</v>
      </c>
      <c r="K10" s="1621">
        <f>I10-J10</f>
        <v>1100</v>
      </c>
      <c r="L10" s="1623">
        <f>L7-J10</f>
        <v>8112153</v>
      </c>
      <c r="M10" s="1290"/>
    </row>
    <row r="11" spans="1:13" ht="15" customHeight="1">
      <c r="A11" s="1645"/>
      <c r="B11" s="1630"/>
      <c r="C11" s="832" t="s">
        <v>645</v>
      </c>
      <c r="D11" s="1272" t="s">
        <v>49</v>
      </c>
      <c r="E11" s="1273"/>
      <c r="F11" s="1616"/>
      <c r="G11" s="1612"/>
      <c r="H11" s="1612"/>
      <c r="I11" s="1612"/>
      <c r="J11" s="1612"/>
      <c r="K11" s="1622"/>
      <c r="L11" s="1624"/>
      <c r="M11" s="1290"/>
    </row>
    <row r="12" spans="1:13">
      <c r="A12" s="1263"/>
      <c r="B12" s="1263"/>
      <c r="C12" s="1266"/>
      <c r="D12" s="1267"/>
      <c r="E12" s="1268"/>
      <c r="F12" s="1269"/>
      <c r="G12" s="1269"/>
      <c r="H12" s="1274"/>
      <c r="I12" s="1274"/>
      <c r="J12" s="1274"/>
      <c r="K12" s="1274"/>
      <c r="L12" s="1275"/>
      <c r="M12" s="1290"/>
    </row>
    <row r="13" spans="1:13" ht="15" customHeight="1">
      <c r="A13" s="1613"/>
      <c r="B13" s="1614"/>
      <c r="C13" s="1291" t="s">
        <v>90</v>
      </c>
      <c r="D13" s="1271" t="s">
        <v>76</v>
      </c>
      <c r="E13" s="1271">
        <v>261015</v>
      </c>
      <c r="F13" s="1615"/>
      <c r="G13" s="1631"/>
      <c r="H13" s="1611"/>
      <c r="I13" s="1611">
        <v>51000</v>
      </c>
      <c r="J13" s="1611">
        <v>50375</v>
      </c>
      <c r="K13" s="1621">
        <f>I13-J13</f>
        <v>625</v>
      </c>
      <c r="L13" s="1623">
        <f>L10-J13</f>
        <v>8061778</v>
      </c>
      <c r="M13" s="1290"/>
    </row>
    <row r="14" spans="1:13" ht="15" customHeight="1">
      <c r="A14" s="1613"/>
      <c r="B14" s="1614"/>
      <c r="C14" s="832" t="s">
        <v>657</v>
      </c>
      <c r="D14" s="1272" t="s">
        <v>49</v>
      </c>
      <c r="E14" s="1273"/>
      <c r="F14" s="1616"/>
      <c r="G14" s="1632"/>
      <c r="H14" s="1612"/>
      <c r="I14" s="1612"/>
      <c r="J14" s="1612"/>
      <c r="K14" s="1622"/>
      <c r="L14" s="1624"/>
      <c r="M14" s="1290"/>
    </row>
    <row r="15" spans="1:13">
      <c r="A15" s="1263"/>
      <c r="B15" s="1264"/>
      <c r="C15" s="1266"/>
      <c r="D15" s="1267"/>
      <c r="E15" s="1268"/>
      <c r="F15" s="1269"/>
      <c r="G15" s="1269"/>
      <c r="H15" s="1270"/>
      <c r="I15" s="1270"/>
      <c r="J15" s="1270"/>
      <c r="K15" s="1270"/>
      <c r="L15" s="1265"/>
      <c r="M15" s="1290"/>
    </row>
    <row r="16" spans="1:13">
      <c r="A16" s="1613"/>
      <c r="B16" s="1614"/>
      <c r="C16" s="1291" t="s">
        <v>649</v>
      </c>
      <c r="D16" s="1271" t="s">
        <v>76</v>
      </c>
      <c r="E16" s="1271">
        <v>261015</v>
      </c>
      <c r="F16" s="1615"/>
      <c r="G16" s="1631"/>
      <c r="H16" s="1619"/>
      <c r="I16" s="1621">
        <v>7000</v>
      </c>
      <c r="J16" s="1621">
        <v>6549</v>
      </c>
      <c r="K16" s="1621">
        <f>I16-J16</f>
        <v>451</v>
      </c>
      <c r="L16" s="1623">
        <f>L13-J16</f>
        <v>8055229</v>
      </c>
      <c r="M16" s="1290"/>
    </row>
    <row r="17" spans="1:13">
      <c r="A17" s="1613"/>
      <c r="B17" s="1614"/>
      <c r="C17" s="1287" t="s">
        <v>633</v>
      </c>
      <c r="D17" s="1272" t="s">
        <v>49</v>
      </c>
      <c r="E17" s="1273"/>
      <c r="F17" s="1616"/>
      <c r="G17" s="1632"/>
      <c r="H17" s="1620"/>
      <c r="I17" s="1622"/>
      <c r="J17" s="1622"/>
      <c r="K17" s="1622"/>
      <c r="L17" s="1624"/>
      <c r="M17" s="1290"/>
    </row>
    <row r="18" spans="1:13">
      <c r="A18" s="1263"/>
      <c r="B18" s="1263"/>
      <c r="C18" s="1276"/>
      <c r="D18" s="1267"/>
      <c r="E18" s="1268"/>
      <c r="F18" s="1269"/>
      <c r="G18" s="1269"/>
      <c r="H18" s="1270"/>
      <c r="I18" s="1270"/>
      <c r="J18" s="1270"/>
      <c r="K18" s="1270"/>
      <c r="L18" s="1265"/>
      <c r="M18" s="1290"/>
    </row>
    <row r="19" spans="1:13">
      <c r="A19" s="1644"/>
      <c r="B19" s="1629">
        <v>43223</v>
      </c>
      <c r="C19" s="1291" t="s">
        <v>53</v>
      </c>
      <c r="D19" s="1271" t="s">
        <v>76</v>
      </c>
      <c r="E19" s="1271">
        <v>261015</v>
      </c>
      <c r="F19" s="1621"/>
      <c r="G19" s="1619"/>
      <c r="H19" s="1619"/>
      <c r="I19" s="1621">
        <v>12000</v>
      </c>
      <c r="J19" s="1621">
        <v>10975</v>
      </c>
      <c r="K19" s="1621">
        <f>I19-J19</f>
        <v>1025</v>
      </c>
      <c r="L19" s="1623">
        <f>L16-J19</f>
        <v>8044254</v>
      </c>
      <c r="M19" s="1282"/>
    </row>
    <row r="20" spans="1:13">
      <c r="A20" s="1645"/>
      <c r="B20" s="1630"/>
      <c r="C20" s="1287" t="s">
        <v>658</v>
      </c>
      <c r="D20" s="1272" t="s">
        <v>49</v>
      </c>
      <c r="E20" s="1273"/>
      <c r="F20" s="1622"/>
      <c r="G20" s="1620"/>
      <c r="H20" s="1620"/>
      <c r="I20" s="1622"/>
      <c r="J20" s="1622"/>
      <c r="K20" s="1622"/>
      <c r="L20" s="1624"/>
      <c r="M20" s="1282"/>
    </row>
    <row r="21" spans="1:13">
      <c r="A21" s="1263"/>
      <c r="B21" s="1263"/>
      <c r="C21" s="1277"/>
      <c r="D21" s="1267"/>
      <c r="E21" s="1268"/>
      <c r="F21" s="1274"/>
      <c r="G21" s="1274"/>
      <c r="H21" s="1274"/>
      <c r="I21" s="1274"/>
      <c r="J21" s="1274"/>
      <c r="K21" s="1274"/>
      <c r="L21" s="1275"/>
      <c r="M21" s="1282"/>
    </row>
    <row r="22" spans="1:13" ht="15" customHeight="1">
      <c r="A22" s="1613"/>
      <c r="B22" s="1614"/>
      <c r="C22" s="1293" t="s">
        <v>30</v>
      </c>
      <c r="D22" s="826" t="s">
        <v>245</v>
      </c>
      <c r="E22" s="827" t="s">
        <v>247</v>
      </c>
      <c r="F22" s="1621"/>
      <c r="G22" s="1619">
        <v>100500</v>
      </c>
      <c r="H22" s="1619"/>
      <c r="I22" s="1621"/>
      <c r="J22" s="1621">
        <v>98275</v>
      </c>
      <c r="K22" s="1621">
        <f>G22-J22</f>
        <v>2225</v>
      </c>
      <c r="L22" s="1623">
        <f>L19-J22</f>
        <v>7945979</v>
      </c>
      <c r="M22" s="1282"/>
    </row>
    <row r="23" spans="1:13" ht="15" customHeight="1">
      <c r="A23" s="1613"/>
      <c r="B23" s="1614"/>
      <c r="C23" s="1293" t="s">
        <v>659</v>
      </c>
      <c r="D23" s="828" t="s">
        <v>246</v>
      </c>
      <c r="E23" s="829"/>
      <c r="F23" s="1622"/>
      <c r="G23" s="1620"/>
      <c r="H23" s="1620"/>
      <c r="I23" s="1622"/>
      <c r="J23" s="1622"/>
      <c r="K23" s="1622"/>
      <c r="L23" s="1624"/>
      <c r="M23" s="1282"/>
    </row>
    <row r="24" spans="1:13">
      <c r="A24" s="1263"/>
      <c r="B24" s="1264"/>
      <c r="C24" s="1266"/>
      <c r="D24" s="1267"/>
      <c r="E24" s="1268"/>
      <c r="F24" s="1269"/>
      <c r="G24" s="1269"/>
      <c r="H24" s="1270"/>
      <c r="I24" s="1270"/>
      <c r="J24" s="1270"/>
      <c r="K24" s="1270"/>
      <c r="L24" s="1265"/>
      <c r="M24" s="1282"/>
    </row>
    <row r="25" spans="1:13" ht="15" customHeight="1">
      <c r="A25" s="1613"/>
      <c r="B25" s="1614"/>
      <c r="C25" s="1291" t="s">
        <v>271</v>
      </c>
      <c r="D25" s="831" t="s">
        <v>31</v>
      </c>
      <c r="E25" s="1248" t="s">
        <v>32</v>
      </c>
      <c r="F25" s="1615"/>
      <c r="G25" s="1646">
        <v>51000</v>
      </c>
      <c r="H25" s="1619"/>
      <c r="I25" s="1621"/>
      <c r="J25" s="1621">
        <v>49850</v>
      </c>
      <c r="K25" s="1621">
        <f>G25-J25</f>
        <v>1150</v>
      </c>
      <c r="L25" s="1623">
        <f>L22-J25</f>
        <v>7896129</v>
      </c>
      <c r="M25" s="1282"/>
    </row>
    <row r="26" spans="1:13" ht="15" customHeight="1">
      <c r="A26" s="1613"/>
      <c r="B26" s="1614"/>
      <c r="C26" s="832" t="s">
        <v>524</v>
      </c>
      <c r="D26" s="833" t="s">
        <v>22</v>
      </c>
      <c r="E26" s="1249"/>
      <c r="F26" s="1616"/>
      <c r="G26" s="1647"/>
      <c r="H26" s="1620"/>
      <c r="I26" s="1622"/>
      <c r="J26" s="1622"/>
      <c r="K26" s="1622"/>
      <c r="L26" s="1624"/>
      <c r="M26" s="1282"/>
    </row>
    <row r="27" spans="1:13">
      <c r="A27" s="1263"/>
      <c r="B27" s="1263"/>
      <c r="C27" s="1294"/>
      <c r="D27" s="1295"/>
      <c r="E27" s="1292"/>
      <c r="F27" s="1269"/>
      <c r="G27" s="1269"/>
      <c r="H27" s="1270"/>
      <c r="I27" s="1270"/>
      <c r="J27" s="1270"/>
      <c r="K27" s="1270"/>
      <c r="L27" s="1265"/>
      <c r="M27" s="1282"/>
    </row>
    <row r="28" spans="1:13" ht="15" customHeight="1">
      <c r="A28" s="1644"/>
      <c r="B28" s="1629">
        <v>43224</v>
      </c>
      <c r="C28" s="1293" t="s">
        <v>45</v>
      </c>
      <c r="D28" s="1271" t="s">
        <v>76</v>
      </c>
      <c r="E28" s="1271">
        <v>261015</v>
      </c>
      <c r="F28" s="1615"/>
      <c r="G28" s="1631"/>
      <c r="H28" s="1611"/>
      <c r="I28" s="1611">
        <v>21000</v>
      </c>
      <c r="J28" s="1611">
        <v>20625</v>
      </c>
      <c r="K28" s="1621">
        <f>I28-J28</f>
        <v>375</v>
      </c>
      <c r="L28" s="1623">
        <f>L25-J28</f>
        <v>7875504</v>
      </c>
      <c r="M28" s="1282"/>
    </row>
    <row r="29" spans="1:13" ht="15" customHeight="1">
      <c r="A29" s="1645"/>
      <c r="B29" s="1630"/>
      <c r="C29" s="1296" t="s">
        <v>289</v>
      </c>
      <c r="D29" s="1272" t="s">
        <v>49</v>
      </c>
      <c r="E29" s="1273"/>
      <c r="F29" s="1616"/>
      <c r="G29" s="1632"/>
      <c r="H29" s="1612"/>
      <c r="I29" s="1612"/>
      <c r="J29" s="1612"/>
      <c r="K29" s="1622"/>
      <c r="L29" s="1624"/>
      <c r="M29" s="1282"/>
    </row>
    <row r="30" spans="1:13">
      <c r="A30" s="1263"/>
      <c r="B30" s="1263"/>
      <c r="C30" s="1294"/>
      <c r="D30" s="1295"/>
      <c r="E30" s="1292"/>
      <c r="F30" s="1269"/>
      <c r="G30" s="1269"/>
      <c r="H30" s="1270"/>
      <c r="I30" s="1270"/>
      <c r="J30" s="1270"/>
      <c r="K30" s="1270"/>
      <c r="L30" s="1275"/>
      <c r="M30" s="1282"/>
    </row>
    <row r="31" spans="1:13" ht="15" customHeight="1">
      <c r="A31" s="1613"/>
      <c r="B31" s="1614"/>
      <c r="C31" s="1293" t="s">
        <v>45</v>
      </c>
      <c r="D31" s="1271" t="s">
        <v>76</v>
      </c>
      <c r="E31" s="1271">
        <v>261015</v>
      </c>
      <c r="F31" s="1615"/>
      <c r="G31" s="1631"/>
      <c r="H31" s="1611"/>
      <c r="I31" s="1611">
        <v>21000</v>
      </c>
      <c r="J31" s="1611">
        <v>20645</v>
      </c>
      <c r="K31" s="1621">
        <f>I31-J31</f>
        <v>355</v>
      </c>
      <c r="L31" s="1623">
        <f>L28-J31</f>
        <v>7854859</v>
      </c>
      <c r="M31" s="1290"/>
    </row>
    <row r="32" spans="1:13" ht="15" customHeight="1">
      <c r="A32" s="1613"/>
      <c r="B32" s="1614"/>
      <c r="C32" s="1296" t="s">
        <v>289</v>
      </c>
      <c r="D32" s="1272" t="s">
        <v>49</v>
      </c>
      <c r="E32" s="1273"/>
      <c r="F32" s="1616"/>
      <c r="G32" s="1632"/>
      <c r="H32" s="1612"/>
      <c r="I32" s="1612"/>
      <c r="J32" s="1612"/>
      <c r="K32" s="1622"/>
      <c r="L32" s="1624"/>
      <c r="M32" s="1290"/>
    </row>
    <row r="33" spans="1:14">
      <c r="A33" s="1263"/>
      <c r="B33" s="1264"/>
      <c r="C33" s="1294"/>
      <c r="D33" s="1295"/>
      <c r="E33" s="1292"/>
      <c r="F33" s="1269"/>
      <c r="G33" s="1269"/>
      <c r="H33" s="1270"/>
      <c r="I33" s="1270"/>
      <c r="J33" s="1270"/>
      <c r="K33" s="1270"/>
      <c r="L33" s="1265"/>
      <c r="M33" s="1290"/>
    </row>
    <row r="34" spans="1:14" ht="15" customHeight="1">
      <c r="A34" s="1613"/>
      <c r="B34" s="1614"/>
      <c r="C34" s="830" t="s">
        <v>662</v>
      </c>
      <c r="D34" s="1271" t="s">
        <v>76</v>
      </c>
      <c r="E34" s="1271">
        <v>261015</v>
      </c>
      <c r="F34" s="1615"/>
      <c r="G34" s="1615"/>
      <c r="H34" s="1297"/>
      <c r="I34" s="1297">
        <v>61000</v>
      </c>
      <c r="J34" s="1611">
        <v>59450</v>
      </c>
      <c r="K34" s="1611">
        <f>I34-J34</f>
        <v>1550</v>
      </c>
      <c r="L34" s="1623">
        <f>L31-J34</f>
        <v>7795409</v>
      </c>
      <c r="M34" s="1282"/>
    </row>
    <row r="35" spans="1:14" ht="15" customHeight="1">
      <c r="A35" s="1613"/>
      <c r="B35" s="1614"/>
      <c r="C35" s="832" t="s">
        <v>660</v>
      </c>
      <c r="D35" s="1272" t="s">
        <v>49</v>
      </c>
      <c r="E35" s="1273"/>
      <c r="F35" s="1616"/>
      <c r="G35" s="1616"/>
      <c r="H35" s="1298"/>
      <c r="I35" s="1298"/>
      <c r="J35" s="1612"/>
      <c r="K35" s="1612"/>
      <c r="L35" s="1624"/>
      <c r="M35" s="1282"/>
    </row>
    <row r="36" spans="1:14">
      <c r="A36" s="1263"/>
      <c r="B36" s="1263"/>
      <c r="C36" s="1276"/>
      <c r="D36" s="1299"/>
      <c r="E36" s="1300"/>
      <c r="F36" s="1301"/>
      <c r="G36" s="1302"/>
      <c r="H36" s="1270"/>
      <c r="I36" s="1270"/>
      <c r="J36" s="1270"/>
      <c r="K36" s="1270"/>
      <c r="L36" s="1265"/>
      <c r="M36" s="1282"/>
    </row>
    <row r="37" spans="1:14" ht="15" customHeight="1">
      <c r="A37" s="1644"/>
      <c r="B37" s="1629"/>
      <c r="C37" s="1291" t="s">
        <v>494</v>
      </c>
      <c r="D37" s="831" t="s">
        <v>31</v>
      </c>
      <c r="E37" s="1248" t="s">
        <v>32</v>
      </c>
      <c r="F37" s="1615"/>
      <c r="G37" s="1631">
        <v>200500</v>
      </c>
      <c r="H37" s="1611"/>
      <c r="I37" s="1611"/>
      <c r="J37" s="1611">
        <v>198050</v>
      </c>
      <c r="K37" s="1621">
        <f>G37-J37</f>
        <v>2450</v>
      </c>
      <c r="L37" s="1623">
        <f>L34-J37</f>
        <v>7597359</v>
      </c>
      <c r="M37" s="1282"/>
      <c r="N37" s="1303"/>
    </row>
    <row r="38" spans="1:14" ht="15" customHeight="1">
      <c r="A38" s="1645"/>
      <c r="B38" s="1630"/>
      <c r="C38" s="832" t="s">
        <v>33</v>
      </c>
      <c r="D38" s="833" t="s">
        <v>22</v>
      </c>
      <c r="E38" s="1249"/>
      <c r="F38" s="1616"/>
      <c r="G38" s="1632"/>
      <c r="H38" s="1612"/>
      <c r="I38" s="1612"/>
      <c r="J38" s="1612"/>
      <c r="K38" s="1622"/>
      <c r="L38" s="1624"/>
      <c r="M38" s="1282"/>
      <c r="N38" s="1303"/>
    </row>
    <row r="39" spans="1:14">
      <c r="A39" s="1263"/>
      <c r="B39" s="1263"/>
      <c r="C39" s="1304"/>
      <c r="D39" s="1267"/>
      <c r="E39" s="1292"/>
      <c r="F39" s="1269"/>
      <c r="G39" s="1269"/>
      <c r="H39" s="1305"/>
      <c r="I39" s="1305"/>
      <c r="J39" s="1305"/>
      <c r="K39" s="1305"/>
      <c r="L39" s="1275"/>
      <c r="M39" s="1282"/>
      <c r="N39" s="1303"/>
    </row>
    <row r="40" spans="1:14" ht="15" customHeight="1">
      <c r="A40" s="1613"/>
      <c r="B40" s="1614"/>
      <c r="C40" s="1291" t="s">
        <v>30</v>
      </c>
      <c r="D40" s="831" t="s">
        <v>31</v>
      </c>
      <c r="E40" s="1248" t="s">
        <v>32</v>
      </c>
      <c r="F40" s="1615"/>
      <c r="G40" s="1631">
        <v>100500</v>
      </c>
      <c r="H40" s="1611"/>
      <c r="I40" s="1611"/>
      <c r="J40" s="1611">
        <v>98275</v>
      </c>
      <c r="K40" s="1621">
        <f>G40-J40</f>
        <v>2225</v>
      </c>
      <c r="L40" s="1623">
        <f>L37-J40</f>
        <v>7499084</v>
      </c>
      <c r="M40" s="1282"/>
      <c r="N40" s="1303"/>
    </row>
    <row r="41" spans="1:14" ht="15" customHeight="1">
      <c r="A41" s="1613"/>
      <c r="B41" s="1614"/>
      <c r="C41" s="832" t="s">
        <v>33</v>
      </c>
      <c r="D41" s="833" t="s">
        <v>22</v>
      </c>
      <c r="E41" s="1249"/>
      <c r="F41" s="1616"/>
      <c r="G41" s="1632"/>
      <c r="H41" s="1612"/>
      <c r="I41" s="1612"/>
      <c r="J41" s="1612"/>
      <c r="K41" s="1622"/>
      <c r="L41" s="1624"/>
      <c r="M41" s="1282"/>
      <c r="N41" s="1303"/>
    </row>
    <row r="42" spans="1:14">
      <c r="A42" s="1263"/>
      <c r="B42" s="1264"/>
      <c r="C42" s="1304"/>
      <c r="D42" s="1267"/>
      <c r="E42" s="1292"/>
      <c r="F42" s="1269"/>
      <c r="G42" s="1269"/>
      <c r="H42" s="1274"/>
      <c r="I42" s="1274"/>
      <c r="J42" s="1274"/>
      <c r="K42" s="1274"/>
      <c r="L42" s="1265"/>
      <c r="M42" s="1282"/>
      <c r="N42" s="1303"/>
    </row>
    <row r="43" spans="1:14" ht="15" customHeight="1">
      <c r="A43" s="1613"/>
      <c r="B43" s="1614"/>
      <c r="C43" s="1291" t="s">
        <v>30</v>
      </c>
      <c r="D43" s="831" t="s">
        <v>31</v>
      </c>
      <c r="E43" s="1248" t="s">
        <v>32</v>
      </c>
      <c r="F43" s="1615"/>
      <c r="G43" s="1631">
        <v>100500</v>
      </c>
      <c r="H43" s="1611"/>
      <c r="I43" s="1611"/>
      <c r="J43" s="1611">
        <v>98899</v>
      </c>
      <c r="K43" s="1621">
        <f>G43-J43</f>
        <v>1601</v>
      </c>
      <c r="L43" s="1623">
        <f>L40-J43</f>
        <v>7400185</v>
      </c>
      <c r="M43" s="1282"/>
      <c r="N43" s="1303"/>
    </row>
    <row r="44" spans="1:14" ht="15" customHeight="1">
      <c r="A44" s="1613"/>
      <c r="B44" s="1614"/>
      <c r="C44" s="832" t="s">
        <v>33</v>
      </c>
      <c r="D44" s="833" t="s">
        <v>22</v>
      </c>
      <c r="E44" s="1249"/>
      <c r="F44" s="1616"/>
      <c r="G44" s="1632"/>
      <c r="H44" s="1612"/>
      <c r="I44" s="1612"/>
      <c r="J44" s="1612"/>
      <c r="K44" s="1622"/>
      <c r="L44" s="1624"/>
      <c r="M44" s="1282"/>
      <c r="N44" s="1303"/>
    </row>
    <row r="45" spans="1:14">
      <c r="A45" s="1263"/>
      <c r="B45" s="1263"/>
      <c r="C45" s="1304"/>
      <c r="D45" s="1267"/>
      <c r="E45" s="1292"/>
      <c r="F45" s="1269"/>
      <c r="G45" s="1269"/>
      <c r="H45" s="1270"/>
      <c r="I45" s="1270"/>
      <c r="J45" s="1270"/>
      <c r="K45" s="1270"/>
      <c r="L45" s="1265"/>
      <c r="M45" s="1282"/>
    </row>
    <row r="46" spans="1:14" ht="15" customHeight="1">
      <c r="A46" s="1644"/>
      <c r="B46" s="1629"/>
      <c r="C46" s="830" t="s">
        <v>50</v>
      </c>
      <c r="D46" s="831" t="s">
        <v>213</v>
      </c>
      <c r="E46" s="1248" t="s">
        <v>214</v>
      </c>
      <c r="F46" s="1615"/>
      <c r="G46" s="1631">
        <v>100500</v>
      </c>
      <c r="H46" s="1619"/>
      <c r="I46" s="1621"/>
      <c r="J46" s="1621">
        <v>97325</v>
      </c>
      <c r="K46" s="1621">
        <f>G46-J46</f>
        <v>3175</v>
      </c>
      <c r="L46" s="1623">
        <f>L43-J46</f>
        <v>7302860</v>
      </c>
      <c r="M46" s="1282"/>
      <c r="N46" s="1303"/>
    </row>
    <row r="47" spans="1:14" ht="15" customHeight="1">
      <c r="A47" s="1645"/>
      <c r="B47" s="1630"/>
      <c r="C47" s="832" t="s">
        <v>215</v>
      </c>
      <c r="D47" s="833" t="s">
        <v>216</v>
      </c>
      <c r="E47" s="1249"/>
      <c r="F47" s="1616"/>
      <c r="G47" s="1632"/>
      <c r="H47" s="1620"/>
      <c r="I47" s="1622"/>
      <c r="J47" s="1622"/>
      <c r="K47" s="1622"/>
      <c r="L47" s="1624"/>
      <c r="M47" s="1282"/>
      <c r="N47" s="1303"/>
    </row>
    <row r="48" spans="1:14">
      <c r="A48" s="1263"/>
      <c r="B48" s="1263"/>
      <c r="C48" s="1276"/>
      <c r="D48" s="1267"/>
      <c r="E48" s="1292"/>
      <c r="F48" s="1306"/>
      <c r="G48" s="1269"/>
      <c r="H48" s="1270"/>
      <c r="I48" s="1270"/>
      <c r="J48" s="1270"/>
      <c r="K48" s="1270"/>
      <c r="L48" s="1275"/>
      <c r="M48" s="1282"/>
    </row>
    <row r="49" spans="1:14">
      <c r="A49" s="1613"/>
      <c r="B49" s="1614"/>
      <c r="C49" s="1291" t="s">
        <v>156</v>
      </c>
      <c r="D49" s="831"/>
      <c r="E49" s="1248"/>
      <c r="F49" s="1615">
        <v>15000256</v>
      </c>
      <c r="G49" s="1617"/>
      <c r="H49" s="1619"/>
      <c r="I49" s="1611"/>
      <c r="J49" s="1611"/>
      <c r="K49" s="1621"/>
      <c r="L49" s="1623">
        <f>L46+F49</f>
        <v>22303116</v>
      </c>
      <c r="M49" s="1282"/>
      <c r="N49" s="1303"/>
    </row>
    <row r="50" spans="1:14">
      <c r="A50" s="1613"/>
      <c r="B50" s="1614"/>
      <c r="C50" s="832"/>
      <c r="D50" s="833"/>
      <c r="E50" s="1249"/>
      <c r="F50" s="1616"/>
      <c r="G50" s="1618"/>
      <c r="H50" s="1620"/>
      <c r="I50" s="1612"/>
      <c r="J50" s="1612"/>
      <c r="K50" s="1622"/>
      <c r="L50" s="1624"/>
      <c r="M50" s="1282"/>
      <c r="N50" s="1303"/>
    </row>
    <row r="51" spans="1:14">
      <c r="A51" s="1263"/>
      <c r="B51" s="1263"/>
      <c r="C51" s="1266"/>
      <c r="D51" s="1267"/>
      <c r="E51" s="1268"/>
      <c r="F51" s="1269"/>
      <c r="G51" s="1269"/>
      <c r="H51" s="1270"/>
      <c r="I51" s="1270"/>
      <c r="J51" s="1270"/>
      <c r="K51" s="1270"/>
      <c r="L51" s="1265"/>
      <c r="M51" s="1282"/>
    </row>
    <row r="52" spans="1:14">
      <c r="A52" s="1613"/>
      <c r="B52" s="1614"/>
      <c r="C52" s="1291" t="s">
        <v>50</v>
      </c>
      <c r="D52" s="831" t="s">
        <v>14</v>
      </c>
      <c r="E52" s="1248" t="s">
        <v>15</v>
      </c>
      <c r="F52" s="1615"/>
      <c r="G52" s="1617"/>
      <c r="H52" s="1619"/>
      <c r="I52" s="1611">
        <v>100500</v>
      </c>
      <c r="J52" s="1611">
        <v>97324</v>
      </c>
      <c r="K52" s="1621">
        <f>I52-J52</f>
        <v>3176</v>
      </c>
      <c r="L52" s="1623">
        <f>L49-J52</f>
        <v>22205792</v>
      </c>
      <c r="M52" s="1282"/>
      <c r="N52" s="1303"/>
    </row>
    <row r="53" spans="1:14">
      <c r="A53" s="1613"/>
      <c r="B53" s="1614"/>
      <c r="C53" s="832" t="s">
        <v>44</v>
      </c>
      <c r="D53" s="833" t="s">
        <v>16</v>
      </c>
      <c r="E53" s="1249"/>
      <c r="F53" s="1616"/>
      <c r="G53" s="1618"/>
      <c r="H53" s="1620"/>
      <c r="I53" s="1612"/>
      <c r="J53" s="1612"/>
      <c r="K53" s="1622"/>
      <c r="L53" s="1624"/>
      <c r="M53" s="1282"/>
      <c r="N53" s="1303"/>
    </row>
    <row r="54" spans="1:14">
      <c r="A54" s="1263"/>
      <c r="B54" s="1263"/>
      <c r="C54" s="1266"/>
      <c r="D54" s="1267"/>
      <c r="E54" s="1268"/>
      <c r="F54" s="1269"/>
      <c r="G54" s="1269"/>
      <c r="H54" s="1270"/>
      <c r="I54" s="1270"/>
      <c r="J54" s="1270"/>
      <c r="K54" s="1270"/>
      <c r="L54" s="1265"/>
      <c r="M54" s="1282"/>
    </row>
    <row r="55" spans="1:14">
      <c r="A55" s="1644"/>
      <c r="B55" s="1629"/>
      <c r="C55" s="1278" t="s">
        <v>664</v>
      </c>
      <c r="D55" s="1279" t="s">
        <v>666</v>
      </c>
      <c r="E55" s="1648"/>
      <c r="F55" s="1621"/>
      <c r="G55" s="1619">
        <v>5362000</v>
      </c>
      <c r="H55" s="1619"/>
      <c r="I55" s="1621"/>
      <c r="J55" s="1621">
        <v>5288080</v>
      </c>
      <c r="K55" s="1621">
        <f>G55-J55</f>
        <v>73920</v>
      </c>
      <c r="L55" s="1623">
        <f>L52-J55</f>
        <v>16917712</v>
      </c>
      <c r="M55" s="1282"/>
      <c r="N55" s="1303"/>
    </row>
    <row r="56" spans="1:14">
      <c r="A56" s="1645"/>
      <c r="B56" s="1630"/>
      <c r="C56" s="1307" t="s">
        <v>665</v>
      </c>
      <c r="D56" s="833" t="s">
        <v>669</v>
      </c>
      <c r="E56" s="1649"/>
      <c r="F56" s="1622"/>
      <c r="G56" s="1620"/>
      <c r="H56" s="1620"/>
      <c r="I56" s="1622"/>
      <c r="J56" s="1622"/>
      <c r="K56" s="1622"/>
      <c r="L56" s="1624"/>
      <c r="M56" s="1282"/>
      <c r="N56" s="1303"/>
    </row>
    <row r="57" spans="1:14">
      <c r="A57" s="1263"/>
      <c r="B57" s="1263"/>
      <c r="C57" s="1263"/>
      <c r="D57" s="1267"/>
      <c r="E57" s="1268"/>
      <c r="F57" s="1274"/>
      <c r="G57" s="1274"/>
      <c r="H57" s="1274"/>
      <c r="I57" s="1274"/>
      <c r="J57" s="1274"/>
      <c r="K57" s="1274"/>
      <c r="L57" s="1275"/>
      <c r="M57" s="1282"/>
    </row>
    <row r="58" spans="1:14" ht="15" customHeight="1">
      <c r="A58" s="1613"/>
      <c r="B58" s="1614"/>
      <c r="C58" s="1278" t="s">
        <v>664</v>
      </c>
      <c r="D58" s="1279" t="s">
        <v>666</v>
      </c>
      <c r="E58" s="1248"/>
      <c r="F58" s="1615"/>
      <c r="G58" s="1631">
        <v>2529000</v>
      </c>
      <c r="H58" s="1611"/>
      <c r="I58" s="1611"/>
      <c r="J58" s="1611">
        <v>2493360</v>
      </c>
      <c r="K58" s="1621">
        <f>G58-J58</f>
        <v>35640</v>
      </c>
      <c r="L58" s="1623">
        <f>L55-J58</f>
        <v>14424352</v>
      </c>
      <c r="M58" s="1282"/>
      <c r="N58" s="1303"/>
    </row>
    <row r="59" spans="1:14" ht="15" customHeight="1">
      <c r="A59" s="1613"/>
      <c r="B59" s="1614"/>
      <c r="C59" s="1307" t="s">
        <v>665</v>
      </c>
      <c r="D59" s="833" t="s">
        <v>670</v>
      </c>
      <c r="E59" s="1249"/>
      <c r="F59" s="1616"/>
      <c r="G59" s="1632"/>
      <c r="H59" s="1612"/>
      <c r="I59" s="1612"/>
      <c r="J59" s="1612"/>
      <c r="K59" s="1622"/>
      <c r="L59" s="1624"/>
      <c r="M59" s="1282"/>
      <c r="N59" s="1303"/>
    </row>
    <row r="60" spans="1:14">
      <c r="A60" s="1263"/>
      <c r="B60" s="1264"/>
      <c r="C60" s="1266"/>
      <c r="D60" s="1267"/>
      <c r="E60" s="1268"/>
      <c r="F60" s="1269"/>
      <c r="G60" s="1269"/>
      <c r="H60" s="1270"/>
      <c r="I60" s="1270"/>
      <c r="J60" s="1270"/>
      <c r="K60" s="1270"/>
      <c r="L60" s="1265"/>
      <c r="M60" s="1282"/>
    </row>
    <row r="61" spans="1:14">
      <c r="A61" s="1613"/>
      <c r="B61" s="1614"/>
      <c r="C61" s="1278" t="s">
        <v>664</v>
      </c>
      <c r="D61" s="1279" t="s">
        <v>666</v>
      </c>
      <c r="E61" s="1248"/>
      <c r="F61" s="1615"/>
      <c r="G61" s="1631">
        <v>3878000</v>
      </c>
      <c r="H61" s="1611"/>
      <c r="I61" s="1611"/>
      <c r="J61" s="1611">
        <v>3822560</v>
      </c>
      <c r="K61" s="1621">
        <f>G61-J61</f>
        <v>55440</v>
      </c>
      <c r="L61" s="1623">
        <f>L58-J61</f>
        <v>10601792</v>
      </c>
      <c r="M61" s="1290"/>
      <c r="N61" s="1303"/>
    </row>
    <row r="62" spans="1:14">
      <c r="A62" s="1613"/>
      <c r="B62" s="1614"/>
      <c r="C62" s="1307" t="s">
        <v>667</v>
      </c>
      <c r="D62" s="833" t="s">
        <v>669</v>
      </c>
      <c r="E62" s="1249"/>
      <c r="F62" s="1616"/>
      <c r="G62" s="1632"/>
      <c r="H62" s="1612"/>
      <c r="I62" s="1612"/>
      <c r="J62" s="1612"/>
      <c r="K62" s="1622"/>
      <c r="L62" s="1624"/>
      <c r="M62" s="1290"/>
      <c r="N62" s="1303"/>
    </row>
    <row r="63" spans="1:14">
      <c r="A63" s="1263"/>
      <c r="B63" s="1263"/>
      <c r="C63" s="1266"/>
      <c r="D63" s="1267"/>
      <c r="E63" s="1268"/>
      <c r="F63" s="1269"/>
      <c r="G63" s="1269"/>
      <c r="H63" s="1270"/>
      <c r="I63" s="1270"/>
      <c r="J63" s="1270"/>
      <c r="K63" s="1270"/>
      <c r="L63" s="1265"/>
      <c r="M63" s="1290"/>
    </row>
    <row r="64" spans="1:14" ht="14.25" customHeight="1">
      <c r="A64" s="1644"/>
      <c r="B64" s="1629"/>
      <c r="C64" s="1278" t="s">
        <v>664</v>
      </c>
      <c r="D64" s="1279" t="s">
        <v>666</v>
      </c>
      <c r="E64" s="1308"/>
      <c r="F64" s="1297"/>
      <c r="G64" s="1297">
        <v>1196000</v>
      </c>
      <c r="H64" s="1611"/>
      <c r="I64" s="1611"/>
      <c r="J64" s="1309">
        <v>1178840</v>
      </c>
      <c r="K64" s="1621">
        <f>G64-J64</f>
        <v>17160</v>
      </c>
      <c r="L64" s="1623">
        <f>L61-J64</f>
        <v>9422952</v>
      </c>
      <c r="M64" s="1282"/>
      <c r="N64" s="1303"/>
    </row>
    <row r="65" spans="1:14" ht="15.75" customHeight="1">
      <c r="A65" s="1645"/>
      <c r="B65" s="1630"/>
      <c r="C65" s="1307" t="s">
        <v>667</v>
      </c>
      <c r="D65" s="833" t="s">
        <v>671</v>
      </c>
      <c r="E65" s="1283"/>
      <c r="F65" s="1298"/>
      <c r="G65" s="1298"/>
      <c r="H65" s="1612"/>
      <c r="I65" s="1612"/>
      <c r="J65" s="1310"/>
      <c r="K65" s="1622"/>
      <c r="L65" s="1624"/>
      <c r="M65" s="1282"/>
      <c r="N65" s="1303"/>
    </row>
    <row r="66" spans="1:14">
      <c r="A66" s="1263"/>
      <c r="B66" s="1263"/>
      <c r="C66" s="1304"/>
      <c r="D66" s="1267"/>
      <c r="E66" s="1292"/>
      <c r="F66" s="1274"/>
      <c r="G66" s="1274"/>
      <c r="H66" s="1274"/>
      <c r="I66" s="1274"/>
      <c r="J66" s="1274"/>
      <c r="K66" s="1274"/>
      <c r="L66" s="1275"/>
      <c r="M66" s="1282"/>
    </row>
    <row r="67" spans="1:14" ht="12.75" customHeight="1">
      <c r="A67" s="1613"/>
      <c r="B67" s="1614"/>
      <c r="C67" s="1278" t="s">
        <v>664</v>
      </c>
      <c r="D67" s="1279" t="s">
        <v>666</v>
      </c>
      <c r="E67" s="1579"/>
      <c r="F67" s="1615"/>
      <c r="G67" s="1615">
        <v>664000</v>
      </c>
      <c r="H67" s="1621"/>
      <c r="I67" s="1621"/>
      <c r="J67" s="1621">
        <v>654760</v>
      </c>
      <c r="K67" s="1621">
        <f>G67-J67</f>
        <v>9240</v>
      </c>
      <c r="L67" s="1623">
        <f>L64-J67</f>
        <v>8768192</v>
      </c>
      <c r="M67" s="1282"/>
      <c r="N67" s="1303"/>
    </row>
    <row r="68" spans="1:14" ht="15" customHeight="1">
      <c r="A68" s="1613"/>
      <c r="B68" s="1614"/>
      <c r="C68" s="1307" t="s">
        <v>667</v>
      </c>
      <c r="D68" s="833" t="s">
        <v>672</v>
      </c>
      <c r="E68" s="1580"/>
      <c r="F68" s="1616"/>
      <c r="G68" s="1616"/>
      <c r="H68" s="1622"/>
      <c r="I68" s="1622"/>
      <c r="J68" s="1622"/>
      <c r="K68" s="1622"/>
      <c r="L68" s="1624"/>
      <c r="M68" s="1282"/>
      <c r="N68" s="1303"/>
    </row>
    <row r="69" spans="1:14">
      <c r="A69" s="1263"/>
      <c r="B69" s="1264"/>
      <c r="C69" s="1263"/>
      <c r="D69" s="1267"/>
      <c r="E69" s="1268"/>
      <c r="F69" s="1274"/>
      <c r="G69" s="1274"/>
      <c r="H69" s="1274"/>
      <c r="I69" s="1274"/>
      <c r="J69" s="1270"/>
      <c r="K69" s="1270"/>
      <c r="L69" s="1265"/>
      <c r="M69" s="1282"/>
    </row>
    <row r="70" spans="1:14" ht="15" customHeight="1">
      <c r="A70" s="1652"/>
      <c r="B70" s="1653"/>
      <c r="C70" s="1311" t="s">
        <v>661</v>
      </c>
      <c r="D70" s="1312" t="s">
        <v>213</v>
      </c>
      <c r="E70" s="1313" t="s">
        <v>214</v>
      </c>
      <c r="F70" s="1654"/>
      <c r="G70" s="1656">
        <v>790092</v>
      </c>
      <c r="H70" s="1660"/>
      <c r="I70" s="1658"/>
      <c r="J70" s="1658">
        <v>750588</v>
      </c>
      <c r="K70" s="1660">
        <f>G70-J70</f>
        <v>39504</v>
      </c>
      <c r="L70" s="1650">
        <f>L67-J70</f>
        <v>8017604</v>
      </c>
      <c r="M70" s="1282"/>
      <c r="N70" s="1303"/>
    </row>
    <row r="71" spans="1:14" ht="18.75" customHeight="1">
      <c r="A71" s="1652"/>
      <c r="B71" s="1653"/>
      <c r="C71" s="1314"/>
      <c r="D71" s="1315" t="s">
        <v>216</v>
      </c>
      <c r="E71" s="1316"/>
      <c r="F71" s="1655"/>
      <c r="G71" s="1657"/>
      <c r="H71" s="1661"/>
      <c r="I71" s="1659"/>
      <c r="J71" s="1659"/>
      <c r="K71" s="1661"/>
      <c r="L71" s="1651"/>
      <c r="M71" s="1282"/>
      <c r="N71" s="1303"/>
    </row>
    <row r="72" spans="1:14">
      <c r="A72" s="1263"/>
      <c r="B72" s="1264"/>
      <c r="C72" s="1266"/>
      <c r="D72" s="1267"/>
      <c r="E72" s="1268"/>
      <c r="F72" s="1269"/>
      <c r="G72" s="1269"/>
      <c r="H72" s="1270"/>
      <c r="I72" s="1270"/>
      <c r="J72" s="1270"/>
      <c r="K72" s="1270"/>
      <c r="L72" s="1265"/>
      <c r="M72" s="1282"/>
    </row>
    <row r="73" spans="1:14" ht="14.25" customHeight="1">
      <c r="A73" s="1613"/>
      <c r="B73" s="1280">
        <v>43227</v>
      </c>
      <c r="C73" s="1317" t="s">
        <v>75</v>
      </c>
      <c r="D73" s="831" t="s">
        <v>25</v>
      </c>
      <c r="E73" s="1248" t="s">
        <v>26</v>
      </c>
      <c r="F73" s="1318"/>
      <c r="G73" s="1319">
        <v>100500</v>
      </c>
      <c r="H73" s="1319"/>
      <c r="I73" s="1318"/>
      <c r="J73" s="1297">
        <v>97325</v>
      </c>
      <c r="K73" s="1318">
        <f>G73-J73</f>
        <v>3175</v>
      </c>
      <c r="L73" s="1623">
        <f>L70-J73</f>
        <v>7920279</v>
      </c>
      <c r="M73" s="1282"/>
      <c r="N73" s="1303"/>
    </row>
    <row r="74" spans="1:14" ht="15" customHeight="1">
      <c r="A74" s="1613"/>
      <c r="B74" s="1281"/>
      <c r="C74" s="1320" t="s">
        <v>663</v>
      </c>
      <c r="D74" s="833" t="s">
        <v>28</v>
      </c>
      <c r="E74" s="1249"/>
      <c r="F74" s="1261"/>
      <c r="G74" s="1321"/>
      <c r="H74" s="1321"/>
      <c r="I74" s="1261"/>
      <c r="J74" s="1298"/>
      <c r="K74" s="1261"/>
      <c r="L74" s="1624"/>
      <c r="M74" s="1282"/>
      <c r="N74" s="1303"/>
    </row>
    <row r="75" spans="1:14">
      <c r="A75" s="1263"/>
      <c r="B75" s="1263"/>
      <c r="C75" s="1266"/>
      <c r="D75" s="1267"/>
      <c r="E75" s="1268"/>
      <c r="F75" s="1274"/>
      <c r="G75" s="1274"/>
      <c r="H75" s="1274"/>
      <c r="I75" s="1274"/>
      <c r="J75" s="1274"/>
      <c r="K75" s="1274"/>
      <c r="L75" s="1265"/>
      <c r="M75" s="1282"/>
    </row>
    <row r="76" spans="1:14" ht="15.75" customHeight="1">
      <c r="A76" s="1644"/>
      <c r="B76" s="1614"/>
      <c r="C76" s="1291" t="s">
        <v>649</v>
      </c>
      <c r="D76" s="1271" t="s">
        <v>76</v>
      </c>
      <c r="E76" s="1271">
        <v>261015</v>
      </c>
      <c r="F76" s="1615"/>
      <c r="G76" s="1631"/>
      <c r="H76" s="1619"/>
      <c r="I76" s="1621">
        <v>7000</v>
      </c>
      <c r="J76" s="1621">
        <v>6549</v>
      </c>
      <c r="K76" s="1621">
        <f>I76-J76</f>
        <v>451</v>
      </c>
      <c r="L76" s="1623">
        <f>L73-J76</f>
        <v>7913730</v>
      </c>
      <c r="M76" s="1282"/>
      <c r="N76" s="1303"/>
    </row>
    <row r="77" spans="1:14" ht="15.75" customHeight="1">
      <c r="A77" s="1645"/>
      <c r="B77" s="1614"/>
      <c r="C77" s="1287" t="s">
        <v>633</v>
      </c>
      <c r="D77" s="1272" t="s">
        <v>49</v>
      </c>
      <c r="E77" s="1273"/>
      <c r="F77" s="1616"/>
      <c r="G77" s="1632"/>
      <c r="H77" s="1620"/>
      <c r="I77" s="1622"/>
      <c r="J77" s="1622"/>
      <c r="K77" s="1622"/>
      <c r="L77" s="1624"/>
      <c r="M77" s="1282"/>
      <c r="N77" s="1303"/>
    </row>
    <row r="78" spans="1:14">
      <c r="A78" s="1263"/>
      <c r="B78" s="1264"/>
      <c r="C78" s="1266"/>
      <c r="D78" s="1267"/>
      <c r="E78" s="1268"/>
      <c r="F78" s="1269"/>
      <c r="G78" s="1269"/>
      <c r="H78" s="1270"/>
      <c r="I78" s="1270"/>
      <c r="J78" s="1270"/>
      <c r="K78" s="1270"/>
      <c r="L78" s="1275"/>
      <c r="M78" s="1282"/>
    </row>
    <row r="79" spans="1:14">
      <c r="A79" s="1613"/>
      <c r="B79" s="1614"/>
      <c r="C79" s="1291" t="s">
        <v>237</v>
      </c>
      <c r="D79" s="1271" t="s">
        <v>76</v>
      </c>
      <c r="E79" s="1271">
        <v>261015</v>
      </c>
      <c r="F79" s="1615"/>
      <c r="G79" s="1631"/>
      <c r="H79" s="1619"/>
      <c r="I79" s="1621">
        <v>26500</v>
      </c>
      <c r="J79" s="1621">
        <v>25475</v>
      </c>
      <c r="K79" s="1621">
        <f>I79-J79</f>
        <v>1025</v>
      </c>
      <c r="L79" s="1623">
        <f>L76-J79</f>
        <v>7888255</v>
      </c>
      <c r="M79" s="1290"/>
      <c r="N79" s="1303"/>
    </row>
    <row r="80" spans="1:14">
      <c r="A80" s="1613"/>
      <c r="B80" s="1614"/>
      <c r="C80" s="1287" t="s">
        <v>668</v>
      </c>
      <c r="D80" s="1272" t="s">
        <v>49</v>
      </c>
      <c r="E80" s="1273"/>
      <c r="F80" s="1616"/>
      <c r="G80" s="1632"/>
      <c r="H80" s="1620"/>
      <c r="I80" s="1622"/>
      <c r="J80" s="1622"/>
      <c r="K80" s="1622"/>
      <c r="L80" s="1624"/>
      <c r="M80" s="1290"/>
      <c r="N80" s="1303"/>
    </row>
    <row r="81" spans="1:14">
      <c r="A81" s="1263"/>
      <c r="B81" s="1264"/>
      <c r="C81" s="1266"/>
      <c r="D81" s="1267"/>
      <c r="E81" s="1268"/>
      <c r="F81" s="1269"/>
      <c r="G81" s="1269"/>
      <c r="H81" s="1270"/>
      <c r="I81" s="1270"/>
      <c r="J81" s="1270"/>
      <c r="K81" s="1270"/>
      <c r="L81" s="1265"/>
      <c r="M81" s="1290"/>
    </row>
    <row r="82" spans="1:14" ht="15" customHeight="1">
      <c r="A82" s="1613"/>
      <c r="B82" s="1614">
        <v>43228</v>
      </c>
      <c r="C82" s="1293" t="s">
        <v>145</v>
      </c>
      <c r="D82" s="1271" t="s">
        <v>76</v>
      </c>
      <c r="E82" s="1271">
        <v>261015</v>
      </c>
      <c r="F82" s="1621"/>
      <c r="G82" s="1621"/>
      <c r="H82" s="1619"/>
      <c r="I82" s="1621">
        <v>26500</v>
      </c>
      <c r="J82" s="1621">
        <v>25375</v>
      </c>
      <c r="K82" s="1621">
        <f>I82-J82</f>
        <v>1125</v>
      </c>
      <c r="L82" s="1623">
        <f>L79-J82</f>
        <v>7862880</v>
      </c>
      <c r="M82" s="1282"/>
      <c r="N82" s="1303"/>
    </row>
    <row r="83" spans="1:14" ht="15" customHeight="1">
      <c r="A83" s="1613"/>
      <c r="B83" s="1614"/>
      <c r="C83" s="1296" t="s">
        <v>642</v>
      </c>
      <c r="D83" s="1272" t="s">
        <v>49</v>
      </c>
      <c r="E83" s="1273"/>
      <c r="F83" s="1622"/>
      <c r="G83" s="1622"/>
      <c r="H83" s="1620"/>
      <c r="I83" s="1622"/>
      <c r="J83" s="1622"/>
      <c r="K83" s="1622"/>
      <c r="L83" s="1624"/>
      <c r="M83" s="1282"/>
      <c r="N83" s="1303"/>
    </row>
    <row r="84" spans="1:14">
      <c r="A84" s="1263"/>
      <c r="B84" s="1263"/>
      <c r="C84" s="1266"/>
      <c r="D84" s="1267"/>
      <c r="E84" s="1268"/>
      <c r="F84" s="1269"/>
      <c r="G84" s="1269"/>
      <c r="H84" s="1270"/>
      <c r="I84" s="1270"/>
      <c r="J84" s="1270"/>
      <c r="K84" s="1270"/>
      <c r="L84" s="1265"/>
      <c r="M84" s="1282"/>
    </row>
    <row r="85" spans="1:14" ht="15" customHeight="1">
      <c r="A85" s="1644"/>
      <c r="B85" s="1629"/>
      <c r="C85" s="1284" t="s">
        <v>88</v>
      </c>
      <c r="D85" s="1271" t="s">
        <v>76</v>
      </c>
      <c r="E85" s="1271">
        <v>261015</v>
      </c>
      <c r="F85" s="1621"/>
      <c r="G85" s="1619"/>
      <c r="H85" s="1619"/>
      <c r="I85" s="1621">
        <v>12000</v>
      </c>
      <c r="J85" s="1621">
        <v>11415</v>
      </c>
      <c r="K85" s="1621">
        <f>I85-J85</f>
        <v>585</v>
      </c>
      <c r="L85" s="1623">
        <f>L82-J85</f>
        <v>7851465</v>
      </c>
      <c r="M85" s="1282"/>
      <c r="N85" s="1303"/>
    </row>
    <row r="86" spans="1:14" ht="15" customHeight="1">
      <c r="A86" s="1645"/>
      <c r="B86" s="1630"/>
      <c r="C86" s="1273" t="s">
        <v>558</v>
      </c>
      <c r="D86" s="1272" t="s">
        <v>49</v>
      </c>
      <c r="E86" s="1273"/>
      <c r="F86" s="1622"/>
      <c r="G86" s="1620"/>
      <c r="H86" s="1620"/>
      <c r="I86" s="1622"/>
      <c r="J86" s="1622"/>
      <c r="K86" s="1622"/>
      <c r="L86" s="1624"/>
      <c r="M86" s="1282"/>
      <c r="N86" s="1303"/>
    </row>
    <row r="87" spans="1:14">
      <c r="A87" s="1263"/>
      <c r="B87" s="1263"/>
      <c r="C87" s="1263"/>
      <c r="D87" s="1267"/>
      <c r="E87" s="1268"/>
      <c r="F87" s="1274"/>
      <c r="G87" s="1274"/>
      <c r="H87" s="1274"/>
      <c r="I87" s="1274"/>
      <c r="J87" s="1274"/>
      <c r="K87" s="1274"/>
      <c r="L87" s="1275"/>
      <c r="M87" s="1282"/>
    </row>
    <row r="88" spans="1:14">
      <c r="A88" s="1613"/>
      <c r="B88" s="1614"/>
      <c r="C88" s="1291" t="s">
        <v>30</v>
      </c>
      <c r="D88" s="1271" t="s">
        <v>76</v>
      </c>
      <c r="E88" s="1271">
        <v>261015</v>
      </c>
      <c r="F88" s="1615"/>
      <c r="G88" s="1631"/>
      <c r="H88" s="1611"/>
      <c r="I88" s="1611">
        <v>100500</v>
      </c>
      <c r="J88" s="1611">
        <v>98275</v>
      </c>
      <c r="K88" s="1621">
        <f>I88-J88</f>
        <v>2225</v>
      </c>
      <c r="L88" s="1623">
        <f>L85-J88</f>
        <v>7753190</v>
      </c>
      <c r="M88" s="1282"/>
      <c r="N88" s="1303"/>
    </row>
    <row r="89" spans="1:14">
      <c r="A89" s="1613"/>
      <c r="B89" s="1614"/>
      <c r="C89" s="832" t="s">
        <v>607</v>
      </c>
      <c r="D89" s="1272" t="s">
        <v>49</v>
      </c>
      <c r="E89" s="1273"/>
      <c r="F89" s="1616"/>
      <c r="G89" s="1632"/>
      <c r="H89" s="1612"/>
      <c r="I89" s="1612"/>
      <c r="J89" s="1612"/>
      <c r="K89" s="1622"/>
      <c r="L89" s="1624"/>
      <c r="M89" s="1282"/>
      <c r="N89" s="1303"/>
    </row>
    <row r="90" spans="1:14">
      <c r="A90" s="1263"/>
      <c r="B90" s="1264"/>
      <c r="C90" s="1266"/>
      <c r="D90" s="1299"/>
      <c r="E90" s="1300"/>
      <c r="F90" s="1269"/>
      <c r="G90" s="1269"/>
      <c r="H90" s="1270"/>
      <c r="I90" s="1270"/>
      <c r="J90" s="1270"/>
      <c r="K90" s="1270"/>
      <c r="L90" s="1265"/>
      <c r="M90" s="1282"/>
    </row>
    <row r="91" spans="1:14" ht="15" customHeight="1">
      <c r="A91" s="1613"/>
      <c r="B91" s="1614"/>
      <c r="C91" s="1291" t="s">
        <v>40</v>
      </c>
      <c r="D91" s="831" t="s">
        <v>223</v>
      </c>
      <c r="E91" s="1248" t="s">
        <v>224</v>
      </c>
      <c r="F91" s="1615"/>
      <c r="G91" s="1631">
        <v>100500</v>
      </c>
      <c r="H91" s="1619"/>
      <c r="I91" s="1621"/>
      <c r="J91" s="1621">
        <v>97525</v>
      </c>
      <c r="K91" s="1621">
        <f>G91-J91</f>
        <v>2975</v>
      </c>
      <c r="L91" s="1623">
        <f>L88-J91</f>
        <v>7655665</v>
      </c>
      <c r="M91" s="1290"/>
      <c r="N91" s="1303"/>
    </row>
    <row r="92" spans="1:14" ht="15" customHeight="1">
      <c r="A92" s="1613"/>
      <c r="B92" s="1614"/>
      <c r="C92" s="832" t="s">
        <v>225</v>
      </c>
      <c r="D92" s="833" t="s">
        <v>226</v>
      </c>
      <c r="E92" s="1249"/>
      <c r="F92" s="1616"/>
      <c r="G92" s="1632"/>
      <c r="H92" s="1620"/>
      <c r="I92" s="1622"/>
      <c r="J92" s="1622"/>
      <c r="K92" s="1622"/>
      <c r="L92" s="1624"/>
      <c r="M92" s="1290"/>
      <c r="N92" s="1303"/>
    </row>
    <row r="93" spans="1:14">
      <c r="A93" s="1263"/>
      <c r="B93" s="1263"/>
      <c r="C93" s="1277"/>
      <c r="D93" s="1267"/>
      <c r="E93" s="1268"/>
      <c r="F93" s="1306"/>
      <c r="G93" s="1269"/>
      <c r="H93" s="1270"/>
      <c r="I93" s="1270"/>
      <c r="J93" s="1270"/>
      <c r="K93" s="1270"/>
      <c r="L93" s="1265"/>
      <c r="M93" s="1290"/>
    </row>
    <row r="94" spans="1:14">
      <c r="A94" s="1644"/>
      <c r="B94" s="1629"/>
      <c r="C94" s="1228" t="s">
        <v>342</v>
      </c>
      <c r="D94" s="826" t="s">
        <v>343</v>
      </c>
      <c r="E94" s="827" t="s">
        <v>344</v>
      </c>
      <c r="F94" s="1615"/>
      <c r="G94" s="1631">
        <v>82500</v>
      </c>
      <c r="H94" s="1619"/>
      <c r="I94" s="1621"/>
      <c r="J94" s="1621">
        <v>81960</v>
      </c>
      <c r="K94" s="1621">
        <f>G94-J94</f>
        <v>540</v>
      </c>
      <c r="L94" s="1623">
        <f>L91-J94</f>
        <v>7573705</v>
      </c>
      <c r="M94" s="1290"/>
    </row>
    <row r="95" spans="1:14">
      <c r="A95" s="1645"/>
      <c r="B95" s="1630"/>
      <c r="C95" s="1229" t="s">
        <v>345</v>
      </c>
      <c r="D95" s="828" t="s">
        <v>346</v>
      </c>
      <c r="E95" s="829"/>
      <c r="F95" s="1616"/>
      <c r="G95" s="1632"/>
      <c r="H95" s="1620"/>
      <c r="I95" s="1622"/>
      <c r="J95" s="1622"/>
      <c r="K95" s="1622"/>
      <c r="L95" s="1624"/>
      <c r="M95" s="1290"/>
    </row>
    <row r="96" spans="1:14">
      <c r="A96" s="1263"/>
      <c r="B96" s="1263"/>
      <c r="C96" s="1266"/>
      <c r="D96" s="1267"/>
      <c r="E96" s="1268"/>
      <c r="F96" s="1269"/>
      <c r="G96" s="1269"/>
      <c r="H96" s="1274"/>
      <c r="I96" s="1270"/>
      <c r="J96" s="1270"/>
      <c r="K96" s="1270"/>
      <c r="L96" s="1275"/>
      <c r="M96" s="1290"/>
    </row>
    <row r="97" spans="1:14" ht="15" customHeight="1">
      <c r="A97" s="1644"/>
      <c r="B97" s="1629">
        <v>43229</v>
      </c>
      <c r="C97" s="1293" t="s">
        <v>101</v>
      </c>
      <c r="D97" s="831" t="s">
        <v>108</v>
      </c>
      <c r="E97" s="1648" t="s">
        <v>109</v>
      </c>
      <c r="F97" s="1615"/>
      <c r="G97" s="1631">
        <v>27000</v>
      </c>
      <c r="H97" s="1611"/>
      <c r="I97" s="1611"/>
      <c r="J97" s="1611">
        <v>25624</v>
      </c>
      <c r="K97" s="1621">
        <f>G97-J97</f>
        <v>1376</v>
      </c>
      <c r="L97" s="1623">
        <f>L94-J97</f>
        <v>7548081</v>
      </c>
      <c r="M97" s="1282"/>
      <c r="N97" s="1303"/>
    </row>
    <row r="98" spans="1:14" ht="15" customHeight="1">
      <c r="A98" s="1645"/>
      <c r="B98" s="1630"/>
      <c r="C98" s="1296" t="s">
        <v>176</v>
      </c>
      <c r="D98" s="833" t="s">
        <v>111</v>
      </c>
      <c r="E98" s="1649"/>
      <c r="F98" s="1616"/>
      <c r="G98" s="1632"/>
      <c r="H98" s="1612"/>
      <c r="I98" s="1612"/>
      <c r="J98" s="1612"/>
      <c r="K98" s="1622"/>
      <c r="L98" s="1624"/>
      <c r="M98" s="1282"/>
      <c r="N98" s="1303"/>
    </row>
    <row r="99" spans="1:14">
      <c r="A99" s="1263"/>
      <c r="B99" s="1263"/>
      <c r="C99" s="1266"/>
      <c r="D99" s="1267"/>
      <c r="E99" s="1268"/>
      <c r="F99" s="1269"/>
      <c r="G99" s="1269"/>
      <c r="H99" s="1270"/>
      <c r="I99" s="1270"/>
      <c r="J99" s="1270"/>
      <c r="K99" s="1270"/>
      <c r="L99" s="1265"/>
      <c r="M99" s="1282"/>
    </row>
    <row r="100" spans="1:14" ht="15" customHeight="1">
      <c r="A100" s="1613"/>
      <c r="B100" s="1614"/>
      <c r="C100" s="1291" t="s">
        <v>570</v>
      </c>
      <c r="D100" s="1271" t="s">
        <v>76</v>
      </c>
      <c r="E100" s="1271">
        <v>261015</v>
      </c>
      <c r="F100" s="1615"/>
      <c r="G100" s="1615"/>
      <c r="H100" s="1621"/>
      <c r="I100" s="1621">
        <v>53500</v>
      </c>
      <c r="J100" s="1621">
        <v>52960</v>
      </c>
      <c r="K100" s="1621">
        <f>I100-J100</f>
        <v>540</v>
      </c>
      <c r="L100" s="1623">
        <f>L97-J100</f>
        <v>7495121</v>
      </c>
      <c r="M100" s="1282"/>
    </row>
    <row r="101" spans="1:14" ht="15" customHeight="1">
      <c r="A101" s="1613"/>
      <c r="B101" s="1614"/>
      <c r="C101" s="832" t="s">
        <v>571</v>
      </c>
      <c r="D101" s="1272" t="s">
        <v>49</v>
      </c>
      <c r="E101" s="1273"/>
      <c r="F101" s="1616"/>
      <c r="G101" s="1616"/>
      <c r="H101" s="1622"/>
      <c r="I101" s="1622"/>
      <c r="J101" s="1622"/>
      <c r="K101" s="1622"/>
      <c r="L101" s="1624"/>
      <c r="M101" s="1282"/>
    </row>
    <row r="102" spans="1:14">
      <c r="A102" s="1263"/>
      <c r="B102" s="1263"/>
      <c r="C102" s="1294"/>
      <c r="D102" s="1295"/>
      <c r="E102" s="1292"/>
      <c r="F102" s="1269"/>
      <c r="G102" s="1269"/>
      <c r="H102" s="1270"/>
      <c r="I102" s="1270"/>
      <c r="J102" s="1270"/>
      <c r="K102" s="1270"/>
      <c r="L102" s="1265"/>
      <c r="M102" s="1282"/>
    </row>
    <row r="103" spans="1:14">
      <c r="A103" s="1644"/>
      <c r="B103" s="1629"/>
      <c r="C103" s="830" t="s">
        <v>75</v>
      </c>
      <c r="D103" s="831" t="s">
        <v>72</v>
      </c>
      <c r="E103" s="1248" t="s">
        <v>73</v>
      </c>
      <c r="F103" s="1615"/>
      <c r="G103" s="1631">
        <v>100500</v>
      </c>
      <c r="H103" s="1611"/>
      <c r="I103" s="1611"/>
      <c r="J103" s="1611">
        <v>97325</v>
      </c>
      <c r="K103" s="1621">
        <f>G103-J103</f>
        <v>3175</v>
      </c>
      <c r="L103" s="1623">
        <f>L100-J103</f>
        <v>7397796</v>
      </c>
      <c r="M103" s="1282"/>
    </row>
    <row r="104" spans="1:14">
      <c r="A104" s="1645"/>
      <c r="B104" s="1630"/>
      <c r="C104" s="832" t="s">
        <v>74</v>
      </c>
      <c r="D104" s="833" t="s">
        <v>22</v>
      </c>
      <c r="E104" s="1249"/>
      <c r="F104" s="1616"/>
      <c r="G104" s="1632"/>
      <c r="H104" s="1612"/>
      <c r="I104" s="1612"/>
      <c r="J104" s="1612"/>
      <c r="K104" s="1622"/>
      <c r="L104" s="1624"/>
      <c r="M104" s="1282"/>
    </row>
    <row r="105" spans="1:14">
      <c r="A105" s="1263"/>
      <c r="B105" s="1263"/>
      <c r="C105" s="1266"/>
      <c r="D105" s="1267"/>
      <c r="E105" s="1268"/>
      <c r="F105" s="1269"/>
      <c r="G105" s="1269"/>
      <c r="H105" s="1270"/>
      <c r="I105" s="1270"/>
      <c r="J105" s="1270"/>
      <c r="K105" s="1270"/>
      <c r="L105" s="1275"/>
      <c r="M105" s="1282"/>
    </row>
    <row r="106" spans="1:14">
      <c r="A106" s="1613"/>
      <c r="B106" s="1614"/>
      <c r="C106" s="1291" t="s">
        <v>125</v>
      </c>
      <c r="D106" s="831" t="s">
        <v>14</v>
      </c>
      <c r="E106" s="1248" t="s">
        <v>15</v>
      </c>
      <c r="F106" s="1615"/>
      <c r="G106" s="1631"/>
      <c r="H106" s="1611"/>
      <c r="I106" s="1611">
        <v>51000</v>
      </c>
      <c r="J106" s="1611">
        <v>50050</v>
      </c>
      <c r="K106" s="1621">
        <f>I106-J106</f>
        <v>950</v>
      </c>
      <c r="L106" s="1623">
        <f>L103-J106</f>
        <v>7347746</v>
      </c>
      <c r="M106" s="1282"/>
    </row>
    <row r="107" spans="1:14">
      <c r="A107" s="1613"/>
      <c r="B107" s="1614"/>
      <c r="C107" s="832" t="s">
        <v>632</v>
      </c>
      <c r="D107" s="833" t="s">
        <v>16</v>
      </c>
      <c r="E107" s="1249"/>
      <c r="F107" s="1616"/>
      <c r="G107" s="1632"/>
      <c r="H107" s="1612"/>
      <c r="I107" s="1612"/>
      <c r="J107" s="1612"/>
      <c r="K107" s="1622"/>
      <c r="L107" s="1624"/>
      <c r="M107" s="1282"/>
    </row>
    <row r="108" spans="1:14">
      <c r="A108" s="1263"/>
      <c r="B108" s="1264"/>
      <c r="C108" s="1266"/>
      <c r="D108" s="1267"/>
      <c r="E108" s="1268"/>
      <c r="F108" s="1269"/>
      <c r="G108" s="1269"/>
      <c r="H108" s="1270"/>
      <c r="I108" s="1270"/>
      <c r="J108" s="1270"/>
      <c r="K108" s="1270"/>
      <c r="L108" s="1265"/>
      <c r="M108" s="1282"/>
    </row>
    <row r="109" spans="1:14">
      <c r="A109" s="1613"/>
      <c r="B109" s="1614"/>
      <c r="C109" s="830" t="s">
        <v>285</v>
      </c>
      <c r="D109" s="831" t="s">
        <v>103</v>
      </c>
      <c r="E109" s="1579" t="s">
        <v>104</v>
      </c>
      <c r="F109" s="1322"/>
      <c r="G109" s="1322"/>
      <c r="H109" s="1297"/>
      <c r="I109" s="1297">
        <v>1256662</v>
      </c>
      <c r="J109" s="1297">
        <v>1256122</v>
      </c>
      <c r="K109" s="1611">
        <f>I109-J109</f>
        <v>540</v>
      </c>
      <c r="L109" s="1623">
        <f>L106-J109</f>
        <v>6091624</v>
      </c>
      <c r="M109" s="1282"/>
    </row>
    <row r="110" spans="1:14">
      <c r="A110" s="1613"/>
      <c r="B110" s="1614"/>
      <c r="C110" s="832" t="s">
        <v>286</v>
      </c>
      <c r="D110" s="833" t="s">
        <v>49</v>
      </c>
      <c r="E110" s="1580"/>
      <c r="F110" s="1323"/>
      <c r="G110" s="1323"/>
      <c r="H110" s="1298"/>
      <c r="I110" s="1298"/>
      <c r="J110" s="1298"/>
      <c r="K110" s="1612"/>
      <c r="L110" s="1624"/>
      <c r="M110" s="1282"/>
    </row>
    <row r="111" spans="1:14">
      <c r="A111" s="1263"/>
      <c r="B111" s="1263"/>
      <c r="C111" s="1276"/>
      <c r="D111" s="1267"/>
      <c r="E111" s="1292"/>
      <c r="F111" s="1306"/>
      <c r="G111" s="1269"/>
      <c r="H111" s="1270"/>
      <c r="I111" s="1270"/>
      <c r="J111" s="1270"/>
      <c r="K111" s="1270"/>
      <c r="L111" s="1265"/>
      <c r="M111" s="1282"/>
    </row>
    <row r="112" spans="1:14" ht="15" customHeight="1">
      <c r="A112" s="1644"/>
      <c r="B112" s="1629">
        <v>43231</v>
      </c>
      <c r="C112" s="1291" t="s">
        <v>30</v>
      </c>
      <c r="D112" s="831" t="s">
        <v>103</v>
      </c>
      <c r="E112" s="1579" t="s">
        <v>104</v>
      </c>
      <c r="F112" s="1615"/>
      <c r="G112" s="1631"/>
      <c r="H112" s="1611"/>
      <c r="I112" s="1611">
        <v>100500</v>
      </c>
      <c r="J112" s="1611">
        <v>98275</v>
      </c>
      <c r="K112" s="1621">
        <f>I112-J112</f>
        <v>2225</v>
      </c>
      <c r="L112" s="1623">
        <f>L109-J112</f>
        <v>5993349</v>
      </c>
      <c r="M112" s="1282"/>
    </row>
    <row r="113" spans="1:13" ht="15" customHeight="1">
      <c r="A113" s="1645"/>
      <c r="B113" s="1630"/>
      <c r="C113" s="832" t="s">
        <v>688</v>
      </c>
      <c r="D113" s="833" t="s">
        <v>49</v>
      </c>
      <c r="E113" s="1580"/>
      <c r="F113" s="1616"/>
      <c r="G113" s="1632"/>
      <c r="H113" s="1612"/>
      <c r="I113" s="1612"/>
      <c r="J113" s="1612"/>
      <c r="K113" s="1622"/>
      <c r="L113" s="1624"/>
      <c r="M113" s="1282"/>
    </row>
    <row r="114" spans="1:13">
      <c r="A114" s="1263"/>
      <c r="B114" s="1263"/>
      <c r="C114" s="1304"/>
      <c r="D114" s="1267"/>
      <c r="E114" s="1292"/>
      <c r="F114" s="1305"/>
      <c r="G114" s="1305"/>
      <c r="H114" s="1274"/>
      <c r="I114" s="1274"/>
      <c r="J114" s="1274"/>
      <c r="K114" s="1274"/>
      <c r="L114" s="1275"/>
      <c r="M114" s="1282"/>
    </row>
    <row r="115" spans="1:13" ht="15.75" customHeight="1">
      <c r="A115" s="1613"/>
      <c r="B115" s="1614"/>
      <c r="C115" s="1291" t="s">
        <v>45</v>
      </c>
      <c r="D115" s="1271" t="s">
        <v>76</v>
      </c>
      <c r="E115" s="1271">
        <v>261015</v>
      </c>
      <c r="F115" s="1615"/>
      <c r="G115" s="1631"/>
      <c r="H115" s="1611"/>
      <c r="I115" s="1611">
        <v>21000</v>
      </c>
      <c r="J115" s="1611">
        <v>20625</v>
      </c>
      <c r="K115" s="1621">
        <f>I115-J115</f>
        <v>375</v>
      </c>
      <c r="L115" s="1623">
        <f>L112-J115</f>
        <v>5972724</v>
      </c>
      <c r="M115" s="1282"/>
    </row>
    <row r="116" spans="1:13" ht="12.75" customHeight="1">
      <c r="A116" s="1613"/>
      <c r="B116" s="1614"/>
      <c r="C116" s="1320" t="s">
        <v>689</v>
      </c>
      <c r="D116" s="1272" t="s">
        <v>49</v>
      </c>
      <c r="E116" s="1273"/>
      <c r="F116" s="1616"/>
      <c r="G116" s="1632"/>
      <c r="H116" s="1612"/>
      <c r="I116" s="1612"/>
      <c r="J116" s="1612"/>
      <c r="K116" s="1622"/>
      <c r="L116" s="1624"/>
      <c r="M116" s="1282"/>
    </row>
    <row r="117" spans="1:13">
      <c r="A117" s="1263"/>
      <c r="B117" s="1264"/>
      <c r="C117" s="1266"/>
      <c r="D117" s="1267"/>
      <c r="E117" s="1268"/>
      <c r="F117" s="1269"/>
      <c r="G117" s="1269"/>
      <c r="H117" s="1270"/>
      <c r="I117" s="1270"/>
      <c r="J117" s="1270"/>
      <c r="K117" s="1270"/>
      <c r="L117" s="1265"/>
      <c r="M117" s="1282"/>
    </row>
    <row r="118" spans="1:13" ht="17.25" customHeight="1">
      <c r="A118" s="1613"/>
      <c r="B118" s="1614"/>
      <c r="C118" s="1290" t="s">
        <v>79</v>
      </c>
      <c r="D118" s="1271" t="s">
        <v>76</v>
      </c>
      <c r="E118" s="1271">
        <v>261015</v>
      </c>
      <c r="F118" s="1621"/>
      <c r="G118" s="1619"/>
      <c r="H118" s="1619"/>
      <c r="I118" s="1621">
        <v>21000</v>
      </c>
      <c r="J118" s="1621">
        <v>20625</v>
      </c>
      <c r="K118" s="1621">
        <f>I118-J118</f>
        <v>375</v>
      </c>
      <c r="L118" s="1623">
        <f>L115-J118</f>
        <v>5952099</v>
      </c>
      <c r="M118" s="1282"/>
    </row>
    <row r="119" spans="1:13" ht="14.25" customHeight="1">
      <c r="A119" s="1613"/>
      <c r="B119" s="1614"/>
      <c r="C119" s="1273" t="s">
        <v>481</v>
      </c>
      <c r="D119" s="1272" t="s">
        <v>49</v>
      </c>
      <c r="E119" s="1273"/>
      <c r="F119" s="1622"/>
      <c r="G119" s="1620"/>
      <c r="H119" s="1620"/>
      <c r="I119" s="1622"/>
      <c r="J119" s="1622"/>
      <c r="K119" s="1622"/>
      <c r="L119" s="1624"/>
      <c r="M119" s="1282"/>
    </row>
    <row r="120" spans="1:13">
      <c r="A120" s="1263"/>
      <c r="B120" s="1263"/>
      <c r="C120" s="1263"/>
      <c r="D120" s="1267"/>
      <c r="E120" s="1268"/>
      <c r="F120" s="1274"/>
      <c r="G120" s="1274"/>
      <c r="H120" s="1274"/>
      <c r="I120" s="1274"/>
      <c r="J120" s="1274"/>
      <c r="K120" s="1274"/>
      <c r="L120" s="1265"/>
      <c r="M120" s="1282"/>
    </row>
    <row r="121" spans="1:13" ht="13.5" customHeight="1">
      <c r="A121" s="1644"/>
      <c r="B121" s="1629">
        <v>43234</v>
      </c>
      <c r="C121" s="1324" t="s">
        <v>217</v>
      </c>
      <c r="D121" s="831" t="s">
        <v>213</v>
      </c>
      <c r="E121" s="1248" t="s">
        <v>214</v>
      </c>
      <c r="F121" s="1615"/>
      <c r="G121" s="1631">
        <v>100500</v>
      </c>
      <c r="H121" s="1611"/>
      <c r="I121" s="1611"/>
      <c r="J121" s="1611">
        <v>98875</v>
      </c>
      <c r="K121" s="1621">
        <f>G121-J121</f>
        <v>1625</v>
      </c>
      <c r="L121" s="1623">
        <f>L118-J121</f>
        <v>5853224</v>
      </c>
      <c r="M121" s="1282"/>
    </row>
    <row r="122" spans="1:13" ht="15" customHeight="1">
      <c r="A122" s="1645"/>
      <c r="B122" s="1630"/>
      <c r="C122" s="1325" t="s">
        <v>218</v>
      </c>
      <c r="D122" s="833" t="s">
        <v>216</v>
      </c>
      <c r="E122" s="1249"/>
      <c r="F122" s="1616"/>
      <c r="G122" s="1632"/>
      <c r="H122" s="1612"/>
      <c r="I122" s="1612"/>
      <c r="J122" s="1612"/>
      <c r="K122" s="1622"/>
      <c r="L122" s="1624"/>
      <c r="M122" s="1282"/>
    </row>
    <row r="123" spans="1:13">
      <c r="A123" s="1263"/>
      <c r="B123" s="1263"/>
      <c r="C123" s="1263"/>
      <c r="D123" s="1267"/>
      <c r="E123" s="1292"/>
      <c r="F123" s="1274"/>
      <c r="G123" s="1274"/>
      <c r="H123" s="1274"/>
      <c r="I123" s="1274"/>
      <c r="J123" s="1274"/>
      <c r="K123" s="1274"/>
      <c r="L123" s="1275"/>
      <c r="M123" s="1282"/>
    </row>
    <row r="124" spans="1:13" ht="15" customHeight="1">
      <c r="A124" s="1613"/>
      <c r="B124" s="1614"/>
      <c r="C124" s="830" t="s">
        <v>157</v>
      </c>
      <c r="D124" s="831" t="s">
        <v>72</v>
      </c>
      <c r="E124" s="1248" t="s">
        <v>73</v>
      </c>
      <c r="F124" s="1322"/>
      <c r="G124" s="1322">
        <v>51000</v>
      </c>
      <c r="H124" s="1297"/>
      <c r="I124" s="1611"/>
      <c r="J124" s="1611">
        <v>49725</v>
      </c>
      <c r="K124" s="1621">
        <f>G124-J124</f>
        <v>1275</v>
      </c>
      <c r="L124" s="1623">
        <f>L121-J124</f>
        <v>5803499</v>
      </c>
      <c r="M124" s="1282"/>
    </row>
    <row r="125" spans="1:13" ht="15" customHeight="1">
      <c r="A125" s="1613"/>
      <c r="B125" s="1614"/>
      <c r="C125" s="832" t="s">
        <v>74</v>
      </c>
      <c r="D125" s="833" t="s">
        <v>36</v>
      </c>
      <c r="E125" s="1249"/>
      <c r="F125" s="1323"/>
      <c r="G125" s="1323"/>
      <c r="H125" s="1298"/>
      <c r="I125" s="1612"/>
      <c r="J125" s="1612"/>
      <c r="K125" s="1622"/>
      <c r="L125" s="1624"/>
      <c r="M125" s="1282"/>
    </row>
    <row r="126" spans="1:13">
      <c r="A126" s="1263"/>
      <c r="B126" s="1264"/>
      <c r="C126" s="1266"/>
      <c r="D126" s="1267"/>
      <c r="E126" s="1268"/>
      <c r="F126" s="1269"/>
      <c r="G126" s="1269"/>
      <c r="H126" s="1270"/>
      <c r="I126" s="1270"/>
      <c r="J126" s="1270"/>
      <c r="K126" s="1270"/>
      <c r="L126" s="1265"/>
      <c r="M126" s="1282"/>
    </row>
    <row r="127" spans="1:13" ht="15" customHeight="1">
      <c r="A127" s="1644"/>
      <c r="B127" s="1629"/>
      <c r="C127" s="1291" t="s">
        <v>181</v>
      </c>
      <c r="D127" s="1203" t="s">
        <v>34</v>
      </c>
      <c r="E127" s="1326" t="s">
        <v>35</v>
      </c>
      <c r="F127" s="1322"/>
      <c r="G127" s="1322">
        <v>51000</v>
      </c>
      <c r="H127" s="1619"/>
      <c r="I127" s="1621"/>
      <c r="J127" s="1621">
        <v>49725</v>
      </c>
      <c r="K127" s="1621">
        <f>G127-J127</f>
        <v>1275</v>
      </c>
      <c r="L127" s="1623">
        <f>L124-J127</f>
        <v>5753774</v>
      </c>
      <c r="M127" s="1282"/>
    </row>
    <row r="128" spans="1:13" ht="15" customHeight="1">
      <c r="A128" s="1645"/>
      <c r="B128" s="1630"/>
      <c r="C128" s="832" t="s">
        <v>519</v>
      </c>
      <c r="D128" s="833" t="s">
        <v>36</v>
      </c>
      <c r="E128" s="1249"/>
      <c r="F128" s="1323"/>
      <c r="G128" s="1323"/>
      <c r="H128" s="1620"/>
      <c r="I128" s="1622"/>
      <c r="J128" s="1622"/>
      <c r="K128" s="1622"/>
      <c r="L128" s="1624"/>
      <c r="M128" s="1282"/>
    </row>
    <row r="129" spans="1:13">
      <c r="A129" s="1263"/>
      <c r="B129" s="1263"/>
      <c r="C129" s="1263"/>
      <c r="D129" s="1267"/>
      <c r="E129" s="1268"/>
      <c r="F129" s="1274"/>
      <c r="G129" s="1274"/>
      <c r="H129" s="1274"/>
      <c r="I129" s="1274"/>
      <c r="J129" s="1274"/>
      <c r="K129" s="1274"/>
      <c r="L129" s="1275"/>
      <c r="M129" s="1282"/>
    </row>
    <row r="130" spans="1:13" ht="15" customHeight="1">
      <c r="A130" s="1613"/>
      <c r="B130" s="1614"/>
      <c r="C130" s="1291" t="s">
        <v>50</v>
      </c>
      <c r="D130" s="831" t="s">
        <v>61</v>
      </c>
      <c r="E130" s="1327">
        <v>962946</v>
      </c>
      <c r="F130" s="1322"/>
      <c r="G130" s="1322">
        <v>100500</v>
      </c>
      <c r="H130" s="1611"/>
      <c r="I130" s="1611"/>
      <c r="J130" s="1611">
        <v>97325</v>
      </c>
      <c r="K130" s="1621">
        <f>G130-J130</f>
        <v>3175</v>
      </c>
      <c r="L130" s="1623">
        <f>L127-J130</f>
        <v>5656449</v>
      </c>
      <c r="M130" s="1282"/>
    </row>
    <row r="131" spans="1:13" ht="15" customHeight="1">
      <c r="A131" s="1613"/>
      <c r="B131" s="1614"/>
      <c r="C131" s="832" t="s">
        <v>62</v>
      </c>
      <c r="D131" s="833" t="s">
        <v>22</v>
      </c>
      <c r="E131" s="1249"/>
      <c r="F131" s="1323"/>
      <c r="G131" s="1323"/>
      <c r="H131" s="1612"/>
      <c r="I131" s="1612"/>
      <c r="J131" s="1612"/>
      <c r="K131" s="1622"/>
      <c r="L131" s="1624"/>
      <c r="M131" s="1282"/>
    </row>
    <row r="132" spans="1:13">
      <c r="A132" s="1263"/>
      <c r="B132" s="1263"/>
      <c r="C132" s="1266"/>
      <c r="D132" s="1267"/>
      <c r="E132" s="1268"/>
      <c r="F132" s="1269"/>
      <c r="G132" s="1269"/>
      <c r="H132" s="1270"/>
      <c r="I132" s="1270"/>
      <c r="J132" s="1274"/>
      <c r="K132" s="1274"/>
      <c r="L132" s="1265"/>
      <c r="M132" s="1282"/>
    </row>
    <row r="133" spans="1:13">
      <c r="A133" s="1613"/>
      <c r="B133" s="1614"/>
      <c r="C133" s="830" t="s">
        <v>157</v>
      </c>
      <c r="D133" s="1271" t="s">
        <v>76</v>
      </c>
      <c r="E133" s="1271">
        <v>261015</v>
      </c>
      <c r="F133" s="1615"/>
      <c r="G133" s="1615"/>
      <c r="H133" s="1619"/>
      <c r="I133" s="1621">
        <v>51000</v>
      </c>
      <c r="J133" s="1611">
        <v>49725</v>
      </c>
      <c r="K133" s="1621">
        <f>I133-J133</f>
        <v>1275</v>
      </c>
      <c r="L133" s="1623">
        <f>L130-J133</f>
        <v>5606724</v>
      </c>
      <c r="M133" s="1282"/>
    </row>
    <row r="134" spans="1:13">
      <c r="A134" s="1613"/>
      <c r="B134" s="1614"/>
      <c r="C134" s="832" t="s">
        <v>74</v>
      </c>
      <c r="D134" s="1272" t="s">
        <v>49</v>
      </c>
      <c r="E134" s="1273"/>
      <c r="F134" s="1616"/>
      <c r="G134" s="1616"/>
      <c r="H134" s="1620"/>
      <c r="I134" s="1622"/>
      <c r="J134" s="1612"/>
      <c r="K134" s="1622"/>
      <c r="L134" s="1624"/>
      <c r="M134" s="1282"/>
    </row>
    <row r="135" spans="1:13">
      <c r="A135" s="1263"/>
      <c r="B135" s="1264"/>
      <c r="C135" s="1266"/>
      <c r="D135" s="1267"/>
      <c r="E135" s="1268"/>
      <c r="F135" s="1269"/>
      <c r="G135" s="1269"/>
      <c r="H135" s="1270"/>
      <c r="I135" s="1270"/>
      <c r="J135" s="1270"/>
      <c r="K135" s="1270"/>
      <c r="L135" s="1265"/>
      <c r="M135" s="1282"/>
    </row>
    <row r="136" spans="1:13" ht="15" customHeight="1">
      <c r="A136" s="1613"/>
      <c r="B136" s="1614">
        <v>43235</v>
      </c>
      <c r="C136" s="830" t="s">
        <v>499</v>
      </c>
      <c r="D136" s="831" t="s">
        <v>72</v>
      </c>
      <c r="E136" s="1248" t="s">
        <v>73</v>
      </c>
      <c r="F136" s="1318"/>
      <c r="G136" s="1322">
        <v>100500</v>
      </c>
      <c r="H136" s="1611"/>
      <c r="I136" s="1611"/>
      <c r="J136" s="1611">
        <v>97325</v>
      </c>
      <c r="K136" s="1621">
        <f>G136-J136</f>
        <v>3175</v>
      </c>
      <c r="L136" s="1623">
        <f>L133-J136</f>
        <v>5509399</v>
      </c>
      <c r="M136" s="1282"/>
    </row>
    <row r="137" spans="1:13" ht="15" customHeight="1">
      <c r="A137" s="1613"/>
      <c r="B137" s="1614"/>
      <c r="C137" s="832" t="s">
        <v>146</v>
      </c>
      <c r="D137" s="833" t="s">
        <v>22</v>
      </c>
      <c r="E137" s="1249"/>
      <c r="F137" s="1261"/>
      <c r="G137" s="1323"/>
      <c r="H137" s="1612"/>
      <c r="I137" s="1612"/>
      <c r="J137" s="1612"/>
      <c r="K137" s="1622"/>
      <c r="L137" s="1624"/>
      <c r="M137" s="1282"/>
    </row>
    <row r="138" spans="1:13">
      <c r="A138" s="1263"/>
      <c r="B138" s="1263"/>
      <c r="C138" s="1266"/>
      <c r="D138" s="1267"/>
      <c r="E138" s="1268"/>
      <c r="F138" s="1269"/>
      <c r="G138" s="1269"/>
      <c r="H138" s="1270"/>
      <c r="I138" s="1270"/>
      <c r="J138" s="1270"/>
      <c r="K138" s="1270"/>
      <c r="L138" s="1265"/>
      <c r="M138" s="1282"/>
    </row>
    <row r="139" spans="1:13" ht="15" customHeight="1">
      <c r="A139" s="1644"/>
      <c r="B139" s="1629">
        <v>43236</v>
      </c>
      <c r="C139" s="106" t="s">
        <v>43</v>
      </c>
      <c r="D139" s="107" t="s">
        <v>14</v>
      </c>
      <c r="E139" s="1250" t="s">
        <v>15</v>
      </c>
      <c r="F139" s="1573"/>
      <c r="G139" s="1585"/>
      <c r="H139" s="1585"/>
      <c r="I139" s="1573">
        <v>51000</v>
      </c>
      <c r="J139" s="1573">
        <v>49725</v>
      </c>
      <c r="K139" s="1573">
        <f>I139-J139</f>
        <v>1275</v>
      </c>
      <c r="L139" s="1623">
        <f>L136-J139</f>
        <v>5459674</v>
      </c>
      <c r="M139" s="1282"/>
    </row>
    <row r="140" spans="1:13" ht="15" customHeight="1">
      <c r="A140" s="1645"/>
      <c r="B140" s="1630"/>
      <c r="C140" s="109" t="s">
        <v>133</v>
      </c>
      <c r="D140" s="104" t="s">
        <v>16</v>
      </c>
      <c r="E140" s="1251"/>
      <c r="F140" s="1574"/>
      <c r="G140" s="1586"/>
      <c r="H140" s="1586"/>
      <c r="I140" s="1574"/>
      <c r="J140" s="1574"/>
      <c r="K140" s="1574"/>
      <c r="L140" s="1624"/>
      <c r="M140" s="1282"/>
    </row>
    <row r="141" spans="1:13">
      <c r="A141" s="1263"/>
      <c r="B141" s="1263"/>
      <c r="C141" s="1266"/>
      <c r="D141" s="1267"/>
      <c r="E141" s="1268"/>
      <c r="F141" s="1306"/>
      <c r="G141" s="1269"/>
      <c r="H141" s="1270"/>
      <c r="I141" s="1270"/>
      <c r="J141" s="1270"/>
      <c r="K141" s="1270"/>
      <c r="L141" s="1275"/>
      <c r="M141" s="1282"/>
    </row>
    <row r="142" spans="1:13">
      <c r="A142" s="1613"/>
      <c r="B142" s="1614"/>
      <c r="C142" s="144" t="s">
        <v>83</v>
      </c>
      <c r="D142" s="107" t="s">
        <v>103</v>
      </c>
      <c r="E142" s="1441" t="s">
        <v>104</v>
      </c>
      <c r="F142" s="1435"/>
      <c r="G142" s="1435"/>
      <c r="H142" s="1435"/>
      <c r="I142" s="1435">
        <v>51000</v>
      </c>
      <c r="J142" s="1435">
        <v>50025</v>
      </c>
      <c r="K142" s="1435">
        <v>975</v>
      </c>
      <c r="L142" s="1623">
        <f>L139-J142</f>
        <v>5409649</v>
      </c>
      <c r="M142" s="1282"/>
    </row>
    <row r="143" spans="1:13">
      <c r="A143" s="1613"/>
      <c r="B143" s="1614"/>
      <c r="C143" s="113" t="s">
        <v>105</v>
      </c>
      <c r="D143" s="104" t="s">
        <v>49</v>
      </c>
      <c r="E143" s="1442"/>
      <c r="F143" s="1436"/>
      <c r="G143" s="1436"/>
      <c r="H143" s="1436"/>
      <c r="I143" s="1436"/>
      <c r="J143" s="1436"/>
      <c r="K143" s="1436"/>
      <c r="L143" s="1624"/>
      <c r="M143" s="1282"/>
    </row>
    <row r="144" spans="1:13">
      <c r="A144" s="1263"/>
      <c r="B144" s="1264"/>
      <c r="C144" s="1294"/>
      <c r="D144" s="1295"/>
      <c r="E144" s="1292"/>
      <c r="F144" s="1269"/>
      <c r="G144" s="1269"/>
      <c r="H144" s="1270"/>
      <c r="I144" s="1270"/>
      <c r="J144" s="1270"/>
      <c r="K144" s="1270"/>
      <c r="L144" s="1265"/>
      <c r="M144" s="1282"/>
    </row>
    <row r="145" spans="1:13">
      <c r="A145" s="1613"/>
      <c r="B145" s="1614"/>
      <c r="C145" s="1291" t="s">
        <v>156</v>
      </c>
      <c r="D145" s="831"/>
      <c r="E145" s="1338"/>
      <c r="F145" s="1615">
        <v>15000463</v>
      </c>
      <c r="G145" s="1631"/>
      <c r="H145" s="1611"/>
      <c r="I145" s="1611"/>
      <c r="J145" s="1621"/>
      <c r="K145" s="1621"/>
      <c r="L145" s="1623">
        <f>L142+F145</f>
        <v>20410112</v>
      </c>
      <c r="M145" s="1290"/>
    </row>
    <row r="146" spans="1:13">
      <c r="A146" s="1613"/>
      <c r="B146" s="1614"/>
      <c r="C146" s="832"/>
      <c r="D146" s="833"/>
      <c r="E146" s="1339"/>
      <c r="F146" s="1616"/>
      <c r="G146" s="1632"/>
      <c r="H146" s="1612"/>
      <c r="I146" s="1612"/>
      <c r="J146" s="1622"/>
      <c r="K146" s="1622"/>
      <c r="L146" s="1624"/>
      <c r="M146" s="1290"/>
    </row>
    <row r="147" spans="1:13">
      <c r="A147" s="1263"/>
      <c r="B147" s="1263"/>
      <c r="C147" s="1266"/>
      <c r="D147" s="1267"/>
      <c r="E147" s="1268"/>
      <c r="F147" s="1269"/>
      <c r="G147" s="1269"/>
      <c r="H147" s="1270"/>
      <c r="I147" s="1270"/>
      <c r="J147" s="1270"/>
      <c r="K147" s="1270"/>
      <c r="L147" s="1265"/>
      <c r="M147" s="1290"/>
    </row>
    <row r="148" spans="1:13">
      <c r="A148" s="1644"/>
      <c r="B148" s="1629"/>
      <c r="C148" s="76" t="s">
        <v>19</v>
      </c>
      <c r="D148" s="84" t="s">
        <v>20</v>
      </c>
      <c r="E148" s="82">
        <v>912218</v>
      </c>
      <c r="F148" s="1336"/>
      <c r="G148" s="1336">
        <v>12000</v>
      </c>
      <c r="H148" s="1532"/>
      <c r="I148" s="1532"/>
      <c r="J148" s="1074">
        <v>11416</v>
      </c>
      <c r="K148" s="1534">
        <f>G148-J148</f>
        <v>584</v>
      </c>
      <c r="L148" s="1623">
        <f>L145-J148</f>
        <v>20398696</v>
      </c>
      <c r="M148" s="1282"/>
    </row>
    <row r="149" spans="1:13">
      <c r="A149" s="1645"/>
      <c r="B149" s="1630"/>
      <c r="C149" s="75" t="s">
        <v>21</v>
      </c>
      <c r="D149" s="85" t="s">
        <v>22</v>
      </c>
      <c r="E149" s="73"/>
      <c r="F149" s="1337"/>
      <c r="G149" s="1337"/>
      <c r="H149" s="1533"/>
      <c r="I149" s="1533"/>
      <c r="J149" s="1075"/>
      <c r="K149" s="1535"/>
      <c r="L149" s="1624"/>
      <c r="M149" s="1282"/>
    </row>
    <row r="150" spans="1:13">
      <c r="A150" s="1263"/>
      <c r="B150" s="1263"/>
      <c r="C150" s="1266"/>
      <c r="D150" s="1267"/>
      <c r="E150" s="1268"/>
      <c r="F150" s="1269"/>
      <c r="G150" s="1269"/>
      <c r="H150" s="1270"/>
      <c r="I150" s="1270"/>
      <c r="J150" s="1270"/>
      <c r="K150" s="1270"/>
      <c r="L150" s="1275"/>
      <c r="M150" s="1282"/>
    </row>
    <row r="151" spans="1:13">
      <c r="A151" s="1613"/>
      <c r="B151" s="1629">
        <v>43237</v>
      </c>
      <c r="C151" s="1291" t="s">
        <v>494</v>
      </c>
      <c r="D151" s="831" t="s">
        <v>31</v>
      </c>
      <c r="E151" s="1338" t="s">
        <v>32</v>
      </c>
      <c r="F151" s="1615"/>
      <c r="G151" s="1631">
        <v>200500</v>
      </c>
      <c r="H151" s="1611"/>
      <c r="I151" s="1611"/>
      <c r="J151" s="1611">
        <v>198050</v>
      </c>
      <c r="K151" s="1621">
        <f>G151-J151</f>
        <v>2450</v>
      </c>
      <c r="L151" s="1623">
        <f>L148-J151</f>
        <v>20200646</v>
      </c>
      <c r="M151" s="1282"/>
    </row>
    <row r="152" spans="1:13">
      <c r="A152" s="1613"/>
      <c r="B152" s="1630"/>
      <c r="C152" s="832" t="s">
        <v>33</v>
      </c>
      <c r="D152" s="833" t="s">
        <v>22</v>
      </c>
      <c r="E152" s="1339"/>
      <c r="F152" s="1616"/>
      <c r="G152" s="1632"/>
      <c r="H152" s="1612"/>
      <c r="I152" s="1612"/>
      <c r="J152" s="1612"/>
      <c r="K152" s="1622"/>
      <c r="L152" s="1624"/>
      <c r="M152" s="1282"/>
    </row>
    <row r="153" spans="1:13">
      <c r="A153" s="1263"/>
      <c r="B153" s="1264"/>
      <c r="C153" s="1266"/>
      <c r="D153" s="1267"/>
      <c r="E153" s="1268"/>
      <c r="F153" s="1269"/>
      <c r="G153" s="1269"/>
      <c r="H153" s="1270"/>
      <c r="I153" s="1270"/>
      <c r="J153" s="1270"/>
      <c r="K153" s="1270"/>
      <c r="L153" s="1265"/>
      <c r="M153" s="1282"/>
    </row>
    <row r="154" spans="1:13">
      <c r="A154" s="1613"/>
      <c r="B154" s="1614"/>
      <c r="C154" s="653" t="s">
        <v>342</v>
      </c>
      <c r="D154" s="107" t="s">
        <v>196</v>
      </c>
      <c r="E154" s="1334" t="s">
        <v>263</v>
      </c>
      <c r="F154" s="1443"/>
      <c r="G154" s="1445"/>
      <c r="H154" s="1459"/>
      <c r="I154" s="1459">
        <v>82500</v>
      </c>
      <c r="J154" s="1459">
        <v>81960</v>
      </c>
      <c r="K154" s="1435">
        <f>I154-J154</f>
        <v>540</v>
      </c>
      <c r="L154" s="1623">
        <f>L151-J154</f>
        <v>20118686</v>
      </c>
      <c r="M154" s="1282"/>
    </row>
    <row r="155" spans="1:13">
      <c r="A155" s="1613"/>
      <c r="B155" s="1614"/>
      <c r="C155" s="654" t="s">
        <v>500</v>
      </c>
      <c r="D155" s="104" t="s">
        <v>16</v>
      </c>
      <c r="E155" s="1335"/>
      <c r="F155" s="1444"/>
      <c r="G155" s="1446"/>
      <c r="H155" s="1460"/>
      <c r="I155" s="1460"/>
      <c r="J155" s="1460"/>
      <c r="K155" s="1436"/>
      <c r="L155" s="1624"/>
      <c r="M155" s="1282"/>
    </row>
    <row r="156" spans="1:13">
      <c r="A156" s="1263"/>
      <c r="B156" s="1263"/>
      <c r="C156" s="1266"/>
      <c r="D156" s="1267"/>
      <c r="E156" s="1268"/>
      <c r="F156" s="1269"/>
      <c r="G156" s="1269"/>
      <c r="H156" s="1270"/>
      <c r="I156" s="1270"/>
      <c r="J156" s="1270"/>
      <c r="K156" s="1270"/>
      <c r="L156" s="1265"/>
      <c r="M156" s="1282"/>
    </row>
    <row r="157" spans="1:13">
      <c r="A157" s="1613"/>
      <c r="B157" s="1614"/>
      <c r="C157" s="830" t="s">
        <v>690</v>
      </c>
      <c r="D157" s="831" t="s">
        <v>487</v>
      </c>
      <c r="E157" s="1248"/>
      <c r="F157" s="1615"/>
      <c r="G157" s="1631">
        <v>766000</v>
      </c>
      <c r="H157" s="1611"/>
      <c r="I157" s="1611"/>
      <c r="J157" s="1611">
        <v>755440</v>
      </c>
      <c r="K157" s="1621">
        <f>G157-J157</f>
        <v>10560</v>
      </c>
      <c r="L157" s="1623">
        <f>L154-J157</f>
        <v>19363246</v>
      </c>
      <c r="M157" s="1282"/>
    </row>
    <row r="158" spans="1:13">
      <c r="A158" s="1613"/>
      <c r="B158" s="1614"/>
      <c r="C158" s="832" t="s">
        <v>691</v>
      </c>
      <c r="D158" s="833"/>
      <c r="E158" s="1249"/>
      <c r="F158" s="1616"/>
      <c r="G158" s="1632"/>
      <c r="H158" s="1612"/>
      <c r="I158" s="1612"/>
      <c r="J158" s="1612"/>
      <c r="K158" s="1622"/>
      <c r="L158" s="1624"/>
      <c r="M158" s="1282"/>
    </row>
    <row r="159" spans="1:13">
      <c r="A159" s="1263"/>
      <c r="B159" s="1264"/>
      <c r="C159" s="1266"/>
      <c r="D159" s="1267"/>
      <c r="E159" s="1268"/>
      <c r="F159" s="1269"/>
      <c r="G159" s="1269"/>
      <c r="H159" s="1270"/>
      <c r="I159" s="1270"/>
      <c r="J159" s="1270"/>
      <c r="K159" s="1270"/>
      <c r="L159" s="1265"/>
      <c r="M159" s="1282"/>
    </row>
    <row r="160" spans="1:13">
      <c r="A160" s="1613"/>
      <c r="B160" s="1614">
        <v>43238</v>
      </c>
      <c r="C160" s="1291" t="s">
        <v>40</v>
      </c>
      <c r="D160" s="831" t="s">
        <v>223</v>
      </c>
      <c r="E160" s="1340" t="s">
        <v>224</v>
      </c>
      <c r="F160" s="1615"/>
      <c r="G160" s="1631">
        <v>100500</v>
      </c>
      <c r="H160" s="1619"/>
      <c r="I160" s="1621"/>
      <c r="J160" s="1621">
        <v>97526</v>
      </c>
      <c r="K160" s="1621">
        <f>G160-J160</f>
        <v>2974</v>
      </c>
      <c r="L160" s="1623">
        <f>L157-J160</f>
        <v>19265720</v>
      </c>
      <c r="M160" s="1282"/>
    </row>
    <row r="161" spans="1:13">
      <c r="A161" s="1613"/>
      <c r="B161" s="1614"/>
      <c r="C161" s="832" t="s">
        <v>225</v>
      </c>
      <c r="D161" s="833" t="s">
        <v>226</v>
      </c>
      <c r="E161" s="1341"/>
      <c r="F161" s="1616"/>
      <c r="G161" s="1632"/>
      <c r="H161" s="1620"/>
      <c r="I161" s="1622"/>
      <c r="J161" s="1622"/>
      <c r="K161" s="1622"/>
      <c r="L161" s="1624"/>
      <c r="M161" s="1282"/>
    </row>
    <row r="162" spans="1:13">
      <c r="A162" s="1263"/>
      <c r="B162" s="1263"/>
      <c r="C162" s="1266"/>
      <c r="D162" s="1267"/>
      <c r="E162" s="1268"/>
      <c r="F162" s="1269"/>
      <c r="G162" s="1269"/>
      <c r="H162" s="1270"/>
      <c r="I162" s="1270"/>
      <c r="J162" s="1270"/>
      <c r="K162" s="1270"/>
      <c r="L162" s="1265"/>
      <c r="M162" s="1282"/>
    </row>
    <row r="163" spans="1:13">
      <c r="A163" s="1644"/>
      <c r="B163" s="1368"/>
      <c r="C163" s="111" t="s">
        <v>53</v>
      </c>
      <c r="D163" s="649" t="s">
        <v>239</v>
      </c>
      <c r="E163" s="650">
        <v>974928</v>
      </c>
      <c r="F163" s="1346"/>
      <c r="G163" s="1352">
        <v>12000</v>
      </c>
      <c r="H163" s="1344"/>
      <c r="I163" s="1344"/>
      <c r="J163" s="1344">
        <v>11300</v>
      </c>
      <c r="K163" s="1342">
        <f>G163-J163</f>
        <v>700</v>
      </c>
      <c r="L163" s="1623">
        <f>L160-J163</f>
        <v>19254420</v>
      </c>
      <c r="M163" s="1290"/>
    </row>
    <row r="164" spans="1:13">
      <c r="A164" s="1645"/>
      <c r="B164" s="1368"/>
      <c r="C164" s="109" t="s">
        <v>242</v>
      </c>
      <c r="D164" s="651" t="s">
        <v>240</v>
      </c>
      <c r="E164" s="652"/>
      <c r="F164" s="1347"/>
      <c r="G164" s="1353"/>
      <c r="H164" s="1345"/>
      <c r="I164" s="1345"/>
      <c r="J164" s="1345"/>
      <c r="K164" s="1343"/>
      <c r="L164" s="1624"/>
      <c r="M164" s="1290"/>
    </row>
    <row r="165" spans="1:13">
      <c r="A165" s="1263"/>
      <c r="B165" s="1264"/>
      <c r="C165" s="1276"/>
      <c r="D165" s="1267"/>
      <c r="E165" s="1292"/>
      <c r="F165" s="1306"/>
      <c r="G165" s="1269"/>
      <c r="H165" s="1270"/>
      <c r="I165" s="1270"/>
      <c r="J165" s="1270"/>
      <c r="K165" s="1270"/>
      <c r="L165" s="1275"/>
      <c r="M165" s="1290"/>
    </row>
    <row r="166" spans="1:13" ht="15" customHeight="1">
      <c r="A166" s="1613"/>
      <c r="B166" s="1368"/>
      <c r="C166" s="76" t="s">
        <v>90</v>
      </c>
      <c r="D166" s="84" t="s">
        <v>239</v>
      </c>
      <c r="E166" s="82">
        <v>974928</v>
      </c>
      <c r="F166" s="1369"/>
      <c r="G166" s="1369">
        <v>51000</v>
      </c>
      <c r="H166" s="1371"/>
      <c r="I166" s="1371"/>
      <c r="J166" s="1371">
        <v>50376</v>
      </c>
      <c r="K166" s="1371">
        <f>G166-J166</f>
        <v>624</v>
      </c>
      <c r="L166" s="1623">
        <f>L163-J166</f>
        <v>19204044</v>
      </c>
      <c r="M166" s="1282"/>
    </row>
    <row r="167" spans="1:13" ht="15" customHeight="1">
      <c r="A167" s="1613"/>
      <c r="B167" s="1368"/>
      <c r="C167" s="75" t="s">
        <v>241</v>
      </c>
      <c r="D167" s="85" t="s">
        <v>240</v>
      </c>
      <c r="E167" s="73"/>
      <c r="F167" s="1370"/>
      <c r="G167" s="1370"/>
      <c r="H167" s="1372"/>
      <c r="I167" s="1372"/>
      <c r="J167" s="1372"/>
      <c r="K167" s="1372"/>
      <c r="L167" s="1624"/>
      <c r="M167" s="1282"/>
    </row>
    <row r="168" spans="1:13">
      <c r="A168" s="1263"/>
      <c r="B168" s="1263"/>
      <c r="C168" s="1266"/>
      <c r="D168" s="1267"/>
      <c r="E168" s="1268"/>
      <c r="F168" s="1269"/>
      <c r="G168" s="1269"/>
      <c r="H168" s="1270"/>
      <c r="I168" s="1270"/>
      <c r="J168" s="1270"/>
      <c r="K168" s="1270"/>
      <c r="L168" s="1265"/>
      <c r="M168" s="1282"/>
    </row>
    <row r="169" spans="1:13" ht="15" customHeight="1">
      <c r="A169" s="1613"/>
      <c r="B169" s="1377"/>
      <c r="C169" s="111" t="s">
        <v>550</v>
      </c>
      <c r="D169" s="649" t="s">
        <v>239</v>
      </c>
      <c r="E169" s="650">
        <v>974928</v>
      </c>
      <c r="F169" s="1369"/>
      <c r="G169" s="1379">
        <v>16500</v>
      </c>
      <c r="H169" s="1373"/>
      <c r="I169" s="1371"/>
      <c r="J169" s="1371">
        <v>15824</v>
      </c>
      <c r="K169" s="1366">
        <f>G169-J169</f>
        <v>676</v>
      </c>
      <c r="L169" s="1623">
        <f>L166-J169</f>
        <v>19188220</v>
      </c>
      <c r="M169" s="1282"/>
    </row>
    <row r="170" spans="1:13" ht="15" customHeight="1">
      <c r="A170" s="1613"/>
      <c r="B170" s="1378"/>
      <c r="C170" s="109" t="s">
        <v>444</v>
      </c>
      <c r="D170" s="651" t="s">
        <v>240</v>
      </c>
      <c r="E170" s="652"/>
      <c r="F170" s="1370"/>
      <c r="G170" s="1380"/>
      <c r="H170" s="1374"/>
      <c r="I170" s="1372"/>
      <c r="J170" s="1372"/>
      <c r="K170" s="1367"/>
      <c r="L170" s="1624"/>
      <c r="M170" s="1282"/>
    </row>
    <row r="171" spans="1:13">
      <c r="A171" s="1263"/>
      <c r="B171" s="1263"/>
      <c r="C171" s="1263"/>
      <c r="D171" s="1267"/>
      <c r="E171" s="1268"/>
      <c r="F171" s="1274"/>
      <c r="G171" s="1274"/>
      <c r="H171" s="1274"/>
      <c r="I171" s="1274"/>
      <c r="J171" s="1274"/>
      <c r="K171" s="1274"/>
      <c r="L171" s="1265"/>
      <c r="M171" s="1282"/>
    </row>
    <row r="172" spans="1:13">
      <c r="A172" s="1644"/>
      <c r="B172" s="1368"/>
      <c r="C172" s="111" t="s">
        <v>53</v>
      </c>
      <c r="D172" s="649" t="s">
        <v>239</v>
      </c>
      <c r="E172" s="650">
        <v>974928</v>
      </c>
      <c r="F172" s="1346"/>
      <c r="G172" s="1352">
        <v>12000</v>
      </c>
      <c r="H172" s="1344"/>
      <c r="I172" s="1344"/>
      <c r="J172" s="1344">
        <v>11300</v>
      </c>
      <c r="K172" s="1342">
        <f>G172-J172</f>
        <v>700</v>
      </c>
      <c r="L172" s="1623">
        <f>L169-J172</f>
        <v>19176920</v>
      </c>
      <c r="M172" s="1290"/>
    </row>
    <row r="173" spans="1:13">
      <c r="A173" s="1645"/>
      <c r="B173" s="1368"/>
      <c r="C173" s="109" t="s">
        <v>692</v>
      </c>
      <c r="D173" s="651" t="s">
        <v>240</v>
      </c>
      <c r="E173" s="652"/>
      <c r="F173" s="1347"/>
      <c r="G173" s="1353"/>
      <c r="H173" s="1345"/>
      <c r="I173" s="1345"/>
      <c r="J173" s="1345"/>
      <c r="K173" s="1343"/>
      <c r="L173" s="1624"/>
      <c r="M173" s="1290"/>
    </row>
    <row r="174" spans="1:13">
      <c r="A174" s="1263"/>
      <c r="B174" s="1264"/>
      <c r="C174" s="1266"/>
      <c r="D174" s="1267"/>
      <c r="E174" s="1268"/>
      <c r="F174" s="1269"/>
      <c r="G174" s="1269"/>
      <c r="H174" s="1270"/>
      <c r="I174" s="1270"/>
      <c r="J174" s="1270"/>
      <c r="K174" s="1270"/>
      <c r="L174" s="1275"/>
      <c r="M174" s="1290"/>
    </row>
    <row r="175" spans="1:13" ht="15" customHeight="1">
      <c r="A175" s="1613"/>
      <c r="B175" s="1368"/>
      <c r="C175" s="106" t="s">
        <v>43</v>
      </c>
      <c r="D175" s="94" t="s">
        <v>626</v>
      </c>
      <c r="E175" s="1350" t="s">
        <v>627</v>
      </c>
      <c r="F175" s="1369"/>
      <c r="G175" s="1375">
        <v>51000</v>
      </c>
      <c r="H175" s="1371"/>
      <c r="I175" s="1371"/>
      <c r="J175" s="1371">
        <v>49724</v>
      </c>
      <c r="K175" s="1366">
        <f>G175-J175</f>
        <v>1276</v>
      </c>
      <c r="L175" s="1623">
        <f>L172-J175</f>
        <v>19127196</v>
      </c>
      <c r="M175" s="1290"/>
    </row>
    <row r="176" spans="1:13" ht="15" customHeight="1">
      <c r="A176" s="1613"/>
      <c r="B176" s="1368"/>
      <c r="C176" s="109" t="s">
        <v>159</v>
      </c>
      <c r="D176" s="96" t="s">
        <v>22</v>
      </c>
      <c r="E176" s="1351"/>
      <c r="F176" s="1370"/>
      <c r="G176" s="1376"/>
      <c r="H176" s="1372"/>
      <c r="I176" s="1372"/>
      <c r="J176" s="1372"/>
      <c r="K176" s="1367"/>
      <c r="L176" s="1624"/>
      <c r="M176" s="1290"/>
    </row>
    <row r="177" spans="1:13">
      <c r="A177" s="1263"/>
      <c r="B177" s="1263"/>
      <c r="C177" s="1266"/>
      <c r="D177" s="1267"/>
      <c r="E177" s="1268"/>
      <c r="F177" s="1269"/>
      <c r="G177" s="1269"/>
      <c r="H177" s="1270"/>
      <c r="I177" s="1270"/>
      <c r="J177" s="1270"/>
      <c r="K177" s="1270"/>
      <c r="L177" s="1265"/>
      <c r="M177" s="1290"/>
    </row>
    <row r="178" spans="1:13" ht="16.5" customHeight="1">
      <c r="A178" s="1613"/>
      <c r="B178" s="1377">
        <v>43241</v>
      </c>
      <c r="C178" s="128" t="s">
        <v>145</v>
      </c>
      <c r="D178" s="107" t="s">
        <v>108</v>
      </c>
      <c r="E178" s="1354" t="s">
        <v>109</v>
      </c>
      <c r="F178" s="1362"/>
      <c r="G178" s="1360">
        <v>26500</v>
      </c>
      <c r="H178" s="1360"/>
      <c r="I178" s="1362"/>
      <c r="J178" s="1362">
        <v>25376</v>
      </c>
      <c r="K178" s="1362">
        <f>G178-J178</f>
        <v>1124</v>
      </c>
      <c r="L178" s="1623">
        <f>L175-J178</f>
        <v>19101820</v>
      </c>
      <c r="M178" s="1760"/>
    </row>
    <row r="179" spans="1:13" ht="15.75" customHeight="1">
      <c r="A179" s="1613"/>
      <c r="B179" s="1378"/>
      <c r="C179" s="129" t="s">
        <v>443</v>
      </c>
      <c r="D179" s="104" t="s">
        <v>111</v>
      </c>
      <c r="E179" s="1355"/>
      <c r="F179" s="1363"/>
      <c r="G179" s="1361"/>
      <c r="H179" s="1361"/>
      <c r="I179" s="1363"/>
      <c r="J179" s="1363"/>
      <c r="K179" s="1363"/>
      <c r="L179" s="1624"/>
      <c r="M179" s="1760"/>
    </row>
    <row r="180" spans="1:13">
      <c r="A180" s="1263"/>
      <c r="B180" s="1263"/>
      <c r="C180" s="1263"/>
      <c r="D180" s="1267"/>
      <c r="E180" s="1292"/>
      <c r="F180" s="1274"/>
      <c r="G180" s="1274"/>
      <c r="H180" s="1274"/>
      <c r="I180" s="1274"/>
      <c r="J180" s="1274"/>
      <c r="K180" s="1274"/>
      <c r="L180" s="1265"/>
      <c r="M180" s="1760"/>
    </row>
    <row r="181" spans="1:13" ht="16.5" customHeight="1">
      <c r="A181" s="1644"/>
      <c r="B181" s="1368"/>
      <c r="C181" s="1391" t="s">
        <v>599</v>
      </c>
      <c r="D181" s="1392" t="s">
        <v>596</v>
      </c>
      <c r="E181" s="1393" t="s">
        <v>597</v>
      </c>
      <c r="F181" s="1394"/>
      <c r="G181" s="1394">
        <v>492000</v>
      </c>
      <c r="H181" s="1395"/>
      <c r="I181" s="1395"/>
      <c r="J181" s="1395">
        <v>491100</v>
      </c>
      <c r="K181" s="1395">
        <f>G181-J181</f>
        <v>900</v>
      </c>
      <c r="L181" s="1650">
        <f>L178-J181</f>
        <v>18610720</v>
      </c>
      <c r="M181" s="1290"/>
    </row>
    <row r="182" spans="1:13" ht="13.5" customHeight="1">
      <c r="A182" s="1645"/>
      <c r="B182" s="1368"/>
      <c r="C182" s="1396" t="s">
        <v>600</v>
      </c>
      <c r="D182" s="1397" t="s">
        <v>598</v>
      </c>
      <c r="E182" s="1398"/>
      <c r="F182" s="1399"/>
      <c r="G182" s="1399"/>
      <c r="H182" s="1400"/>
      <c r="I182" s="1400"/>
      <c r="J182" s="1400"/>
      <c r="K182" s="1400"/>
      <c r="L182" s="1651"/>
      <c r="M182" s="1290"/>
    </row>
    <row r="183" spans="1:13">
      <c r="A183" s="1263"/>
      <c r="B183" s="1264"/>
      <c r="C183" s="1276"/>
      <c r="D183" s="1267"/>
      <c r="E183" s="1268"/>
      <c r="F183" s="1269"/>
      <c r="G183" s="1270"/>
      <c r="H183" s="1270"/>
      <c r="I183" s="1270"/>
      <c r="J183" s="1270"/>
      <c r="K183" s="1270"/>
      <c r="L183" s="1275"/>
      <c r="M183" s="1290"/>
    </row>
    <row r="184" spans="1:13">
      <c r="A184" s="1613"/>
      <c r="B184" s="1377"/>
      <c r="C184" s="128" t="s">
        <v>599</v>
      </c>
      <c r="D184" s="94" t="s">
        <v>626</v>
      </c>
      <c r="E184" s="1350" t="s">
        <v>627</v>
      </c>
      <c r="F184" s="1346"/>
      <c r="G184" s="1346">
        <v>390800</v>
      </c>
      <c r="H184" s="1344"/>
      <c r="I184" s="1344"/>
      <c r="J184" s="1344">
        <v>389900</v>
      </c>
      <c r="K184" s="1344">
        <f>G184-J184</f>
        <v>900</v>
      </c>
      <c r="L184" s="1623">
        <f>L181-J184</f>
        <v>18220820</v>
      </c>
      <c r="M184" s="1760"/>
    </row>
    <row r="185" spans="1:13" ht="13.5" customHeight="1">
      <c r="A185" s="1613"/>
      <c r="B185" s="1378"/>
      <c r="C185" s="129" t="s">
        <v>693</v>
      </c>
      <c r="D185" s="96" t="s">
        <v>22</v>
      </c>
      <c r="E185" s="1351"/>
      <c r="F185" s="1347"/>
      <c r="G185" s="1347"/>
      <c r="H185" s="1345"/>
      <c r="I185" s="1345"/>
      <c r="J185" s="1345"/>
      <c r="K185" s="1345"/>
      <c r="L185" s="1624"/>
      <c r="M185" s="1760"/>
    </row>
    <row r="186" spans="1:13">
      <c r="A186" s="1263"/>
      <c r="B186" s="1263"/>
      <c r="C186" s="1277"/>
      <c r="D186" s="1267"/>
      <c r="E186" s="1268"/>
      <c r="F186" s="1274"/>
      <c r="G186" s="1274"/>
      <c r="H186" s="1274"/>
      <c r="I186" s="1274"/>
      <c r="J186" s="1274"/>
      <c r="K186" s="1274"/>
      <c r="L186" s="1265"/>
      <c r="M186" s="1760"/>
    </row>
    <row r="187" spans="1:13" ht="16.5" customHeight="1">
      <c r="A187" s="1644"/>
      <c r="B187" s="1368"/>
      <c r="C187" s="111" t="s">
        <v>79</v>
      </c>
      <c r="D187" s="107" t="s">
        <v>299</v>
      </c>
      <c r="E187" s="103" t="s">
        <v>300</v>
      </c>
      <c r="F187" s="1342"/>
      <c r="G187" s="1348">
        <v>21000</v>
      </c>
      <c r="H187" s="1348"/>
      <c r="I187" s="1342"/>
      <c r="J187" s="1342">
        <v>20624</v>
      </c>
      <c r="K187" s="1342">
        <f>G187-J187</f>
        <v>376</v>
      </c>
      <c r="L187" s="1623">
        <f>L184-J187</f>
        <v>18200196</v>
      </c>
      <c r="M187" s="1760"/>
    </row>
    <row r="188" spans="1:13" ht="19.5" customHeight="1">
      <c r="A188" s="1645"/>
      <c r="B188" s="1368"/>
      <c r="C188" s="109" t="s">
        <v>301</v>
      </c>
      <c r="D188" s="104" t="s">
        <v>302</v>
      </c>
      <c r="E188" s="572"/>
      <c r="F188" s="1343"/>
      <c r="G188" s="1349"/>
      <c r="H188" s="1349"/>
      <c r="I188" s="1343"/>
      <c r="J188" s="1343"/>
      <c r="K188" s="1343"/>
      <c r="L188" s="1624"/>
      <c r="M188" s="1760"/>
    </row>
    <row r="189" spans="1:13">
      <c r="A189" s="1263"/>
      <c r="B189" s="1263"/>
      <c r="C189" s="1276"/>
      <c r="D189" s="1267"/>
      <c r="E189" s="1268"/>
      <c r="F189" s="1269"/>
      <c r="G189" s="1270"/>
      <c r="H189" s="1270"/>
      <c r="I189" s="1270"/>
      <c r="J189" s="1270"/>
      <c r="K189" s="1270"/>
      <c r="L189" s="1275"/>
      <c r="M189" s="1760"/>
    </row>
    <row r="190" spans="1:13">
      <c r="A190" s="1613"/>
      <c r="B190" s="1368"/>
      <c r="C190" s="908" t="s">
        <v>88</v>
      </c>
      <c r="D190" s="107" t="s">
        <v>299</v>
      </c>
      <c r="E190" s="103" t="s">
        <v>300</v>
      </c>
      <c r="F190" s="1356"/>
      <c r="G190" s="1358">
        <v>12000</v>
      </c>
      <c r="H190" s="1360"/>
      <c r="I190" s="1362"/>
      <c r="J190" s="1362">
        <v>11416</v>
      </c>
      <c r="K190" s="1362">
        <f>G190-J190</f>
        <v>584</v>
      </c>
      <c r="L190" s="1623">
        <f>L187-J190</f>
        <v>18188780</v>
      </c>
      <c r="M190" s="1760"/>
    </row>
    <row r="191" spans="1:13">
      <c r="A191" s="1613"/>
      <c r="B191" s="1368"/>
      <c r="C191" s="909" t="s">
        <v>559</v>
      </c>
      <c r="D191" s="104" t="s">
        <v>302</v>
      </c>
      <c r="E191" s="572"/>
      <c r="F191" s="1357"/>
      <c r="G191" s="1359"/>
      <c r="H191" s="1361"/>
      <c r="I191" s="1363"/>
      <c r="J191" s="1363"/>
      <c r="K191" s="1363"/>
      <c r="L191" s="1624"/>
      <c r="M191" s="1760"/>
    </row>
    <row r="192" spans="1:13">
      <c r="A192" s="1263"/>
      <c r="B192" s="1263"/>
      <c r="C192" s="1277"/>
      <c r="D192" s="1267"/>
      <c r="E192" s="1268"/>
      <c r="F192" s="1274"/>
      <c r="G192" s="1274"/>
      <c r="H192" s="1274"/>
      <c r="I192" s="1274"/>
      <c r="J192" s="1274"/>
      <c r="K192" s="1270"/>
      <c r="L192" s="1265"/>
      <c r="M192" s="1760"/>
    </row>
    <row r="193" spans="1:13">
      <c r="A193" s="1613"/>
      <c r="B193" s="1614"/>
      <c r="C193" s="1291" t="s">
        <v>494</v>
      </c>
      <c r="D193" s="831" t="s">
        <v>31</v>
      </c>
      <c r="E193" s="1364" t="s">
        <v>32</v>
      </c>
      <c r="F193" s="1615"/>
      <c r="G193" s="1631">
        <v>200500</v>
      </c>
      <c r="H193" s="1611"/>
      <c r="I193" s="1611"/>
      <c r="J193" s="1611">
        <v>198050</v>
      </c>
      <c r="K193" s="1621">
        <f>G193-J193</f>
        <v>2450</v>
      </c>
      <c r="L193" s="1623">
        <f>L190-J193</f>
        <v>17990730</v>
      </c>
      <c r="M193" s="1760"/>
    </row>
    <row r="194" spans="1:13">
      <c r="A194" s="1613"/>
      <c r="B194" s="1614"/>
      <c r="C194" s="832" t="s">
        <v>33</v>
      </c>
      <c r="D194" s="833" t="s">
        <v>22</v>
      </c>
      <c r="E194" s="1365"/>
      <c r="F194" s="1616"/>
      <c r="G194" s="1632"/>
      <c r="H194" s="1612"/>
      <c r="I194" s="1612"/>
      <c r="J194" s="1612"/>
      <c r="K194" s="1622"/>
      <c r="L194" s="1624"/>
      <c r="M194" s="1760"/>
    </row>
    <row r="195" spans="1:13">
      <c r="A195" s="1263"/>
      <c r="B195" s="1264"/>
      <c r="C195" s="1266"/>
      <c r="D195" s="1267"/>
      <c r="E195" s="1268"/>
      <c r="F195" s="1269"/>
      <c r="G195" s="1270"/>
      <c r="H195" s="1270"/>
      <c r="I195" s="1270"/>
      <c r="J195" s="1270"/>
      <c r="K195" s="1270"/>
      <c r="L195" s="1265"/>
      <c r="M195" s="1760"/>
    </row>
    <row r="196" spans="1:13">
      <c r="A196" s="1613"/>
      <c r="B196" s="1614">
        <v>43242</v>
      </c>
      <c r="C196" s="117" t="s">
        <v>217</v>
      </c>
      <c r="D196" s="107" t="s">
        <v>213</v>
      </c>
      <c r="E196" s="1350" t="s">
        <v>214</v>
      </c>
      <c r="F196" s="1528"/>
      <c r="G196" s="1530">
        <v>100500</v>
      </c>
      <c r="H196" s="1532"/>
      <c r="I196" s="1532"/>
      <c r="J196" s="1532">
        <v>98876</v>
      </c>
      <c r="K196" s="1534">
        <f>G196-J196</f>
        <v>1624</v>
      </c>
      <c r="L196" s="1623">
        <f>L193-J196</f>
        <v>17891854</v>
      </c>
      <c r="M196" s="1760"/>
    </row>
    <row r="197" spans="1:13">
      <c r="A197" s="1613"/>
      <c r="B197" s="1614"/>
      <c r="C197" s="118" t="s">
        <v>694</v>
      </c>
      <c r="D197" s="104" t="s">
        <v>216</v>
      </c>
      <c r="E197" s="1351"/>
      <c r="F197" s="1529"/>
      <c r="G197" s="1531"/>
      <c r="H197" s="1533"/>
      <c r="I197" s="1533"/>
      <c r="J197" s="1533"/>
      <c r="K197" s="1535"/>
      <c r="L197" s="1624"/>
      <c r="M197" s="1760"/>
    </row>
    <row r="198" spans="1:13">
      <c r="A198" s="1263"/>
      <c r="B198" s="1264"/>
      <c r="C198" s="1266"/>
      <c r="D198" s="1267"/>
      <c r="E198" s="1268"/>
      <c r="F198" s="1269"/>
      <c r="G198" s="1270"/>
      <c r="H198" s="1270"/>
      <c r="I198" s="1270"/>
      <c r="J198" s="1270"/>
      <c r="K198" s="1270"/>
      <c r="L198" s="1265"/>
      <c r="M198" s="1760"/>
    </row>
    <row r="199" spans="1:13">
      <c r="A199" s="1613"/>
      <c r="B199" s="1614"/>
      <c r="C199" s="128" t="s">
        <v>255</v>
      </c>
      <c r="D199" s="107" t="s">
        <v>108</v>
      </c>
      <c r="E199" s="1354" t="s">
        <v>109</v>
      </c>
      <c r="F199" s="1346"/>
      <c r="G199" s="1346">
        <v>12000</v>
      </c>
      <c r="H199" s="1344"/>
      <c r="I199" s="1344"/>
      <c r="J199" s="1344">
        <v>11002</v>
      </c>
      <c r="K199" s="1621">
        <f>G199-J199</f>
        <v>998</v>
      </c>
      <c r="L199" s="1623">
        <f>L196-J199</f>
        <v>17880852</v>
      </c>
      <c r="M199" s="1760"/>
    </row>
    <row r="200" spans="1:13">
      <c r="A200" s="1613"/>
      <c r="B200" s="1614"/>
      <c r="C200" s="129" t="s">
        <v>695</v>
      </c>
      <c r="D200" s="104" t="s">
        <v>111</v>
      </c>
      <c r="E200" s="1355"/>
      <c r="F200" s="1347"/>
      <c r="G200" s="1347"/>
      <c r="H200" s="1345"/>
      <c r="I200" s="1345"/>
      <c r="J200" s="1345"/>
      <c r="K200" s="1622"/>
      <c r="L200" s="1624"/>
      <c r="M200" s="1760"/>
    </row>
    <row r="201" spans="1:13">
      <c r="A201" s="1263"/>
      <c r="B201" s="1263"/>
      <c r="C201" s="1266"/>
      <c r="D201" s="1267"/>
      <c r="E201" s="1268"/>
      <c r="F201" s="1269"/>
      <c r="G201" s="1270"/>
      <c r="H201" s="1270"/>
      <c r="I201" s="1270"/>
      <c r="J201" s="1270"/>
      <c r="K201" s="1270"/>
      <c r="L201" s="1265"/>
      <c r="M201" s="1760"/>
    </row>
    <row r="202" spans="1:13">
      <c r="A202" s="1644"/>
      <c r="B202" s="1629"/>
      <c r="C202" s="111" t="s">
        <v>38</v>
      </c>
      <c r="D202" s="649" t="s">
        <v>239</v>
      </c>
      <c r="E202" s="650">
        <v>974928</v>
      </c>
      <c r="F202" s="1443"/>
      <c r="G202" s="1443">
        <v>26500</v>
      </c>
      <c r="H202" s="1344"/>
      <c r="I202" s="1344"/>
      <c r="J202" s="1459">
        <v>25475</v>
      </c>
      <c r="K202" s="1611">
        <f>G202-J202</f>
        <v>1025</v>
      </c>
      <c r="L202" s="1623">
        <f>L199-J202</f>
        <v>17855377</v>
      </c>
      <c r="M202" s="1760"/>
    </row>
    <row r="203" spans="1:13">
      <c r="A203" s="1645"/>
      <c r="B203" s="1630"/>
      <c r="C203" s="109" t="s">
        <v>445</v>
      </c>
      <c r="D203" s="651" t="s">
        <v>240</v>
      </c>
      <c r="E203" s="652"/>
      <c r="F203" s="1444"/>
      <c r="G203" s="1444"/>
      <c r="H203" s="1345"/>
      <c r="I203" s="1345"/>
      <c r="J203" s="1460"/>
      <c r="K203" s="1612"/>
      <c r="L203" s="1624"/>
      <c r="M203" s="1760"/>
    </row>
    <row r="204" spans="1:13">
      <c r="A204" s="1263"/>
      <c r="B204" s="1263"/>
      <c r="C204" s="1266"/>
      <c r="D204" s="1267"/>
      <c r="E204" s="1268"/>
      <c r="F204" s="1269"/>
      <c r="G204" s="1270"/>
      <c r="H204" s="1270"/>
      <c r="I204" s="1270"/>
      <c r="J204" s="1270"/>
      <c r="K204" s="1274"/>
      <c r="L204" s="1275"/>
      <c r="M204" s="1760"/>
    </row>
    <row r="205" spans="1:13">
      <c r="A205" s="1613"/>
      <c r="B205" s="1614"/>
      <c r="C205" s="106" t="s">
        <v>203</v>
      </c>
      <c r="D205" s="107" t="s">
        <v>204</v>
      </c>
      <c r="E205" s="1441" t="s">
        <v>205</v>
      </c>
      <c r="F205" s="1443"/>
      <c r="G205" s="1443">
        <v>12000</v>
      </c>
      <c r="H205" s="1435"/>
      <c r="I205" s="1435"/>
      <c r="J205" s="1435">
        <v>11375</v>
      </c>
      <c r="K205" s="1435">
        <f>G205-J205</f>
        <v>625</v>
      </c>
      <c r="L205" s="1623">
        <f>L202-J205</f>
        <v>17844002</v>
      </c>
      <c r="M205" s="1760"/>
    </row>
    <row r="206" spans="1:13">
      <c r="A206" s="1613"/>
      <c r="B206" s="1614"/>
      <c r="C206" s="109" t="s">
        <v>206</v>
      </c>
      <c r="D206" s="104" t="s">
        <v>207</v>
      </c>
      <c r="E206" s="1442"/>
      <c r="F206" s="1444"/>
      <c r="G206" s="1444"/>
      <c r="H206" s="1436"/>
      <c r="I206" s="1436"/>
      <c r="J206" s="1436"/>
      <c r="K206" s="1436"/>
      <c r="L206" s="1624"/>
      <c r="M206" s="1760"/>
    </row>
    <row r="207" spans="1:13">
      <c r="A207" s="1263"/>
      <c r="B207" s="1264"/>
      <c r="C207" s="1266"/>
      <c r="D207" s="1267"/>
      <c r="E207" s="1268"/>
      <c r="F207" s="1269"/>
      <c r="G207" s="1270"/>
      <c r="H207" s="1270"/>
      <c r="I207" s="1270"/>
      <c r="J207" s="1270"/>
      <c r="K207" s="1270"/>
      <c r="L207" s="1265" t="s">
        <v>520</v>
      </c>
      <c r="M207" s="1760"/>
    </row>
    <row r="208" spans="1:13">
      <c r="A208" s="1613"/>
      <c r="B208" s="1614">
        <v>43243</v>
      </c>
      <c r="C208" s="1284" t="s">
        <v>193</v>
      </c>
      <c r="D208" s="1271" t="s">
        <v>76</v>
      </c>
      <c r="E208" s="1271">
        <v>261015</v>
      </c>
      <c r="F208" s="1615"/>
      <c r="G208" s="1611"/>
      <c r="H208" s="1611"/>
      <c r="I208" s="1611">
        <v>12000</v>
      </c>
      <c r="J208" s="1611">
        <v>11150</v>
      </c>
      <c r="K208" s="1621">
        <f>I208-J208</f>
        <v>850</v>
      </c>
      <c r="L208" s="1623">
        <f>L205-J208</f>
        <v>17832852</v>
      </c>
      <c r="M208" s="1290"/>
    </row>
    <row r="209" spans="1:13">
      <c r="A209" s="1613"/>
      <c r="B209" s="1614"/>
      <c r="C209" s="1328" t="s">
        <v>696</v>
      </c>
      <c r="D209" s="1272" t="s">
        <v>49</v>
      </c>
      <c r="E209" s="1273"/>
      <c r="F209" s="1616"/>
      <c r="G209" s="1612"/>
      <c r="H209" s="1612"/>
      <c r="I209" s="1612"/>
      <c r="J209" s="1612"/>
      <c r="K209" s="1622"/>
      <c r="L209" s="1624"/>
      <c r="M209" s="1290"/>
    </row>
    <row r="210" spans="1:13">
      <c r="A210" s="1263"/>
      <c r="B210" s="1263"/>
      <c r="C210" s="1276"/>
      <c r="D210" s="1267"/>
      <c r="E210" s="1268"/>
      <c r="F210" s="1269"/>
      <c r="G210" s="1270"/>
      <c r="H210" s="1270"/>
      <c r="I210" s="1270"/>
      <c r="J210" s="1270"/>
      <c r="K210" s="1270"/>
      <c r="L210" s="1265"/>
      <c r="M210" s="1290"/>
    </row>
    <row r="211" spans="1:13" ht="19.5" customHeight="1">
      <c r="A211" s="1644"/>
      <c r="B211" s="1629"/>
      <c r="C211" s="1291" t="s">
        <v>30</v>
      </c>
      <c r="D211" s="831" t="s">
        <v>31</v>
      </c>
      <c r="E211" s="1383" t="s">
        <v>32</v>
      </c>
      <c r="F211" s="1615"/>
      <c r="G211" s="1631">
        <v>100500</v>
      </c>
      <c r="H211" s="1611"/>
      <c r="I211" s="1611"/>
      <c r="J211" s="1611">
        <v>98900</v>
      </c>
      <c r="K211" s="1621">
        <f>G211-J211</f>
        <v>1600</v>
      </c>
      <c r="L211" s="1623">
        <f>L208-J211</f>
        <v>17733952</v>
      </c>
      <c r="M211" s="1760"/>
    </row>
    <row r="212" spans="1:13" ht="16.5" customHeight="1">
      <c r="A212" s="1645"/>
      <c r="B212" s="1630"/>
      <c r="C212" s="832" t="s">
        <v>33</v>
      </c>
      <c r="D212" s="833" t="s">
        <v>22</v>
      </c>
      <c r="E212" s="1384"/>
      <c r="F212" s="1616"/>
      <c r="G212" s="1632"/>
      <c r="H212" s="1612"/>
      <c r="I212" s="1612"/>
      <c r="J212" s="1612"/>
      <c r="K212" s="1622"/>
      <c r="L212" s="1624"/>
      <c r="M212" s="1760"/>
    </row>
    <row r="213" spans="1:13">
      <c r="A213" s="1263"/>
      <c r="B213" s="1263"/>
      <c r="C213" s="1294"/>
      <c r="D213" s="1267"/>
      <c r="E213" s="1292"/>
      <c r="F213" s="1274"/>
      <c r="G213" s="1274"/>
      <c r="H213" s="1274"/>
      <c r="I213" s="1274"/>
      <c r="J213" s="1274"/>
      <c r="K213" s="1274"/>
      <c r="L213" s="1275"/>
      <c r="M213" s="1760"/>
    </row>
    <row r="214" spans="1:13" ht="15" customHeight="1">
      <c r="A214" s="1613"/>
      <c r="B214" s="1614"/>
      <c r="C214" s="1291" t="s">
        <v>30</v>
      </c>
      <c r="D214" s="831" t="s">
        <v>31</v>
      </c>
      <c r="E214" s="1383" t="s">
        <v>32</v>
      </c>
      <c r="F214" s="1615"/>
      <c r="G214" s="1631">
        <v>100500</v>
      </c>
      <c r="H214" s="1611"/>
      <c r="I214" s="1611"/>
      <c r="J214" s="1611">
        <v>98274</v>
      </c>
      <c r="K214" s="1621">
        <f>G214-J214</f>
        <v>2226</v>
      </c>
      <c r="L214" s="1623">
        <f>L211-J214</f>
        <v>17635678</v>
      </c>
      <c r="M214" s="1760"/>
    </row>
    <row r="215" spans="1:13" ht="15" customHeight="1">
      <c r="A215" s="1613"/>
      <c r="B215" s="1614"/>
      <c r="C215" s="832" t="s">
        <v>33</v>
      </c>
      <c r="D215" s="833" t="s">
        <v>22</v>
      </c>
      <c r="E215" s="1384"/>
      <c r="F215" s="1616"/>
      <c r="G215" s="1632"/>
      <c r="H215" s="1612"/>
      <c r="I215" s="1612"/>
      <c r="J215" s="1612"/>
      <c r="K215" s="1622"/>
      <c r="L215" s="1624"/>
      <c r="M215" s="1760"/>
    </row>
    <row r="216" spans="1:13">
      <c r="A216" s="1263"/>
      <c r="B216" s="1264"/>
      <c r="C216" s="1266"/>
      <c r="D216" s="1299"/>
      <c r="E216" s="1300"/>
      <c r="F216" s="1269"/>
      <c r="G216" s="1270"/>
      <c r="H216" s="1270"/>
      <c r="I216" s="1270"/>
      <c r="J216" s="1270"/>
      <c r="K216" s="1270"/>
      <c r="L216" s="1265"/>
      <c r="M216" s="1760"/>
    </row>
    <row r="217" spans="1:13" ht="16.5" customHeight="1">
      <c r="A217" s="1613"/>
      <c r="B217" s="1614"/>
      <c r="C217" s="76" t="s">
        <v>19</v>
      </c>
      <c r="D217" s="84" t="s">
        <v>20</v>
      </c>
      <c r="E217" s="82">
        <v>912218</v>
      </c>
      <c r="F217" s="1381"/>
      <c r="G217" s="1381">
        <v>12000</v>
      </c>
      <c r="H217" s="1532"/>
      <c r="I217" s="1532"/>
      <c r="J217" s="1074">
        <v>11416</v>
      </c>
      <c r="K217" s="1534">
        <f>G217-J217</f>
        <v>584</v>
      </c>
      <c r="L217" s="1623">
        <f>L214-J217</f>
        <v>17624262</v>
      </c>
      <c r="M217" s="1760"/>
    </row>
    <row r="218" spans="1:13" ht="15.75" customHeight="1">
      <c r="A218" s="1613"/>
      <c r="B218" s="1614"/>
      <c r="C218" s="75" t="s">
        <v>21</v>
      </c>
      <c r="D218" s="85" t="s">
        <v>22</v>
      </c>
      <c r="E218" s="73"/>
      <c r="F218" s="1382"/>
      <c r="G218" s="1382"/>
      <c r="H218" s="1533"/>
      <c r="I218" s="1533"/>
      <c r="J218" s="1075"/>
      <c r="K218" s="1535"/>
      <c r="L218" s="1624"/>
      <c r="M218" s="1760"/>
    </row>
    <row r="219" spans="1:13">
      <c r="A219" s="1263"/>
      <c r="B219" s="1263"/>
      <c r="C219" s="1276"/>
      <c r="D219" s="1267"/>
      <c r="E219" s="1292"/>
      <c r="F219" s="1269"/>
      <c r="G219" s="1269"/>
      <c r="H219" s="1270"/>
      <c r="I219" s="1270"/>
      <c r="J219" s="1270"/>
      <c r="K219" s="1270"/>
      <c r="L219" s="1265"/>
      <c r="M219" s="1760"/>
    </row>
    <row r="220" spans="1:13" ht="15" customHeight="1">
      <c r="A220" s="1644"/>
      <c r="B220" s="1405"/>
      <c r="C220" s="1317" t="s">
        <v>463</v>
      </c>
      <c r="D220" s="831" t="s">
        <v>25</v>
      </c>
      <c r="E220" s="1386" t="s">
        <v>26</v>
      </c>
      <c r="F220" s="1408"/>
      <c r="G220" s="1408">
        <v>12000</v>
      </c>
      <c r="H220" s="1409"/>
      <c r="I220" s="1409"/>
      <c r="J220" s="1409">
        <v>11150</v>
      </c>
      <c r="K220" s="1409">
        <f>G220-J220</f>
        <v>850</v>
      </c>
      <c r="L220" s="1410">
        <f>L217-J220</f>
        <v>17613112</v>
      </c>
      <c r="M220" s="1760"/>
    </row>
    <row r="221" spans="1:13" ht="15" customHeight="1">
      <c r="A221" s="1645"/>
      <c r="B221" s="1406"/>
      <c r="C221" s="1320" t="s">
        <v>663</v>
      </c>
      <c r="D221" s="833" t="s">
        <v>28</v>
      </c>
      <c r="E221" s="1204"/>
      <c r="F221" s="1408"/>
      <c r="G221" s="1408"/>
      <c r="H221" s="1409"/>
      <c r="I221" s="1409"/>
      <c r="J221" s="1409"/>
      <c r="K221" s="1409"/>
      <c r="L221" s="1410"/>
      <c r="M221" s="1760"/>
    </row>
    <row r="222" spans="1:13">
      <c r="A222" s="1263"/>
      <c r="B222" s="1402"/>
      <c r="C222" s="1404"/>
      <c r="D222" s="1403"/>
      <c r="E222" s="1292"/>
      <c r="F222" s="1306"/>
      <c r="G222" s="1306"/>
      <c r="H222" s="1407"/>
      <c r="I222" s="1407"/>
      <c r="J222" s="1407"/>
      <c r="K222" s="1407"/>
      <c r="L222" s="1275"/>
      <c r="M222" s="1760"/>
    </row>
    <row r="223" spans="1:13" ht="16.5" customHeight="1">
      <c r="A223" s="1613"/>
      <c r="B223" s="1629"/>
      <c r="C223" s="1291" t="s">
        <v>156</v>
      </c>
      <c r="D223" s="831"/>
      <c r="E223" s="1386"/>
      <c r="F223" s="1615">
        <v>15000256</v>
      </c>
      <c r="G223" s="1617"/>
      <c r="H223" s="1619"/>
      <c r="I223" s="1611"/>
      <c r="J223" s="1611"/>
      <c r="K223" s="1297"/>
      <c r="L223" s="1623">
        <f>L220+F223</f>
        <v>32613368</v>
      </c>
      <c r="M223" s="1290"/>
    </row>
    <row r="224" spans="1:13" ht="16.5" customHeight="1">
      <c r="A224" s="1613"/>
      <c r="B224" s="1630"/>
      <c r="C224" s="832"/>
      <c r="D224" s="833"/>
      <c r="E224" s="1387"/>
      <c r="F224" s="1616"/>
      <c r="G224" s="1618"/>
      <c r="H224" s="1620"/>
      <c r="I224" s="1612"/>
      <c r="J224" s="1612"/>
      <c r="K224" s="1298"/>
      <c r="L224" s="1624"/>
      <c r="M224" s="1290"/>
    </row>
    <row r="225" spans="1:22">
      <c r="A225" s="1263"/>
      <c r="B225" s="1263"/>
      <c r="C225" s="1263"/>
      <c r="D225" s="1267"/>
      <c r="E225" s="1292"/>
      <c r="F225" s="1274"/>
      <c r="G225" s="1274"/>
      <c r="H225" s="1274"/>
      <c r="I225" s="1274"/>
      <c r="J225" s="1274"/>
      <c r="K225" s="1274"/>
      <c r="L225" s="1275"/>
      <c r="M225" s="1290"/>
    </row>
    <row r="226" spans="1:22" ht="15.75" customHeight="1">
      <c r="A226" s="1613"/>
      <c r="B226" s="1614">
        <v>43244</v>
      </c>
      <c r="C226" s="144" t="s">
        <v>79</v>
      </c>
      <c r="D226" s="107" t="s">
        <v>316</v>
      </c>
      <c r="E226" s="1385" t="s">
        <v>553</v>
      </c>
      <c r="F226" s="1528"/>
      <c r="G226" s="1631"/>
      <c r="H226" s="1611"/>
      <c r="I226" s="1611">
        <v>21000</v>
      </c>
      <c r="J226" s="1611">
        <v>20624</v>
      </c>
      <c r="K226" s="1621">
        <f>I226-J226</f>
        <v>376</v>
      </c>
      <c r="L226" s="1623">
        <f>L223-J226</f>
        <v>32592744</v>
      </c>
      <c r="M226" s="1290"/>
    </row>
    <row r="227" spans="1:22" ht="17.25" customHeight="1">
      <c r="A227" s="1613"/>
      <c r="B227" s="1614"/>
      <c r="C227" s="113" t="s">
        <v>315</v>
      </c>
      <c r="D227" s="104" t="s">
        <v>49</v>
      </c>
      <c r="E227" s="913"/>
      <c r="F227" s="1529"/>
      <c r="G227" s="1632"/>
      <c r="H227" s="1612"/>
      <c r="I227" s="1612"/>
      <c r="J227" s="1612"/>
      <c r="K227" s="1622"/>
      <c r="L227" s="1624"/>
      <c r="M227" s="1290"/>
    </row>
    <row r="228" spans="1:22">
      <c r="A228" s="1263"/>
      <c r="B228" s="1264"/>
      <c r="C228" s="1329"/>
      <c r="D228" s="1267"/>
      <c r="E228" s="1292"/>
      <c r="F228" s="1274"/>
      <c r="G228" s="1305"/>
      <c r="H228" s="1274"/>
      <c r="I228" s="1274"/>
      <c r="J228" s="1401"/>
      <c r="K228" s="1274"/>
      <c r="L228" s="1401"/>
      <c r="M228" s="1290"/>
    </row>
    <row r="229" spans="1:22" ht="14.25" customHeight="1">
      <c r="A229" s="1644"/>
      <c r="B229" s="1614"/>
      <c r="C229" s="830" t="s">
        <v>261</v>
      </c>
      <c r="D229" s="107" t="s">
        <v>316</v>
      </c>
      <c r="E229" s="1385" t="s">
        <v>553</v>
      </c>
      <c r="F229" s="1615"/>
      <c r="G229" s="1631"/>
      <c r="H229" s="1619"/>
      <c r="I229" s="1621">
        <v>6500</v>
      </c>
      <c r="J229" s="1621">
        <v>6376</v>
      </c>
      <c r="K229" s="1621">
        <f>I229-J229</f>
        <v>124</v>
      </c>
      <c r="L229" s="1623">
        <f>L226-J229</f>
        <v>32586368</v>
      </c>
      <c r="M229" s="1290"/>
      <c r="V229" s="1303"/>
    </row>
    <row r="230" spans="1:22" ht="15.75" customHeight="1">
      <c r="A230" s="1645"/>
      <c r="B230" s="1614"/>
      <c r="C230" s="832" t="s">
        <v>697</v>
      </c>
      <c r="D230" s="104" t="s">
        <v>49</v>
      </c>
      <c r="E230" s="913"/>
      <c r="F230" s="1616"/>
      <c r="G230" s="1632"/>
      <c r="H230" s="1620"/>
      <c r="I230" s="1622"/>
      <c r="J230" s="1622"/>
      <c r="K230" s="1622"/>
      <c r="L230" s="1624"/>
      <c r="M230" s="1290"/>
      <c r="V230" s="1303"/>
    </row>
    <row r="231" spans="1:22">
      <c r="A231" s="1263"/>
      <c r="B231" s="1263"/>
      <c r="C231" s="1263"/>
      <c r="D231" s="1267"/>
      <c r="E231" s="1292"/>
      <c r="F231" s="1269"/>
      <c r="G231" s="1269"/>
      <c r="H231" s="1270"/>
      <c r="I231" s="1270"/>
      <c r="J231" s="1270"/>
      <c r="K231" s="1270"/>
      <c r="L231" s="1265"/>
      <c r="M231" s="1290"/>
      <c r="V231" s="1303"/>
    </row>
    <row r="232" spans="1:22">
      <c r="A232" s="1613"/>
      <c r="B232" s="1629"/>
      <c r="C232" s="1291" t="s">
        <v>43</v>
      </c>
      <c r="D232" s="1271" t="s">
        <v>76</v>
      </c>
      <c r="E232" s="1271">
        <v>261015</v>
      </c>
      <c r="F232" s="1615"/>
      <c r="G232" s="1631"/>
      <c r="H232" s="1611"/>
      <c r="I232" s="1611">
        <v>51000</v>
      </c>
      <c r="J232" s="1611">
        <v>49776</v>
      </c>
      <c r="K232" s="1621">
        <f>I232-J232</f>
        <v>1224</v>
      </c>
      <c r="L232" s="1623">
        <f>L229-J232</f>
        <v>32536592</v>
      </c>
      <c r="M232" s="1290"/>
      <c r="V232" s="1303"/>
    </row>
    <row r="233" spans="1:22">
      <c r="A233" s="1613"/>
      <c r="B233" s="1630"/>
      <c r="C233" s="832" t="s">
        <v>698</v>
      </c>
      <c r="D233" s="1272" t="s">
        <v>49</v>
      </c>
      <c r="E233" s="1273"/>
      <c r="F233" s="1616"/>
      <c r="G233" s="1632"/>
      <c r="H233" s="1612"/>
      <c r="I233" s="1612"/>
      <c r="J233" s="1612"/>
      <c r="K233" s="1622"/>
      <c r="L233" s="1624"/>
      <c r="M233" s="1290"/>
      <c r="V233" s="1303"/>
    </row>
    <row r="234" spans="1:22">
      <c r="A234" s="1263"/>
      <c r="B234" s="1263"/>
      <c r="C234" s="1263"/>
      <c r="D234" s="1267"/>
      <c r="E234" s="1268"/>
      <c r="F234" s="1274"/>
      <c r="G234" s="1274"/>
      <c r="H234" s="1274"/>
      <c r="I234" s="1274"/>
      <c r="J234" s="1274"/>
      <c r="K234" s="1274"/>
      <c r="L234" s="1275"/>
      <c r="M234" s="1290"/>
      <c r="V234" s="1303"/>
    </row>
    <row r="235" spans="1:22">
      <c r="A235" s="1613"/>
      <c r="B235" s="1614"/>
      <c r="C235" s="1291" t="s">
        <v>45</v>
      </c>
      <c r="D235" s="1271" t="s">
        <v>76</v>
      </c>
      <c r="E235" s="1271">
        <v>261015</v>
      </c>
      <c r="F235" s="1615"/>
      <c r="G235" s="1631"/>
      <c r="H235" s="1611"/>
      <c r="I235" s="1611">
        <v>21000</v>
      </c>
      <c r="J235" s="1611">
        <v>20624</v>
      </c>
      <c r="K235" s="1621">
        <f>I235-J235</f>
        <v>376</v>
      </c>
      <c r="L235" s="1623">
        <f>L232-J235</f>
        <v>32515968</v>
      </c>
      <c r="M235" s="1290"/>
    </row>
    <row r="236" spans="1:22">
      <c r="A236" s="1613"/>
      <c r="B236" s="1614"/>
      <c r="C236" s="832" t="s">
        <v>698</v>
      </c>
      <c r="D236" s="1272" t="s">
        <v>49</v>
      </c>
      <c r="E236" s="1273"/>
      <c r="F236" s="1616"/>
      <c r="G236" s="1632"/>
      <c r="H236" s="1612"/>
      <c r="I236" s="1612"/>
      <c r="J236" s="1612"/>
      <c r="K236" s="1622"/>
      <c r="L236" s="1624"/>
      <c r="M236" s="1290"/>
    </row>
    <row r="237" spans="1:22">
      <c r="A237" s="1263"/>
      <c r="B237" s="1264"/>
      <c r="C237" s="1266"/>
      <c r="D237" s="1267"/>
      <c r="E237" s="1292"/>
      <c r="F237" s="1269"/>
      <c r="G237" s="1269"/>
      <c r="H237" s="1270"/>
      <c r="I237" s="1270"/>
      <c r="J237" s="1270"/>
      <c r="K237" s="1270"/>
      <c r="L237" s="1265"/>
      <c r="M237" s="1290"/>
    </row>
    <row r="238" spans="1:22" ht="14.25" customHeight="1">
      <c r="A238" s="1644"/>
      <c r="B238" s="1614"/>
      <c r="C238" s="1291" t="s">
        <v>43</v>
      </c>
      <c r="D238" s="1271" t="s">
        <v>76</v>
      </c>
      <c r="E238" s="1271">
        <v>261015</v>
      </c>
      <c r="F238" s="1615"/>
      <c r="G238" s="1631"/>
      <c r="H238" s="1611"/>
      <c r="I238" s="1611">
        <v>51000</v>
      </c>
      <c r="J238" s="1611">
        <v>49776</v>
      </c>
      <c r="K238" s="1621">
        <f>I238-J238</f>
        <v>1224</v>
      </c>
      <c r="L238" s="1623">
        <f>L235-J238</f>
        <v>32466192</v>
      </c>
      <c r="M238" s="1290"/>
    </row>
    <row r="239" spans="1:22" ht="16.5" customHeight="1">
      <c r="A239" s="1645"/>
      <c r="B239" s="1614"/>
      <c r="C239" s="832" t="s">
        <v>699</v>
      </c>
      <c r="D239" s="1272" t="s">
        <v>49</v>
      </c>
      <c r="E239" s="1273"/>
      <c r="F239" s="1616"/>
      <c r="G239" s="1632"/>
      <c r="H239" s="1612"/>
      <c r="I239" s="1612"/>
      <c r="J239" s="1612"/>
      <c r="K239" s="1622"/>
      <c r="L239" s="1624"/>
      <c r="M239" s="1290"/>
    </row>
    <row r="240" spans="1:22">
      <c r="A240" s="1263"/>
      <c r="B240" s="1263"/>
      <c r="C240" s="1266"/>
      <c r="D240" s="1299"/>
      <c r="E240" s="1300"/>
      <c r="F240" s="1269"/>
      <c r="G240" s="1269"/>
      <c r="H240" s="1269"/>
      <c r="I240" s="1269"/>
      <c r="J240" s="1269"/>
      <c r="K240" s="1330"/>
      <c r="L240" s="1265"/>
      <c r="M240" s="1290"/>
    </row>
    <row r="241" spans="1:13" ht="15" customHeight="1">
      <c r="A241" s="1613"/>
      <c r="B241" s="1629"/>
      <c r="C241" s="1290" t="s">
        <v>703</v>
      </c>
      <c r="D241" s="831" t="s">
        <v>700</v>
      </c>
      <c r="E241" s="1579" t="s">
        <v>701</v>
      </c>
      <c r="F241" s="1615"/>
      <c r="G241" s="1631">
        <v>12520000</v>
      </c>
      <c r="H241" s="1611"/>
      <c r="I241" s="1611"/>
      <c r="J241" s="1611">
        <v>12325300</v>
      </c>
      <c r="K241" s="1621">
        <f>G241-J241</f>
        <v>194700</v>
      </c>
      <c r="L241" s="1623">
        <f>L238-J241</f>
        <v>20140892</v>
      </c>
      <c r="M241" s="1290"/>
    </row>
    <row r="242" spans="1:13" ht="15.75" customHeight="1">
      <c r="A242" s="1613"/>
      <c r="B242" s="1630"/>
      <c r="C242" s="1307" t="s">
        <v>704</v>
      </c>
      <c r="D242" s="833" t="s">
        <v>702</v>
      </c>
      <c r="E242" s="1580"/>
      <c r="F242" s="1616"/>
      <c r="G242" s="1632"/>
      <c r="H242" s="1612"/>
      <c r="I242" s="1612"/>
      <c r="J242" s="1612"/>
      <c r="K242" s="1622"/>
      <c r="L242" s="1624"/>
      <c r="M242" s="1290"/>
    </row>
    <row r="243" spans="1:13">
      <c r="A243" s="1263"/>
      <c r="B243" s="1263"/>
      <c r="C243" s="1329"/>
      <c r="D243" s="1267"/>
      <c r="E243" s="1292"/>
      <c r="F243" s="1274"/>
      <c r="G243" s="1305"/>
      <c r="H243" s="1274"/>
      <c r="I243" s="1274"/>
      <c r="J243" s="1274"/>
      <c r="K243" s="1274"/>
      <c r="L243" s="1275"/>
      <c r="M243" s="1290"/>
    </row>
    <row r="244" spans="1:13" ht="15" customHeight="1">
      <c r="A244" s="1613"/>
      <c r="B244" s="1614"/>
      <c r="C244" s="1290" t="s">
        <v>703</v>
      </c>
      <c r="D244" s="831" t="s">
        <v>700</v>
      </c>
      <c r="E244" s="1579" t="s">
        <v>701</v>
      </c>
      <c r="F244" s="1615"/>
      <c r="G244" s="1631">
        <v>9200000</v>
      </c>
      <c r="H244" s="1619"/>
      <c r="I244" s="1621"/>
      <c r="J244" s="1621">
        <v>9058100</v>
      </c>
      <c r="K244" s="1621">
        <f>G244-J244</f>
        <v>141900</v>
      </c>
      <c r="L244" s="1623">
        <f>L241-J244</f>
        <v>11082792</v>
      </c>
      <c r="M244" s="1290"/>
    </row>
    <row r="245" spans="1:13" ht="15" customHeight="1">
      <c r="A245" s="1613"/>
      <c r="B245" s="1614"/>
      <c r="C245" s="1307" t="s">
        <v>705</v>
      </c>
      <c r="D245" s="833" t="s">
        <v>702</v>
      </c>
      <c r="E245" s="1580"/>
      <c r="F245" s="1616"/>
      <c r="G245" s="1632"/>
      <c r="H245" s="1620"/>
      <c r="I245" s="1622"/>
      <c r="J245" s="1622"/>
      <c r="K245" s="1622"/>
      <c r="L245" s="1624"/>
      <c r="M245" s="1290"/>
    </row>
    <row r="246" spans="1:13">
      <c r="A246" s="1263"/>
      <c r="B246" s="1264"/>
      <c r="C246" s="1266"/>
      <c r="D246" s="1267"/>
      <c r="E246" s="1292"/>
      <c r="F246" s="1269"/>
      <c r="G246" s="1269"/>
      <c r="H246" s="1270"/>
      <c r="I246" s="1270"/>
      <c r="J246" s="1270"/>
      <c r="K246" s="1270"/>
      <c r="L246" s="1265"/>
      <c r="M246" s="1290"/>
    </row>
    <row r="247" spans="1:13" ht="14.25" customHeight="1">
      <c r="A247" s="1644"/>
      <c r="B247" s="1614">
        <v>43245</v>
      </c>
      <c r="C247" s="1291" t="s">
        <v>30</v>
      </c>
      <c r="D247" s="1271" t="s">
        <v>76</v>
      </c>
      <c r="E247" s="1271">
        <v>261015</v>
      </c>
      <c r="F247" s="1615"/>
      <c r="G247" s="1631"/>
      <c r="H247" s="1611"/>
      <c r="I247" s="1611">
        <v>100500</v>
      </c>
      <c r="J247" s="1611">
        <v>98275</v>
      </c>
      <c r="K247" s="1621">
        <f>I247-J247</f>
        <v>2225</v>
      </c>
      <c r="L247" s="1623">
        <f>L244-J247</f>
        <v>10984517</v>
      </c>
      <c r="M247" s="1290"/>
    </row>
    <row r="248" spans="1:13" ht="16.5" customHeight="1">
      <c r="A248" s="1645"/>
      <c r="B248" s="1614"/>
      <c r="C248" s="832" t="s">
        <v>607</v>
      </c>
      <c r="D248" s="1272" t="s">
        <v>49</v>
      </c>
      <c r="E248" s="1273"/>
      <c r="F248" s="1616"/>
      <c r="G248" s="1632"/>
      <c r="H248" s="1612"/>
      <c r="I248" s="1612"/>
      <c r="J248" s="1612"/>
      <c r="K248" s="1622"/>
      <c r="L248" s="1624"/>
      <c r="M248" s="1290"/>
    </row>
    <row r="249" spans="1:13">
      <c r="A249" s="1263"/>
      <c r="B249" s="1263"/>
      <c r="C249" s="1263"/>
      <c r="D249" s="1267"/>
      <c r="E249" s="1268"/>
      <c r="F249" s="1274"/>
      <c r="G249" s="1274"/>
      <c r="H249" s="1274"/>
      <c r="I249" s="1274"/>
      <c r="J249" s="1274"/>
      <c r="K249" s="1274"/>
      <c r="L249" s="1265"/>
      <c r="M249" s="1290"/>
    </row>
    <row r="250" spans="1:13">
      <c r="A250" s="1613"/>
      <c r="B250" s="1629"/>
      <c r="C250" s="830" t="s">
        <v>203</v>
      </c>
      <c r="D250" s="1271" t="s">
        <v>76</v>
      </c>
      <c r="E250" s="1271">
        <v>261015</v>
      </c>
      <c r="F250" s="1615"/>
      <c r="G250" s="1615"/>
      <c r="H250" s="1297"/>
      <c r="I250" s="1297">
        <v>12000</v>
      </c>
      <c r="J250" s="1611">
        <v>11549</v>
      </c>
      <c r="K250" s="1611">
        <f>I250-J250</f>
        <v>451</v>
      </c>
      <c r="L250" s="1623">
        <f>L247-J250</f>
        <v>10972968</v>
      </c>
      <c r="M250" s="1290"/>
    </row>
    <row r="251" spans="1:13">
      <c r="A251" s="1613"/>
      <c r="B251" s="1630"/>
      <c r="C251" s="832" t="s">
        <v>706</v>
      </c>
      <c r="D251" s="1272" t="s">
        <v>49</v>
      </c>
      <c r="E251" s="1273"/>
      <c r="F251" s="1616"/>
      <c r="G251" s="1616"/>
      <c r="H251" s="1298"/>
      <c r="I251" s="1298"/>
      <c r="J251" s="1612"/>
      <c r="K251" s="1612"/>
      <c r="L251" s="1624"/>
      <c r="M251" s="1290"/>
    </row>
    <row r="252" spans="1:13">
      <c r="A252" s="1263"/>
      <c r="B252" s="1263"/>
      <c r="C252" s="1266"/>
      <c r="D252" s="1267"/>
      <c r="E252" s="1268"/>
      <c r="F252" s="1269"/>
      <c r="G252" s="1269"/>
      <c r="H252" s="1270"/>
      <c r="I252" s="1270"/>
      <c r="J252" s="1270"/>
      <c r="K252" s="1270"/>
      <c r="L252" s="1275"/>
      <c r="M252" s="1290"/>
    </row>
    <row r="253" spans="1:13" ht="15" customHeight="1">
      <c r="A253" s="1613"/>
      <c r="B253" s="1614"/>
      <c r="C253" s="106" t="s">
        <v>273</v>
      </c>
      <c r="D253" s="107" t="s">
        <v>223</v>
      </c>
      <c r="E253" s="1411" t="s">
        <v>224</v>
      </c>
      <c r="F253" s="1621"/>
      <c r="G253" s="1619">
        <v>51000</v>
      </c>
      <c r="H253" s="1619"/>
      <c r="I253" s="1621"/>
      <c r="J253" s="1621">
        <v>49675</v>
      </c>
      <c r="K253" s="1621">
        <f>G253-J253</f>
        <v>1325</v>
      </c>
      <c r="L253" s="1623">
        <f>L250-J253</f>
        <v>10923293</v>
      </c>
      <c r="M253" s="1760"/>
    </row>
    <row r="254" spans="1:13" ht="15" customHeight="1">
      <c r="A254" s="1613"/>
      <c r="B254" s="1614"/>
      <c r="C254" s="109" t="s">
        <v>290</v>
      </c>
      <c r="D254" s="104" t="s">
        <v>226</v>
      </c>
      <c r="E254" s="1412"/>
      <c r="F254" s="1622"/>
      <c r="G254" s="1620"/>
      <c r="H254" s="1620"/>
      <c r="I254" s="1622"/>
      <c r="J254" s="1622"/>
      <c r="K254" s="1622"/>
      <c r="L254" s="1624"/>
      <c r="M254" s="1760"/>
    </row>
    <row r="255" spans="1:13">
      <c r="A255" s="1263"/>
      <c r="B255" s="1264"/>
      <c r="C255" s="1266"/>
      <c r="D255" s="1267"/>
      <c r="E255" s="1268"/>
      <c r="F255" s="1269"/>
      <c r="G255" s="1269"/>
      <c r="H255" s="1270"/>
      <c r="I255" s="1270"/>
      <c r="J255" s="1270"/>
      <c r="K255" s="1270"/>
      <c r="L255" s="1265"/>
      <c r="M255" s="1760"/>
    </row>
    <row r="256" spans="1:13" ht="15" customHeight="1">
      <c r="A256" s="1644"/>
      <c r="B256" s="1614">
        <v>43248</v>
      </c>
      <c r="C256" s="830" t="s">
        <v>43</v>
      </c>
      <c r="D256" s="831" t="s">
        <v>153</v>
      </c>
      <c r="E256" s="1579" t="s">
        <v>154</v>
      </c>
      <c r="F256" s="1581"/>
      <c r="G256" s="1583">
        <v>51000</v>
      </c>
      <c r="H256" s="1585"/>
      <c r="I256" s="1573"/>
      <c r="J256" s="1573">
        <v>49725</v>
      </c>
      <c r="K256" s="1573">
        <f>G256-J256</f>
        <v>1275</v>
      </c>
      <c r="L256" s="1623">
        <f>L253-J256</f>
        <v>10873568</v>
      </c>
      <c r="M256" s="1760"/>
    </row>
    <row r="257" spans="1:13" ht="15" customHeight="1">
      <c r="A257" s="1645"/>
      <c r="B257" s="1614"/>
      <c r="C257" s="832" t="s">
        <v>478</v>
      </c>
      <c r="D257" s="833" t="s">
        <v>22</v>
      </c>
      <c r="E257" s="1580"/>
      <c r="F257" s="1582"/>
      <c r="G257" s="1584"/>
      <c r="H257" s="1586"/>
      <c r="I257" s="1574"/>
      <c r="J257" s="1574"/>
      <c r="K257" s="1574"/>
      <c r="L257" s="1624"/>
      <c r="M257" s="1760"/>
    </row>
    <row r="258" spans="1:13">
      <c r="A258" s="1263"/>
      <c r="B258" s="1263"/>
      <c r="C258" s="1266"/>
      <c r="D258" s="1267"/>
      <c r="E258" s="1268"/>
      <c r="F258" s="1306"/>
      <c r="G258" s="1269"/>
      <c r="H258" s="1270"/>
      <c r="I258" s="1270"/>
      <c r="J258" s="1270"/>
      <c r="K258" s="1270"/>
      <c r="L258" s="1265"/>
      <c r="M258" s="1760"/>
    </row>
    <row r="259" spans="1:13" ht="15" customHeight="1">
      <c r="A259" s="1613"/>
      <c r="B259" s="1629"/>
      <c r="C259" s="111" t="s">
        <v>145</v>
      </c>
      <c r="D259" s="107" t="s">
        <v>153</v>
      </c>
      <c r="E259" s="1441" t="s">
        <v>154</v>
      </c>
      <c r="F259" s="1443"/>
      <c r="G259" s="1443">
        <v>26500</v>
      </c>
      <c r="H259" s="1413"/>
      <c r="I259" s="1413"/>
      <c r="J259" s="1459">
        <v>25375</v>
      </c>
      <c r="K259" s="1459">
        <f>G259-J259</f>
        <v>1125</v>
      </c>
      <c r="L259" s="1623">
        <f>L256-J259</f>
        <v>10848193</v>
      </c>
      <c r="M259" s="1760"/>
    </row>
    <row r="260" spans="1:13" ht="15" customHeight="1">
      <c r="A260" s="1613"/>
      <c r="B260" s="1630"/>
      <c r="C260" s="109" t="s">
        <v>478</v>
      </c>
      <c r="D260" s="104" t="s">
        <v>22</v>
      </c>
      <c r="E260" s="1442"/>
      <c r="F260" s="1444"/>
      <c r="G260" s="1444"/>
      <c r="H260" s="1414"/>
      <c r="I260" s="1414"/>
      <c r="J260" s="1460"/>
      <c r="K260" s="1460"/>
      <c r="L260" s="1624"/>
      <c r="M260" s="1760"/>
    </row>
    <row r="261" spans="1:13">
      <c r="A261" s="1263"/>
      <c r="B261" s="1263"/>
      <c r="C261" s="1304"/>
      <c r="D261" s="1295"/>
      <c r="E261" s="1292"/>
      <c r="F261" s="1306"/>
      <c r="G261" s="1269"/>
      <c r="H261" s="1270"/>
      <c r="I261" s="1270"/>
      <c r="J261" s="1270"/>
      <c r="K261" s="1270"/>
      <c r="L261" s="1275"/>
      <c r="M261" s="1760"/>
    </row>
    <row r="262" spans="1:13" ht="15" customHeight="1">
      <c r="A262" s="1613"/>
      <c r="B262" s="1614"/>
      <c r="C262" s="1291" t="s">
        <v>30</v>
      </c>
      <c r="D262" s="831" t="s">
        <v>31</v>
      </c>
      <c r="E262" s="1415" t="s">
        <v>32</v>
      </c>
      <c r="F262" s="1615"/>
      <c r="G262" s="1631">
        <v>100500</v>
      </c>
      <c r="H262" s="1611"/>
      <c r="I262" s="1611"/>
      <c r="J262" s="1611">
        <v>98275</v>
      </c>
      <c r="K262" s="1621">
        <f>G262-J262</f>
        <v>2225</v>
      </c>
      <c r="L262" s="1623">
        <f>L259-J262</f>
        <v>10749918</v>
      </c>
      <c r="M262" s="1760"/>
    </row>
    <row r="263" spans="1:13" ht="15" customHeight="1">
      <c r="A263" s="1613"/>
      <c r="B263" s="1614"/>
      <c r="C263" s="832" t="s">
        <v>33</v>
      </c>
      <c r="D263" s="833" t="s">
        <v>22</v>
      </c>
      <c r="E263" s="1416"/>
      <c r="F263" s="1616"/>
      <c r="G263" s="1632"/>
      <c r="H263" s="1612"/>
      <c r="I263" s="1612"/>
      <c r="J263" s="1612"/>
      <c r="K263" s="1622"/>
      <c r="L263" s="1624"/>
      <c r="M263" s="1760"/>
    </row>
    <row r="264" spans="1:13">
      <c r="A264" s="1263"/>
      <c r="B264" s="1263"/>
      <c r="C264" s="1304"/>
      <c r="D264" s="1267"/>
      <c r="E264" s="1292"/>
      <c r="F264" s="1269"/>
      <c r="G264" s="1269"/>
      <c r="H264" s="1274"/>
      <c r="I264" s="1274"/>
      <c r="J264" s="1274"/>
      <c r="K264" s="1274"/>
      <c r="L264" s="1265"/>
      <c r="M264" s="1760"/>
    </row>
    <row r="265" spans="1:13" ht="15" customHeight="1">
      <c r="A265" s="1613"/>
      <c r="B265" s="1614"/>
      <c r="C265" s="1291" t="s">
        <v>30</v>
      </c>
      <c r="D265" s="831" t="s">
        <v>31</v>
      </c>
      <c r="E265" s="1415" t="s">
        <v>32</v>
      </c>
      <c r="F265" s="1615"/>
      <c r="G265" s="1631">
        <v>100500</v>
      </c>
      <c r="H265" s="1611"/>
      <c r="I265" s="1611"/>
      <c r="J265" s="1611">
        <v>98899</v>
      </c>
      <c r="K265" s="1621">
        <f>G265-J265</f>
        <v>1601</v>
      </c>
      <c r="L265" s="1623">
        <f>L262-J265</f>
        <v>10651019</v>
      </c>
      <c r="M265" s="1760"/>
    </row>
    <row r="266" spans="1:13" ht="15" customHeight="1">
      <c r="A266" s="1613"/>
      <c r="B266" s="1614"/>
      <c r="C266" s="832" t="s">
        <v>33</v>
      </c>
      <c r="D266" s="833" t="s">
        <v>22</v>
      </c>
      <c r="E266" s="1416"/>
      <c r="F266" s="1616"/>
      <c r="G266" s="1632"/>
      <c r="H266" s="1612"/>
      <c r="I266" s="1612"/>
      <c r="J266" s="1612"/>
      <c r="K266" s="1622"/>
      <c r="L266" s="1624"/>
      <c r="M266" s="1760"/>
    </row>
    <row r="267" spans="1:13">
      <c r="A267" s="1263"/>
      <c r="B267" s="1263"/>
      <c r="C267" s="1304"/>
      <c r="D267" s="1267"/>
      <c r="E267" s="1292"/>
      <c r="F267" s="1269"/>
      <c r="G267" s="1269"/>
      <c r="H267" s="1270"/>
      <c r="I267" s="1270"/>
      <c r="J267" s="1270"/>
      <c r="K267" s="1270"/>
      <c r="L267" s="1265"/>
      <c r="M267" s="1760"/>
    </row>
    <row r="268" spans="1:13" ht="15" customHeight="1">
      <c r="A268" s="1613"/>
      <c r="B268" s="1614">
        <v>43251</v>
      </c>
      <c r="C268" s="106" t="s">
        <v>707</v>
      </c>
      <c r="D268" s="107" t="s">
        <v>223</v>
      </c>
      <c r="E268" s="1417" t="s">
        <v>224</v>
      </c>
      <c r="F268" s="1435"/>
      <c r="G268" s="1433">
        <v>201000</v>
      </c>
      <c r="H268" s="1532"/>
      <c r="I268" s="1532"/>
      <c r="J268" s="1532">
        <v>197475</v>
      </c>
      <c r="K268" s="1534">
        <f>G268-J268</f>
        <v>3525</v>
      </c>
      <c r="L268" s="1623">
        <f>L265-J268</f>
        <v>10453544</v>
      </c>
      <c r="M268" s="1760"/>
    </row>
    <row r="269" spans="1:13" ht="15" customHeight="1">
      <c r="A269" s="1613"/>
      <c r="B269" s="1614"/>
      <c r="C269" s="109" t="s">
        <v>458</v>
      </c>
      <c r="D269" s="104" t="s">
        <v>226</v>
      </c>
      <c r="E269" s="1418"/>
      <c r="F269" s="1436"/>
      <c r="G269" s="1434"/>
      <c r="H269" s="1533"/>
      <c r="I269" s="1533"/>
      <c r="J269" s="1533"/>
      <c r="K269" s="1535"/>
      <c r="L269" s="1624"/>
      <c r="M269" s="1760"/>
    </row>
    <row r="270" spans="1:13">
      <c r="A270" s="1263"/>
      <c r="B270" s="1263"/>
      <c r="C270" s="814"/>
      <c r="D270" s="809"/>
      <c r="E270" s="810"/>
      <c r="F270" s="815"/>
      <c r="G270" s="815"/>
      <c r="H270" s="816"/>
      <c r="I270" s="816"/>
      <c r="J270" s="816"/>
      <c r="K270" s="816"/>
      <c r="L270" s="1265"/>
      <c r="M270" s="1760"/>
    </row>
    <row r="271" spans="1:13" ht="15" customHeight="1">
      <c r="A271" s="1613"/>
      <c r="B271" s="1614"/>
      <c r="C271" s="1291" t="s">
        <v>30</v>
      </c>
      <c r="D271" s="831" t="s">
        <v>103</v>
      </c>
      <c r="E271" s="1579" t="s">
        <v>104</v>
      </c>
      <c r="F271" s="1615"/>
      <c r="G271" s="1631"/>
      <c r="H271" s="1611"/>
      <c r="I271" s="1611">
        <v>100500</v>
      </c>
      <c r="J271" s="1611">
        <v>98275</v>
      </c>
      <c r="K271" s="1621">
        <f>I271-J271</f>
        <v>2225</v>
      </c>
      <c r="L271" s="1623">
        <f>L268-J271</f>
        <v>10355269</v>
      </c>
      <c r="M271" s="1290"/>
    </row>
    <row r="272" spans="1:13" ht="15" customHeight="1">
      <c r="A272" s="1613"/>
      <c r="B272" s="1614"/>
      <c r="C272" s="832" t="s">
        <v>688</v>
      </c>
      <c r="D272" s="833" t="s">
        <v>49</v>
      </c>
      <c r="E272" s="1580"/>
      <c r="F272" s="1616"/>
      <c r="G272" s="1632"/>
      <c r="H272" s="1612"/>
      <c r="I272" s="1612"/>
      <c r="J272" s="1612"/>
      <c r="K272" s="1622"/>
      <c r="L272" s="1624"/>
      <c r="M272" s="1290"/>
    </row>
    <row r="273" spans="1:13">
      <c r="A273" s="1263"/>
      <c r="B273" s="1263"/>
      <c r="C273" s="1266"/>
      <c r="D273" s="1267"/>
      <c r="E273" s="1268"/>
      <c r="F273" s="1269"/>
      <c r="G273" s="1269"/>
      <c r="H273" s="1270"/>
      <c r="I273" s="1270"/>
      <c r="J273" s="1270"/>
      <c r="K273" s="1270"/>
      <c r="L273" s="1265"/>
      <c r="M273" s="1290"/>
    </row>
    <row r="274" spans="1:13" ht="15" customHeight="1">
      <c r="A274" s="1644"/>
      <c r="B274" s="1614"/>
      <c r="C274" s="1293"/>
      <c r="D274" s="831"/>
      <c r="E274" s="1248"/>
      <c r="F274" s="1615"/>
      <c r="G274" s="1631"/>
      <c r="H274" s="1611"/>
      <c r="I274" s="1611"/>
      <c r="J274" s="1611"/>
      <c r="K274" s="1621"/>
      <c r="L274" s="1623"/>
      <c r="M274" s="1290"/>
    </row>
    <row r="275" spans="1:13" ht="15" customHeight="1">
      <c r="A275" s="1645"/>
      <c r="B275" s="1614"/>
      <c r="C275" s="1296"/>
      <c r="D275" s="833"/>
      <c r="E275" s="1249"/>
      <c r="F275" s="1616"/>
      <c r="G275" s="1632"/>
      <c r="H275" s="1612"/>
      <c r="I275" s="1612"/>
      <c r="J275" s="1612"/>
      <c r="K275" s="1622"/>
      <c r="L275" s="1624"/>
      <c r="M275" s="1290"/>
    </row>
    <row r="276" spans="1:13">
      <c r="A276" s="1263"/>
      <c r="B276" s="1263"/>
      <c r="C276" s="1266"/>
      <c r="D276" s="1267"/>
      <c r="E276" s="1268"/>
      <c r="F276" s="1269"/>
      <c r="G276" s="1269"/>
      <c r="H276" s="1270"/>
      <c r="I276" s="1270"/>
      <c r="J276" s="1270"/>
      <c r="K276" s="1270"/>
      <c r="L276" s="1265"/>
      <c r="M276" s="1290"/>
    </row>
    <row r="277" spans="1:13" ht="15" customHeight="1">
      <c r="A277" s="1613"/>
      <c r="B277" s="1629"/>
      <c r="C277" s="830"/>
      <c r="D277" s="831"/>
      <c r="E277" s="1248"/>
      <c r="F277" s="1615"/>
      <c r="G277" s="1631"/>
      <c r="H277" s="1297"/>
      <c r="I277" s="1297"/>
      <c r="J277" s="1297"/>
      <c r="K277" s="1297"/>
      <c r="L277" s="1623"/>
      <c r="M277" s="1290"/>
    </row>
    <row r="278" spans="1:13" ht="15" customHeight="1">
      <c r="A278" s="1613"/>
      <c r="B278" s="1630"/>
      <c r="C278" s="832"/>
      <c r="D278" s="833"/>
      <c r="E278" s="1249"/>
      <c r="F278" s="1616"/>
      <c r="G278" s="1632"/>
      <c r="H278" s="1298"/>
      <c r="I278" s="1298"/>
      <c r="J278" s="1298"/>
      <c r="K278" s="1298"/>
      <c r="L278" s="1624"/>
      <c r="M278" s="1290"/>
    </row>
    <row r="279" spans="1:13">
      <c r="A279" s="1263"/>
      <c r="B279" s="1263"/>
      <c r="C279" s="1266"/>
      <c r="D279" s="1267"/>
      <c r="E279" s="1268"/>
      <c r="F279" s="1269"/>
      <c r="G279" s="1269"/>
      <c r="H279" s="1270"/>
      <c r="I279" s="1270"/>
      <c r="J279" s="1270"/>
      <c r="K279" s="1270"/>
      <c r="L279" s="1275"/>
      <c r="M279" s="1290"/>
    </row>
    <row r="280" spans="1:13" ht="15" customHeight="1">
      <c r="A280" s="1613"/>
      <c r="B280" s="1614"/>
      <c r="C280" s="1291"/>
      <c r="D280" s="1271"/>
      <c r="E280" s="1271"/>
      <c r="F280" s="1615"/>
      <c r="G280" s="1631"/>
      <c r="H280" s="1611"/>
      <c r="I280" s="1611"/>
      <c r="J280" s="1611"/>
      <c r="K280" s="1621"/>
      <c r="L280" s="1623"/>
      <c r="M280" s="1290"/>
    </row>
    <row r="281" spans="1:13" ht="15" customHeight="1">
      <c r="A281" s="1613"/>
      <c r="B281" s="1614"/>
      <c r="C281" s="832"/>
      <c r="D281" s="1272"/>
      <c r="E281" s="1273"/>
      <c r="F281" s="1616"/>
      <c r="G281" s="1632"/>
      <c r="H281" s="1612"/>
      <c r="I281" s="1612"/>
      <c r="J281" s="1612"/>
      <c r="K281" s="1622"/>
      <c r="L281" s="1624"/>
      <c r="M281" s="1290"/>
    </row>
    <row r="282" spans="1:13">
      <c r="A282" s="1263"/>
      <c r="B282" s="1263"/>
      <c r="C282" s="1266"/>
      <c r="D282" s="1267"/>
      <c r="E282" s="1268"/>
      <c r="F282" s="1269"/>
      <c r="G282" s="1269"/>
      <c r="H282" s="1270"/>
      <c r="I282" s="1270"/>
      <c r="J282" s="1270"/>
      <c r="K282" s="1270"/>
      <c r="L282" s="1265"/>
      <c r="M282" s="1290"/>
    </row>
    <row r="283" spans="1:13">
      <c r="A283" s="1613"/>
      <c r="B283" s="1614"/>
      <c r="C283" s="1291"/>
      <c r="D283" s="831"/>
      <c r="E283" s="1248"/>
      <c r="F283" s="1621"/>
      <c r="G283" s="1619"/>
      <c r="H283" s="1611"/>
      <c r="I283" s="1611"/>
      <c r="J283" s="1611"/>
      <c r="K283" s="1621"/>
      <c r="L283" s="1623"/>
      <c r="M283" s="1290"/>
    </row>
    <row r="284" spans="1:13">
      <c r="A284" s="1613"/>
      <c r="B284" s="1614"/>
      <c r="C284" s="832"/>
      <c r="D284" s="833"/>
      <c r="E284" s="1249"/>
      <c r="F284" s="1622"/>
      <c r="G284" s="1620"/>
      <c r="H284" s="1612"/>
      <c r="I284" s="1612"/>
      <c r="J284" s="1612"/>
      <c r="K284" s="1622"/>
      <c r="L284" s="1624"/>
      <c r="M284" s="1290"/>
    </row>
    <row r="285" spans="1:13" ht="17.25" thickBot="1">
      <c r="A285" s="1263"/>
      <c r="B285" s="1263"/>
      <c r="C285" s="1266"/>
      <c r="D285" s="1267"/>
      <c r="E285" s="1268"/>
      <c r="F285" s="1269"/>
      <c r="G285" s="1269"/>
      <c r="H285" s="1270"/>
      <c r="I285" s="1270"/>
      <c r="J285" s="1270"/>
      <c r="K285" s="1270"/>
      <c r="L285" s="1265"/>
      <c r="M285" s="1290"/>
    </row>
    <row r="286" spans="1:13" ht="17.25" thickBot="1">
      <c r="A286" s="1388" t="s">
        <v>656</v>
      </c>
      <c r="B286" s="1614"/>
      <c r="C286" s="1291"/>
      <c r="D286" s="831"/>
      <c r="E286" s="1248"/>
      <c r="F286" s="1615"/>
      <c r="G286" s="1615"/>
      <c r="H286" s="1297"/>
      <c r="I286" s="1297"/>
      <c r="J286" s="1611"/>
      <c r="K286" s="1611"/>
      <c r="L286" s="1623"/>
      <c r="M286" s="1290"/>
    </row>
    <row r="287" spans="1:13">
      <c r="B287" s="1614"/>
      <c r="C287" s="832"/>
      <c r="D287" s="833"/>
      <c r="E287" s="1249"/>
      <c r="F287" s="1616"/>
      <c r="G287" s="1616"/>
      <c r="H287" s="1298"/>
      <c r="I287" s="1298"/>
      <c r="J287" s="1612"/>
      <c r="K287" s="1612"/>
      <c r="L287" s="1624"/>
      <c r="M287" s="1290"/>
    </row>
    <row r="288" spans="1:13" ht="17.25" thickBot="1">
      <c r="B288" s="1263"/>
      <c r="C288" s="1266"/>
      <c r="D288" s="1267"/>
      <c r="E288" s="1268"/>
      <c r="F288" s="1269"/>
      <c r="G288" s="1269"/>
      <c r="H288" s="1270"/>
      <c r="I288" s="1270"/>
      <c r="J288" s="1270"/>
      <c r="K288" s="1270"/>
      <c r="L288" s="1265"/>
      <c r="M288" s="1290"/>
    </row>
    <row r="289" spans="1:13" s="1287" customFormat="1" ht="17.25" thickBot="1">
      <c r="A289" s="1285"/>
      <c r="B289" s="1389"/>
      <c r="C289" s="1390"/>
      <c r="D289" s="1331"/>
      <c r="E289" s="1332"/>
      <c r="F289" s="1333">
        <f>SUM(F9:F288)</f>
        <v>45000975</v>
      </c>
      <c r="G289" s="1333">
        <f>SUM(G4:G288)</f>
        <v>41029392</v>
      </c>
      <c r="H289" s="1333">
        <f>SUM(H4:H288)</f>
        <v>0</v>
      </c>
      <c r="I289" s="1333">
        <f>SUM(I4:I288)</f>
        <v>2572662</v>
      </c>
      <c r="J289" s="1333">
        <f>SUM(J4:J288)</f>
        <v>42915759</v>
      </c>
      <c r="K289" s="1333">
        <f>SUM(K4:K288)</f>
        <v>686295</v>
      </c>
      <c r="L289" s="1333">
        <f>L3+F289-J289</f>
        <v>10355269</v>
      </c>
      <c r="M289" s="1290"/>
    </row>
    <row r="290" spans="1:13" s="1287" customFormat="1">
      <c r="A290" s="1285"/>
      <c r="B290" s="1285"/>
      <c r="C290" s="1285"/>
      <c r="D290" s="1285"/>
      <c r="E290" s="1285"/>
      <c r="F290" s="1285"/>
      <c r="G290" s="1285"/>
      <c r="H290" s="1285"/>
      <c r="I290" s="1286"/>
      <c r="J290" s="1285"/>
      <c r="K290" s="1285"/>
      <c r="L290" s="1285"/>
      <c r="M290" s="1290"/>
    </row>
    <row r="291" spans="1:13" s="1287" customFormat="1">
      <c r="A291" s="1285"/>
      <c r="B291" s="1285"/>
      <c r="C291" s="1285"/>
      <c r="D291" s="1285"/>
      <c r="E291" s="1285"/>
      <c r="F291" s="1285"/>
      <c r="G291" s="1285"/>
      <c r="H291" s="1285"/>
      <c r="I291" s="1286"/>
      <c r="J291" s="1285"/>
      <c r="K291" s="1285"/>
      <c r="L291" s="1285"/>
      <c r="M291" s="1290"/>
    </row>
    <row r="292" spans="1:13" s="1287" customFormat="1">
      <c r="B292" s="1285"/>
      <c r="C292" s="1285"/>
      <c r="D292" s="1285"/>
      <c r="E292" s="1285"/>
      <c r="F292" s="1285"/>
      <c r="G292" s="1285"/>
      <c r="H292" s="1285"/>
      <c r="I292" s="1285"/>
      <c r="J292" s="1285"/>
      <c r="K292" s="1285"/>
      <c r="L292" s="1285"/>
      <c r="M292" s="1290"/>
    </row>
    <row r="293" spans="1:13" s="1287" customFormat="1">
      <c r="B293" s="1285"/>
      <c r="C293" s="1285"/>
      <c r="D293" s="1285"/>
      <c r="E293" s="1285"/>
      <c r="F293" s="1285"/>
      <c r="G293" s="1285"/>
      <c r="H293" s="1285"/>
      <c r="I293" s="1285"/>
      <c r="J293" s="1285"/>
      <c r="K293" s="1285"/>
      <c r="L293" s="1285"/>
      <c r="M293" s="1290"/>
    </row>
    <row r="294" spans="1:13" s="1287" customFormat="1">
      <c r="B294" s="1285"/>
      <c r="C294" s="1285"/>
      <c r="D294" s="1285"/>
      <c r="E294" s="1285"/>
      <c r="F294" s="1285"/>
      <c r="G294" s="1285"/>
      <c r="H294" s="1285"/>
      <c r="I294" s="1285"/>
      <c r="J294" s="1285"/>
      <c r="K294" s="1285"/>
      <c r="L294" s="1285"/>
      <c r="M294" s="1290"/>
    </row>
    <row r="295" spans="1:13" s="1287" customFormat="1">
      <c r="D295" s="1288"/>
      <c r="M295" s="1289"/>
    </row>
    <row r="296" spans="1:13" s="1287" customFormat="1">
      <c r="D296" s="1288"/>
      <c r="M296" s="1289"/>
    </row>
    <row r="297" spans="1:13" s="1287" customFormat="1">
      <c r="D297" s="1288"/>
      <c r="M297" s="1289"/>
    </row>
    <row r="298" spans="1:13" s="1287" customFormat="1">
      <c r="D298" s="1288"/>
      <c r="M298" s="1289"/>
    </row>
    <row r="299" spans="1:13" s="1287" customFormat="1">
      <c r="D299" s="1288"/>
      <c r="M299" s="1289"/>
    </row>
    <row r="300" spans="1:13" s="1287" customFormat="1">
      <c r="D300" s="1288"/>
      <c r="M300" s="1289"/>
    </row>
    <row r="301" spans="1:13" s="1287" customFormat="1">
      <c r="D301" s="1288"/>
      <c r="M301" s="1289"/>
    </row>
    <row r="302" spans="1:13" s="1287" customFormat="1">
      <c r="D302" s="1288"/>
      <c r="M302" s="1289"/>
    </row>
    <row r="303" spans="1:13" s="1287" customFormat="1">
      <c r="D303" s="1288"/>
      <c r="M303" s="1289"/>
    </row>
    <row r="304" spans="1:13" s="1287" customFormat="1">
      <c r="D304" s="1288"/>
      <c r="M304" s="1289"/>
    </row>
    <row r="305" spans="1:13" s="1287" customFormat="1">
      <c r="D305" s="1288"/>
      <c r="M305" s="1289"/>
    </row>
    <row r="306" spans="1:13" s="1287" customFormat="1">
      <c r="D306" s="1288"/>
      <c r="M306" s="1289"/>
    </row>
    <row r="307" spans="1:13" s="1287" customFormat="1">
      <c r="D307" s="1288"/>
      <c r="M307" s="1289"/>
    </row>
    <row r="308" spans="1:13" s="1287" customFormat="1">
      <c r="D308" s="1288"/>
      <c r="M308" s="1289"/>
    </row>
    <row r="309" spans="1:13" s="1287" customFormat="1">
      <c r="D309" s="1288"/>
      <c r="M309" s="1289"/>
    </row>
    <row r="310" spans="1:13" s="1287" customFormat="1">
      <c r="D310" s="1288"/>
      <c r="M310" s="1289"/>
    </row>
    <row r="311" spans="1:13" s="1287" customFormat="1">
      <c r="D311" s="1288"/>
      <c r="M311" s="1289"/>
    </row>
    <row r="312" spans="1:13" s="1287" customFormat="1">
      <c r="D312" s="1288"/>
      <c r="M312" s="1289"/>
    </row>
    <row r="313" spans="1:13" s="1287" customFormat="1">
      <c r="D313" s="1288"/>
      <c r="M313" s="1289"/>
    </row>
    <row r="314" spans="1:13" s="1287" customFormat="1">
      <c r="D314" s="1288"/>
      <c r="M314" s="1289"/>
    </row>
    <row r="315" spans="1:13" s="1287" customFormat="1">
      <c r="D315" s="1288"/>
      <c r="M315" s="1289"/>
    </row>
    <row r="316" spans="1:13" s="1287" customFormat="1">
      <c r="D316" s="1288"/>
      <c r="M316" s="1289"/>
    </row>
    <row r="317" spans="1:13">
      <c r="A317" s="1287"/>
      <c r="B317" s="1287"/>
      <c r="C317" s="1287"/>
      <c r="D317" s="1288"/>
      <c r="E317" s="1287"/>
      <c r="F317" s="1287"/>
      <c r="G317" s="1287"/>
      <c r="H317" s="1287"/>
      <c r="I317" s="1287"/>
      <c r="J317" s="1287"/>
      <c r="K317" s="1287"/>
      <c r="L317" s="1287"/>
      <c r="M317" s="1289"/>
    </row>
    <row r="318" spans="1:13">
      <c r="A318" s="1287"/>
      <c r="B318" s="1287"/>
      <c r="C318" s="1287"/>
      <c r="D318" s="1288"/>
      <c r="E318" s="1287"/>
      <c r="F318" s="1287"/>
      <c r="G318" s="1287"/>
      <c r="H318" s="1287"/>
      <c r="I318" s="1287"/>
      <c r="J318" s="1287"/>
      <c r="K318" s="1287"/>
      <c r="L318" s="1287"/>
      <c r="M318" s="1289"/>
    </row>
    <row r="319" spans="1:13">
      <c r="A319" s="1287"/>
      <c r="B319" s="1287"/>
      <c r="C319" s="1287"/>
      <c r="D319" s="1288"/>
      <c r="E319" s="1287"/>
      <c r="F319" s="1287"/>
      <c r="G319" s="1287"/>
      <c r="H319" s="1287"/>
      <c r="I319" s="1287"/>
      <c r="J319" s="1287"/>
      <c r="K319" s="1287"/>
      <c r="L319" s="1287"/>
      <c r="M319" s="1289"/>
    </row>
    <row r="320" spans="1:13">
      <c r="B320" s="1287"/>
      <c r="C320" s="1287"/>
      <c r="D320" s="1288"/>
      <c r="E320" s="1287"/>
      <c r="F320" s="1287"/>
      <c r="G320" s="1287"/>
      <c r="H320" s="1287"/>
      <c r="I320" s="1287"/>
      <c r="J320" s="1287"/>
      <c r="K320" s="1287"/>
      <c r="L320" s="1287"/>
      <c r="M320" s="1289"/>
    </row>
    <row r="321" spans="2:13">
      <c r="B321" s="1287"/>
      <c r="C321" s="1287"/>
      <c r="D321" s="1288"/>
      <c r="E321" s="1287"/>
      <c r="F321" s="1287"/>
      <c r="G321" s="1287"/>
      <c r="H321" s="1287"/>
      <c r="I321" s="1287"/>
      <c r="J321" s="1287"/>
      <c r="K321" s="1287"/>
      <c r="L321" s="1287"/>
      <c r="M321" s="1289"/>
    </row>
    <row r="322" spans="2:13">
      <c r="B322" s="1287"/>
      <c r="C322" s="1287"/>
      <c r="D322" s="1288"/>
      <c r="E322" s="1287"/>
      <c r="F322" s="1287"/>
      <c r="G322" s="1287"/>
      <c r="H322" s="1287"/>
      <c r="I322" s="1287"/>
      <c r="J322" s="1287"/>
      <c r="K322" s="1287"/>
      <c r="L322" s="1287"/>
      <c r="M322" s="1289"/>
    </row>
  </sheetData>
  <mergeCells count="747">
    <mergeCell ref="H280:H281"/>
    <mergeCell ref="I280:I281"/>
    <mergeCell ref="B286:B287"/>
    <mergeCell ref="F286:F287"/>
    <mergeCell ref="G286:G287"/>
    <mergeCell ref="J286:J287"/>
    <mergeCell ref="K286:K287"/>
    <mergeCell ref="L286:L287"/>
    <mergeCell ref="J280:J281"/>
    <mergeCell ref="K280:K281"/>
    <mergeCell ref="L280:L281"/>
    <mergeCell ref="B283:B284"/>
    <mergeCell ref="F283:F284"/>
    <mergeCell ref="G283:G284"/>
    <mergeCell ref="H283:H284"/>
    <mergeCell ref="I283:I284"/>
    <mergeCell ref="J283:J284"/>
    <mergeCell ref="K283:K284"/>
    <mergeCell ref="L283:L284"/>
    <mergeCell ref="A283:A284"/>
    <mergeCell ref="A265:A266"/>
    <mergeCell ref="B268:B269"/>
    <mergeCell ref="F268:F269"/>
    <mergeCell ref="G268:G269"/>
    <mergeCell ref="B265:B266"/>
    <mergeCell ref="F265:F266"/>
    <mergeCell ref="G265:G266"/>
    <mergeCell ref="A280:A281"/>
    <mergeCell ref="B280:B281"/>
    <mergeCell ref="F280:F281"/>
    <mergeCell ref="G280:G281"/>
    <mergeCell ref="L277:L278"/>
    <mergeCell ref="A271:A272"/>
    <mergeCell ref="B274:B275"/>
    <mergeCell ref="F274:F275"/>
    <mergeCell ref="G274:G275"/>
    <mergeCell ref="H274:H275"/>
    <mergeCell ref="I274:I275"/>
    <mergeCell ref="A268:A269"/>
    <mergeCell ref="B271:B272"/>
    <mergeCell ref="H271:H272"/>
    <mergeCell ref="I271:I272"/>
    <mergeCell ref="K271:K272"/>
    <mergeCell ref="L271:L272"/>
    <mergeCell ref="J274:J275"/>
    <mergeCell ref="K274:K275"/>
    <mergeCell ref="L274:L275"/>
    <mergeCell ref="A277:A278"/>
    <mergeCell ref="A274:A275"/>
    <mergeCell ref="B277:B278"/>
    <mergeCell ref="F277:F278"/>
    <mergeCell ref="G277:G278"/>
    <mergeCell ref="E271:E272"/>
    <mergeCell ref="F271:F272"/>
    <mergeCell ref="G271:G272"/>
    <mergeCell ref="H265:H266"/>
    <mergeCell ref="I265:I266"/>
    <mergeCell ref="J268:J269"/>
    <mergeCell ref="K268:K269"/>
    <mergeCell ref="L268:L269"/>
    <mergeCell ref="J265:J266"/>
    <mergeCell ref="K265:K266"/>
    <mergeCell ref="L265:L266"/>
    <mergeCell ref="I262:I263"/>
    <mergeCell ref="J262:J263"/>
    <mergeCell ref="K262:K263"/>
    <mergeCell ref="H268:H269"/>
    <mergeCell ref="I268:I269"/>
    <mergeCell ref="B262:B263"/>
    <mergeCell ref="L262:L263"/>
    <mergeCell ref="J259:J260"/>
    <mergeCell ref="K259:K260"/>
    <mergeCell ref="L259:L260"/>
    <mergeCell ref="A259:A260"/>
    <mergeCell ref="A262:A263"/>
    <mergeCell ref="B259:B260"/>
    <mergeCell ref="F259:F260"/>
    <mergeCell ref="G259:G260"/>
    <mergeCell ref="E259:E260"/>
    <mergeCell ref="F262:F263"/>
    <mergeCell ref="G262:G263"/>
    <mergeCell ref="H262:H263"/>
    <mergeCell ref="A247:A248"/>
    <mergeCell ref="B250:B251"/>
    <mergeCell ref="F250:F251"/>
    <mergeCell ref="G250:G251"/>
    <mergeCell ref="B247:B248"/>
    <mergeCell ref="F247:F248"/>
    <mergeCell ref="G247:G248"/>
    <mergeCell ref="H247:H248"/>
    <mergeCell ref="I247:I248"/>
    <mergeCell ref="J250:J251"/>
    <mergeCell ref="K250:K251"/>
    <mergeCell ref="L250:L251"/>
    <mergeCell ref="J256:J257"/>
    <mergeCell ref="K256:K257"/>
    <mergeCell ref="L256:L257"/>
    <mergeCell ref="A250:A251"/>
    <mergeCell ref="B253:B254"/>
    <mergeCell ref="F253:F254"/>
    <mergeCell ref="G253:G254"/>
    <mergeCell ref="H253:H254"/>
    <mergeCell ref="I253:I254"/>
    <mergeCell ref="J253:J254"/>
    <mergeCell ref="K253:K254"/>
    <mergeCell ref="L253:L254"/>
    <mergeCell ref="A256:A257"/>
    <mergeCell ref="E256:E257"/>
    <mergeCell ref="A253:A254"/>
    <mergeCell ref="B256:B257"/>
    <mergeCell ref="F256:F257"/>
    <mergeCell ref="G256:G257"/>
    <mergeCell ref="H256:H257"/>
    <mergeCell ref="I256:I257"/>
    <mergeCell ref="J247:J248"/>
    <mergeCell ref="K247:K248"/>
    <mergeCell ref="E244:E245"/>
    <mergeCell ref="L247:L248"/>
    <mergeCell ref="B244:B245"/>
    <mergeCell ref="F244:F245"/>
    <mergeCell ref="G244:G245"/>
    <mergeCell ref="H244:H245"/>
    <mergeCell ref="I244:I245"/>
    <mergeCell ref="J244:J245"/>
    <mergeCell ref="K244:K245"/>
    <mergeCell ref="L244:L245"/>
    <mergeCell ref="A244:A245"/>
    <mergeCell ref="B238:B239"/>
    <mergeCell ref="F238:F239"/>
    <mergeCell ref="G238:G239"/>
    <mergeCell ref="L238:L239"/>
    <mergeCell ref="A238:A239"/>
    <mergeCell ref="B241:B242"/>
    <mergeCell ref="E241:E242"/>
    <mergeCell ref="F241:F242"/>
    <mergeCell ref="G241:G242"/>
    <mergeCell ref="H241:H242"/>
    <mergeCell ref="I241:I242"/>
    <mergeCell ref="J241:J242"/>
    <mergeCell ref="K241:K242"/>
    <mergeCell ref="L241:L242"/>
    <mergeCell ref="H238:H239"/>
    <mergeCell ref="I238:I239"/>
    <mergeCell ref="J238:J239"/>
    <mergeCell ref="K238:K239"/>
    <mergeCell ref="A241:A242"/>
    <mergeCell ref="K232:K233"/>
    <mergeCell ref="L232:L233"/>
    <mergeCell ref="A232:A233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A235:A236"/>
    <mergeCell ref="A226:A227"/>
    <mergeCell ref="B229:B230"/>
    <mergeCell ref="F229:F230"/>
    <mergeCell ref="G229:G230"/>
    <mergeCell ref="H229:H230"/>
    <mergeCell ref="I229:I230"/>
    <mergeCell ref="J229:J230"/>
    <mergeCell ref="A229:A230"/>
    <mergeCell ref="B232:B233"/>
    <mergeCell ref="F232:F233"/>
    <mergeCell ref="G232:G233"/>
    <mergeCell ref="H232:H233"/>
    <mergeCell ref="I232:I233"/>
    <mergeCell ref="J232:J233"/>
    <mergeCell ref="B226:B227"/>
    <mergeCell ref="F226:F227"/>
    <mergeCell ref="G226:G227"/>
    <mergeCell ref="H226:H227"/>
    <mergeCell ref="I226:I227"/>
    <mergeCell ref="K229:K230"/>
    <mergeCell ref="L229:L230"/>
    <mergeCell ref="K217:K218"/>
    <mergeCell ref="L217:L218"/>
    <mergeCell ref="B223:B224"/>
    <mergeCell ref="L223:L224"/>
    <mergeCell ref="J226:J227"/>
    <mergeCell ref="K226:K227"/>
    <mergeCell ref="L226:L227"/>
    <mergeCell ref="A217:A218"/>
    <mergeCell ref="B217:B218"/>
    <mergeCell ref="H217:H218"/>
    <mergeCell ref="I217:I218"/>
    <mergeCell ref="F223:F224"/>
    <mergeCell ref="G223:G224"/>
    <mergeCell ref="H223:H224"/>
    <mergeCell ref="I223:I224"/>
    <mergeCell ref="J223:J224"/>
    <mergeCell ref="A223:A224"/>
    <mergeCell ref="A220:A221"/>
    <mergeCell ref="J211:J212"/>
    <mergeCell ref="K211:K212"/>
    <mergeCell ref="L211:L212"/>
    <mergeCell ref="A214:A215"/>
    <mergeCell ref="B214:B215"/>
    <mergeCell ref="F214:F215"/>
    <mergeCell ref="G214:G215"/>
    <mergeCell ref="H214:H215"/>
    <mergeCell ref="I214:I215"/>
    <mergeCell ref="J214:J215"/>
    <mergeCell ref="A211:A212"/>
    <mergeCell ref="B211:B212"/>
    <mergeCell ref="F211:F212"/>
    <mergeCell ref="G211:G212"/>
    <mergeCell ref="H211:H212"/>
    <mergeCell ref="I211:I212"/>
    <mergeCell ref="K214:K215"/>
    <mergeCell ref="L214:L215"/>
    <mergeCell ref="A208:A209"/>
    <mergeCell ref="B208:B209"/>
    <mergeCell ref="F208:F209"/>
    <mergeCell ref="G208:G209"/>
    <mergeCell ref="H208:H209"/>
    <mergeCell ref="I208:I209"/>
    <mergeCell ref="J208:J209"/>
    <mergeCell ref="K208:K209"/>
    <mergeCell ref="L208:L209"/>
    <mergeCell ref="K202:K203"/>
    <mergeCell ref="L202:L203"/>
    <mergeCell ref="A205:A206"/>
    <mergeCell ref="B205:B206"/>
    <mergeCell ref="F205:F206"/>
    <mergeCell ref="G205:G206"/>
    <mergeCell ref="H205:H206"/>
    <mergeCell ref="I205:I206"/>
    <mergeCell ref="J205:J206"/>
    <mergeCell ref="K205:K206"/>
    <mergeCell ref="A202:A203"/>
    <mergeCell ref="B202:B203"/>
    <mergeCell ref="F202:F203"/>
    <mergeCell ref="G202:G203"/>
    <mergeCell ref="J202:J203"/>
    <mergeCell ref="L205:L206"/>
    <mergeCell ref="E205:E206"/>
    <mergeCell ref="J196:J197"/>
    <mergeCell ref="K196:K197"/>
    <mergeCell ref="L196:L197"/>
    <mergeCell ref="A199:A200"/>
    <mergeCell ref="B199:B200"/>
    <mergeCell ref="K199:K200"/>
    <mergeCell ref="L199:L200"/>
    <mergeCell ref="A196:A197"/>
    <mergeCell ref="B196:B197"/>
    <mergeCell ref="F196:F197"/>
    <mergeCell ref="G196:G197"/>
    <mergeCell ref="H196:H197"/>
    <mergeCell ref="I196:I197"/>
    <mergeCell ref="A193:A194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A187:A188"/>
    <mergeCell ref="L187:L188"/>
    <mergeCell ref="A190:A191"/>
    <mergeCell ref="L190:L191"/>
    <mergeCell ref="L181:L182"/>
    <mergeCell ref="A184:A185"/>
    <mergeCell ref="A181:A182"/>
    <mergeCell ref="L184:L185"/>
    <mergeCell ref="A178:A179"/>
    <mergeCell ref="L178:L179"/>
    <mergeCell ref="A175:A176"/>
    <mergeCell ref="L175:L176"/>
    <mergeCell ref="A169:A170"/>
    <mergeCell ref="L169:L170"/>
    <mergeCell ref="A172:A173"/>
    <mergeCell ref="L172:L173"/>
    <mergeCell ref="L163:L164"/>
    <mergeCell ref="A166:A167"/>
    <mergeCell ref="L166:L167"/>
    <mergeCell ref="A163:A164"/>
    <mergeCell ref="J157:J158"/>
    <mergeCell ref="K157:K158"/>
    <mergeCell ref="L157:L158"/>
    <mergeCell ref="A160:A161"/>
    <mergeCell ref="B160:B161"/>
    <mergeCell ref="H160:H161"/>
    <mergeCell ref="I160:I161"/>
    <mergeCell ref="J160:J161"/>
    <mergeCell ref="K160:K161"/>
    <mergeCell ref="L160:L161"/>
    <mergeCell ref="A157:A158"/>
    <mergeCell ref="B157:B158"/>
    <mergeCell ref="F157:F158"/>
    <mergeCell ref="G157:G158"/>
    <mergeCell ref="H157:H158"/>
    <mergeCell ref="I157:I158"/>
    <mergeCell ref="F160:F161"/>
    <mergeCell ref="G160:G161"/>
    <mergeCell ref="L151:L152"/>
    <mergeCell ref="A154:A155"/>
    <mergeCell ref="B154:B155"/>
    <mergeCell ref="F154:F155"/>
    <mergeCell ref="G154:G155"/>
    <mergeCell ref="L154:L155"/>
    <mergeCell ref="K148:K149"/>
    <mergeCell ref="L148:L149"/>
    <mergeCell ref="A151:A152"/>
    <mergeCell ref="B151:B152"/>
    <mergeCell ref="F151:F152"/>
    <mergeCell ref="G151:G152"/>
    <mergeCell ref="H151:H152"/>
    <mergeCell ref="I151:I152"/>
    <mergeCell ref="J151:J152"/>
    <mergeCell ref="K151:K152"/>
    <mergeCell ref="H154:H155"/>
    <mergeCell ref="I154:I155"/>
    <mergeCell ref="J154:J155"/>
    <mergeCell ref="K154:K155"/>
    <mergeCell ref="J145:J146"/>
    <mergeCell ref="K145:K146"/>
    <mergeCell ref="L145:L146"/>
    <mergeCell ref="A148:A149"/>
    <mergeCell ref="B148:B149"/>
    <mergeCell ref="H148:H149"/>
    <mergeCell ref="I148:I149"/>
    <mergeCell ref="A145:A146"/>
    <mergeCell ref="B145:B146"/>
    <mergeCell ref="F145:F146"/>
    <mergeCell ref="G145:G146"/>
    <mergeCell ref="H145:H146"/>
    <mergeCell ref="I145:I146"/>
    <mergeCell ref="A142:A143"/>
    <mergeCell ref="B142:B143"/>
    <mergeCell ref="F142:F143"/>
    <mergeCell ref="G142:G143"/>
    <mergeCell ref="L142:L143"/>
    <mergeCell ref="A139:A140"/>
    <mergeCell ref="B139:B140"/>
    <mergeCell ref="F139:F140"/>
    <mergeCell ref="G139:G140"/>
    <mergeCell ref="H139:H140"/>
    <mergeCell ref="I139:I140"/>
    <mergeCell ref="J139:J140"/>
    <mergeCell ref="K139:K140"/>
    <mergeCell ref="L139:L140"/>
    <mergeCell ref="E142:E143"/>
    <mergeCell ref="H142:H143"/>
    <mergeCell ref="I142:I143"/>
    <mergeCell ref="J142:J143"/>
    <mergeCell ref="K142:K143"/>
    <mergeCell ref="L130:L131"/>
    <mergeCell ref="L133:L134"/>
    <mergeCell ref="A136:A137"/>
    <mergeCell ref="B136:B137"/>
    <mergeCell ref="H136:H137"/>
    <mergeCell ref="I136:I137"/>
    <mergeCell ref="J136:J137"/>
    <mergeCell ref="K136:K137"/>
    <mergeCell ref="L136:L137"/>
    <mergeCell ref="A130:A131"/>
    <mergeCell ref="B130:B131"/>
    <mergeCell ref="H130:H131"/>
    <mergeCell ref="I130:I131"/>
    <mergeCell ref="J130:J131"/>
    <mergeCell ref="A133:A134"/>
    <mergeCell ref="B133:B134"/>
    <mergeCell ref="F133:F134"/>
    <mergeCell ref="G133:G134"/>
    <mergeCell ref="H133:H134"/>
    <mergeCell ref="I133:I134"/>
    <mergeCell ref="J133:J134"/>
    <mergeCell ref="K133:K134"/>
    <mergeCell ref="K130:K131"/>
    <mergeCell ref="L124:L125"/>
    <mergeCell ref="J127:J128"/>
    <mergeCell ref="K127:K128"/>
    <mergeCell ref="L127:L128"/>
    <mergeCell ref="A121:A122"/>
    <mergeCell ref="B121:B122"/>
    <mergeCell ref="F121:F122"/>
    <mergeCell ref="G121:G122"/>
    <mergeCell ref="H121:H122"/>
    <mergeCell ref="I121:I122"/>
    <mergeCell ref="J121:J122"/>
    <mergeCell ref="K121:K122"/>
    <mergeCell ref="L121:L122"/>
    <mergeCell ref="A127:A128"/>
    <mergeCell ref="B127:B128"/>
    <mergeCell ref="H127:H128"/>
    <mergeCell ref="I127:I128"/>
    <mergeCell ref="A124:A125"/>
    <mergeCell ref="B124:B125"/>
    <mergeCell ref="I124:I125"/>
    <mergeCell ref="J124:J125"/>
    <mergeCell ref="K124:K125"/>
    <mergeCell ref="J115:J116"/>
    <mergeCell ref="K115:K116"/>
    <mergeCell ref="L115:L116"/>
    <mergeCell ref="A118:A119"/>
    <mergeCell ref="B118:B119"/>
    <mergeCell ref="F118:F119"/>
    <mergeCell ref="G118:G119"/>
    <mergeCell ref="H118:H119"/>
    <mergeCell ref="I118:I119"/>
    <mergeCell ref="J118:J119"/>
    <mergeCell ref="A115:A116"/>
    <mergeCell ref="B115:B116"/>
    <mergeCell ref="F115:F116"/>
    <mergeCell ref="G115:G116"/>
    <mergeCell ref="H115:H116"/>
    <mergeCell ref="I115:I116"/>
    <mergeCell ref="K118:K119"/>
    <mergeCell ref="L118:L119"/>
    <mergeCell ref="K109:K110"/>
    <mergeCell ref="L109:L110"/>
    <mergeCell ref="A112:A113"/>
    <mergeCell ref="B112:B113"/>
    <mergeCell ref="I112:I113"/>
    <mergeCell ref="J112:J113"/>
    <mergeCell ref="K112:K113"/>
    <mergeCell ref="L112:L113"/>
    <mergeCell ref="A109:A110"/>
    <mergeCell ref="B109:B110"/>
    <mergeCell ref="E109:E110"/>
    <mergeCell ref="E112:E113"/>
    <mergeCell ref="F112:F113"/>
    <mergeCell ref="G112:G113"/>
    <mergeCell ref="H112:H113"/>
    <mergeCell ref="A106:A107"/>
    <mergeCell ref="B106:B107"/>
    <mergeCell ref="F106:F107"/>
    <mergeCell ref="G106:G107"/>
    <mergeCell ref="H106:H107"/>
    <mergeCell ref="I106:I107"/>
    <mergeCell ref="J106:J107"/>
    <mergeCell ref="K106:K107"/>
    <mergeCell ref="L106:L107"/>
    <mergeCell ref="A103:A104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J97:J98"/>
    <mergeCell ref="K97:K98"/>
    <mergeCell ref="L97:L98"/>
    <mergeCell ref="A100:A101"/>
    <mergeCell ref="B100:B101"/>
    <mergeCell ref="F100:F101"/>
    <mergeCell ref="G100:G101"/>
    <mergeCell ref="H100:H101"/>
    <mergeCell ref="I100:I101"/>
    <mergeCell ref="J100:J101"/>
    <mergeCell ref="A97:A98"/>
    <mergeCell ref="B97:B98"/>
    <mergeCell ref="F97:F98"/>
    <mergeCell ref="G97:G98"/>
    <mergeCell ref="H97:H98"/>
    <mergeCell ref="I97:I98"/>
    <mergeCell ref="K100:K101"/>
    <mergeCell ref="L100:L101"/>
    <mergeCell ref="E97:E98"/>
    <mergeCell ref="A94:A95"/>
    <mergeCell ref="B94:B95"/>
    <mergeCell ref="F94:F95"/>
    <mergeCell ref="G94:G95"/>
    <mergeCell ref="H94:H95"/>
    <mergeCell ref="I94:I95"/>
    <mergeCell ref="J94:J95"/>
    <mergeCell ref="K94:K95"/>
    <mergeCell ref="L94:L95"/>
    <mergeCell ref="A91:A92"/>
    <mergeCell ref="B91:B92"/>
    <mergeCell ref="F91:F92"/>
    <mergeCell ref="G91:G92"/>
    <mergeCell ref="H91:H92"/>
    <mergeCell ref="I91:I92"/>
    <mergeCell ref="J91:J92"/>
    <mergeCell ref="K91:K92"/>
    <mergeCell ref="L91:L92"/>
    <mergeCell ref="J85:J86"/>
    <mergeCell ref="K85:K86"/>
    <mergeCell ref="L85:L86"/>
    <mergeCell ref="A88:A89"/>
    <mergeCell ref="B88:B89"/>
    <mergeCell ref="F88:F89"/>
    <mergeCell ref="G88:G89"/>
    <mergeCell ref="H88:H89"/>
    <mergeCell ref="I88:I89"/>
    <mergeCell ref="J88:J89"/>
    <mergeCell ref="A85:A86"/>
    <mergeCell ref="B85:B86"/>
    <mergeCell ref="F85:F86"/>
    <mergeCell ref="G85:G86"/>
    <mergeCell ref="H85:H86"/>
    <mergeCell ref="I85:I86"/>
    <mergeCell ref="K88:K89"/>
    <mergeCell ref="L88:L89"/>
    <mergeCell ref="A82:A83"/>
    <mergeCell ref="B82:B83"/>
    <mergeCell ref="F82:F83"/>
    <mergeCell ref="G82:G83"/>
    <mergeCell ref="H82:H83"/>
    <mergeCell ref="I82:I83"/>
    <mergeCell ref="J82:J83"/>
    <mergeCell ref="K82:K83"/>
    <mergeCell ref="L82:L83"/>
    <mergeCell ref="I76:I77"/>
    <mergeCell ref="J76:J77"/>
    <mergeCell ref="K76:K77"/>
    <mergeCell ref="L76:L77"/>
    <mergeCell ref="A79:A80"/>
    <mergeCell ref="B79:B80"/>
    <mergeCell ref="F79:F80"/>
    <mergeCell ref="G79:G80"/>
    <mergeCell ref="H79:H80"/>
    <mergeCell ref="I79:I80"/>
    <mergeCell ref="J79:J80"/>
    <mergeCell ref="K79:K80"/>
    <mergeCell ref="L79:L80"/>
    <mergeCell ref="L67:L68"/>
    <mergeCell ref="A73:A74"/>
    <mergeCell ref="A67:A68"/>
    <mergeCell ref="B67:B68"/>
    <mergeCell ref="E67:E68"/>
    <mergeCell ref="F67:F68"/>
    <mergeCell ref="G67:G68"/>
    <mergeCell ref="H67:H68"/>
    <mergeCell ref="L73:L74"/>
    <mergeCell ref="L64:L65"/>
    <mergeCell ref="J58:J59"/>
    <mergeCell ref="K58:K59"/>
    <mergeCell ref="L58:L59"/>
    <mergeCell ref="A61:A62"/>
    <mergeCell ref="B61:B62"/>
    <mergeCell ref="F61:F62"/>
    <mergeCell ref="G61:G62"/>
    <mergeCell ref="H61:H62"/>
    <mergeCell ref="I61:I62"/>
    <mergeCell ref="J61:J62"/>
    <mergeCell ref="F58:F59"/>
    <mergeCell ref="G58:G59"/>
    <mergeCell ref="H58:H59"/>
    <mergeCell ref="I58:I59"/>
    <mergeCell ref="L70:L71"/>
    <mergeCell ref="A52:A53"/>
    <mergeCell ref="B52:B53"/>
    <mergeCell ref="H52:H53"/>
    <mergeCell ref="I52:I53"/>
    <mergeCell ref="J52:J53"/>
    <mergeCell ref="K52:K53"/>
    <mergeCell ref="L52:L53"/>
    <mergeCell ref="A70:A71"/>
    <mergeCell ref="B70:B71"/>
    <mergeCell ref="F70:F71"/>
    <mergeCell ref="G70:G71"/>
    <mergeCell ref="J70:J71"/>
    <mergeCell ref="K70:K71"/>
    <mergeCell ref="H70:H71"/>
    <mergeCell ref="I70:I71"/>
    <mergeCell ref="F52:F53"/>
    <mergeCell ref="G52:G53"/>
    <mergeCell ref="K61:K62"/>
    <mergeCell ref="L61:L62"/>
    <mergeCell ref="A64:A65"/>
    <mergeCell ref="B64:B65"/>
    <mergeCell ref="H64:H65"/>
    <mergeCell ref="I64:I65"/>
    <mergeCell ref="L55:L56"/>
    <mergeCell ref="A58:A59"/>
    <mergeCell ref="B58:B59"/>
    <mergeCell ref="J43:J44"/>
    <mergeCell ref="K43:K44"/>
    <mergeCell ref="L43:L44"/>
    <mergeCell ref="A46:A47"/>
    <mergeCell ref="B46:B47"/>
    <mergeCell ref="F46:F47"/>
    <mergeCell ref="G46:G47"/>
    <mergeCell ref="J46:J47"/>
    <mergeCell ref="K46:K47"/>
    <mergeCell ref="L46:L47"/>
    <mergeCell ref="A43:A44"/>
    <mergeCell ref="B43:B44"/>
    <mergeCell ref="F43:F44"/>
    <mergeCell ref="G43:G44"/>
    <mergeCell ref="H43:H44"/>
    <mergeCell ref="I43:I44"/>
    <mergeCell ref="H46:H47"/>
    <mergeCell ref="I46:I47"/>
    <mergeCell ref="A55:A56"/>
    <mergeCell ref="B55:B56"/>
    <mergeCell ref="E55:E56"/>
    <mergeCell ref="A40:A41"/>
    <mergeCell ref="B40:B41"/>
    <mergeCell ref="F40:F41"/>
    <mergeCell ref="G40:G41"/>
    <mergeCell ref="H40:H41"/>
    <mergeCell ref="I40:I41"/>
    <mergeCell ref="J40:J41"/>
    <mergeCell ref="K40:K41"/>
    <mergeCell ref="L40:L41"/>
    <mergeCell ref="A34:A35"/>
    <mergeCell ref="B34:B35"/>
    <mergeCell ref="F34:F35"/>
    <mergeCell ref="G34:G35"/>
    <mergeCell ref="J34:J35"/>
    <mergeCell ref="K34:K35"/>
    <mergeCell ref="L34:L35"/>
    <mergeCell ref="A37:A38"/>
    <mergeCell ref="B37:B38"/>
    <mergeCell ref="F37:F38"/>
    <mergeCell ref="G37:G38"/>
    <mergeCell ref="H37:H38"/>
    <mergeCell ref="I37:I38"/>
    <mergeCell ref="J37:J38"/>
    <mergeCell ref="K37:K38"/>
    <mergeCell ref="L37:L38"/>
    <mergeCell ref="A31:A32"/>
    <mergeCell ref="B31:B32"/>
    <mergeCell ref="F31:F32"/>
    <mergeCell ref="G31:G32"/>
    <mergeCell ref="H31:H32"/>
    <mergeCell ref="I31:I32"/>
    <mergeCell ref="J31:J32"/>
    <mergeCell ref="K31:K32"/>
    <mergeCell ref="L31:L32"/>
    <mergeCell ref="A25:A26"/>
    <mergeCell ref="B25:B26"/>
    <mergeCell ref="L25:L26"/>
    <mergeCell ref="A28:A29"/>
    <mergeCell ref="B28:B29"/>
    <mergeCell ref="F28:F29"/>
    <mergeCell ref="G28:G29"/>
    <mergeCell ref="F25:F26"/>
    <mergeCell ref="G25:G26"/>
    <mergeCell ref="H25:H26"/>
    <mergeCell ref="I25:I26"/>
    <mergeCell ref="J25:J26"/>
    <mergeCell ref="K25:K26"/>
    <mergeCell ref="H28:H29"/>
    <mergeCell ref="I28:I29"/>
    <mergeCell ref="J28:J29"/>
    <mergeCell ref="K28:K29"/>
    <mergeCell ref="L28:L29"/>
    <mergeCell ref="A22:A23"/>
    <mergeCell ref="B22:B23"/>
    <mergeCell ref="F22:F23"/>
    <mergeCell ref="G22:G23"/>
    <mergeCell ref="H22:H23"/>
    <mergeCell ref="I22:I23"/>
    <mergeCell ref="J22:J23"/>
    <mergeCell ref="K22:K23"/>
    <mergeCell ref="L22:L23"/>
    <mergeCell ref="J16:J17"/>
    <mergeCell ref="K16:K17"/>
    <mergeCell ref="L16:L17"/>
    <mergeCell ref="A19:A20"/>
    <mergeCell ref="B19:B20"/>
    <mergeCell ref="F19:F20"/>
    <mergeCell ref="G19:G20"/>
    <mergeCell ref="H19:H20"/>
    <mergeCell ref="I19:I20"/>
    <mergeCell ref="J19:J20"/>
    <mergeCell ref="A16:A17"/>
    <mergeCell ref="B16:B17"/>
    <mergeCell ref="F16:F17"/>
    <mergeCell ref="G16:G17"/>
    <mergeCell ref="H16:H17"/>
    <mergeCell ref="I16:I17"/>
    <mergeCell ref="K19:K20"/>
    <mergeCell ref="L19:L20"/>
    <mergeCell ref="A13:A14"/>
    <mergeCell ref="B13:B14"/>
    <mergeCell ref="F13:F14"/>
    <mergeCell ref="G13:G14"/>
    <mergeCell ref="H13:H14"/>
    <mergeCell ref="I13:I14"/>
    <mergeCell ref="J13:J14"/>
    <mergeCell ref="K13:K14"/>
    <mergeCell ref="L13:L14"/>
    <mergeCell ref="I7:I8"/>
    <mergeCell ref="J7:J8"/>
    <mergeCell ref="K7:K8"/>
    <mergeCell ref="L7:L8"/>
    <mergeCell ref="A10:A11"/>
    <mergeCell ref="B10:B11"/>
    <mergeCell ref="F10:F11"/>
    <mergeCell ref="G10:G11"/>
    <mergeCell ref="H10:H11"/>
    <mergeCell ref="I10:I11"/>
    <mergeCell ref="J10:J11"/>
    <mergeCell ref="K10:K11"/>
    <mergeCell ref="L10:L11"/>
    <mergeCell ref="L49:L50"/>
    <mergeCell ref="J1:J2"/>
    <mergeCell ref="K1:K2"/>
    <mergeCell ref="L1:L2"/>
    <mergeCell ref="A4:A5"/>
    <mergeCell ref="B4:B5"/>
    <mergeCell ref="F4:F5"/>
    <mergeCell ref="G4:G5"/>
    <mergeCell ref="H4:H5"/>
    <mergeCell ref="I4:I5"/>
    <mergeCell ref="J4:J5"/>
    <mergeCell ref="A1:A2"/>
    <mergeCell ref="B1:B2"/>
    <mergeCell ref="C1:C2"/>
    <mergeCell ref="D1:E1"/>
    <mergeCell ref="F1:F2"/>
    <mergeCell ref="G1:I1"/>
    <mergeCell ref="K4:K5"/>
    <mergeCell ref="L4:L5"/>
    <mergeCell ref="A7:A8"/>
    <mergeCell ref="B7:B8"/>
    <mergeCell ref="F7:F8"/>
    <mergeCell ref="G7:G8"/>
    <mergeCell ref="H7:H8"/>
    <mergeCell ref="J271:J272"/>
    <mergeCell ref="A49:A50"/>
    <mergeCell ref="B49:B50"/>
    <mergeCell ref="F49:F50"/>
    <mergeCell ref="G49:G50"/>
    <mergeCell ref="H49:H50"/>
    <mergeCell ref="I49:I50"/>
    <mergeCell ref="J49:J50"/>
    <mergeCell ref="K49:K50"/>
    <mergeCell ref="I55:I56"/>
    <mergeCell ref="J55:J56"/>
    <mergeCell ref="K55:K56"/>
    <mergeCell ref="F55:F56"/>
    <mergeCell ref="G55:G56"/>
    <mergeCell ref="H55:H56"/>
    <mergeCell ref="K64:K65"/>
    <mergeCell ref="I67:I68"/>
    <mergeCell ref="J67:J68"/>
    <mergeCell ref="K67:K68"/>
    <mergeCell ref="A76:A77"/>
    <mergeCell ref="B76:B77"/>
    <mergeCell ref="F76:F77"/>
    <mergeCell ref="G76:G77"/>
    <mergeCell ref="H76:H77"/>
  </mergeCells>
  <pageMargins left="0.7" right="0.7" top="0.75" bottom="0.75" header="0.3" footer="0.3"/>
  <pageSetup orientation="portrait" horizontalDpi="120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4:H32"/>
  <sheetViews>
    <sheetView showGridLines="0" topLeftCell="A10" workbookViewId="0">
      <selection activeCell="J42" sqref="J42"/>
    </sheetView>
  </sheetViews>
  <sheetFormatPr defaultRowHeight="15"/>
  <cols>
    <col min="1" max="1" width="4.85546875" customWidth="1"/>
    <col min="2" max="2" width="5.28515625" customWidth="1"/>
    <col min="3" max="3" width="14.140625" bestFit="1" customWidth="1"/>
    <col min="4" max="4" width="29.28515625" customWidth="1"/>
    <col min="5" max="5" width="18.140625" style="1236" customWidth="1"/>
    <col min="6" max="6" width="14.42578125" customWidth="1"/>
    <col min="7" max="7" width="13.140625" bestFit="1" customWidth="1"/>
    <col min="8" max="8" width="10.5703125" style="864" bestFit="1" customWidth="1"/>
    <col min="10" max="10" width="10.5703125" bestFit="1" customWidth="1"/>
  </cols>
  <sheetData>
    <row r="4" spans="2:8">
      <c r="B4" t="s">
        <v>679</v>
      </c>
      <c r="D4" s="1148" t="s">
        <v>422</v>
      </c>
    </row>
    <row r="5" spans="2:8">
      <c r="B5" t="s">
        <v>9</v>
      </c>
      <c r="D5" s="1246">
        <v>19963685</v>
      </c>
    </row>
    <row r="6" spans="2:8">
      <c r="B6" t="s">
        <v>0</v>
      </c>
      <c r="D6" s="1247">
        <v>43224</v>
      </c>
    </row>
    <row r="8" spans="2:8" s="1148" customFormat="1" ht="30">
      <c r="B8" s="1238" t="s">
        <v>675</v>
      </c>
      <c r="C8" s="1238" t="s">
        <v>9</v>
      </c>
      <c r="D8" s="1238" t="s">
        <v>8</v>
      </c>
      <c r="E8" s="1239" t="s">
        <v>676</v>
      </c>
      <c r="F8" s="1240" t="s">
        <v>674</v>
      </c>
      <c r="H8" s="1241"/>
    </row>
    <row r="9" spans="2:8">
      <c r="B9" s="1230">
        <v>1</v>
      </c>
      <c r="C9" s="1230">
        <v>853364</v>
      </c>
      <c r="D9" s="1233" t="s">
        <v>673</v>
      </c>
      <c r="E9" s="1662">
        <v>7891000</v>
      </c>
      <c r="F9" s="1244">
        <f>E9/10</f>
        <v>789100</v>
      </c>
    </row>
    <row r="10" spans="2:8">
      <c r="B10" s="1230">
        <v>2</v>
      </c>
      <c r="C10" s="1230">
        <v>19910968</v>
      </c>
      <c r="D10" s="1234" t="s">
        <v>680</v>
      </c>
      <c r="E10" s="1662"/>
      <c r="F10" s="1244">
        <v>789100</v>
      </c>
    </row>
    <row r="11" spans="2:8">
      <c r="B11" s="1230">
        <v>3</v>
      </c>
      <c r="C11" s="1230">
        <v>19901158</v>
      </c>
      <c r="D11" s="1234" t="s">
        <v>681</v>
      </c>
      <c r="E11" s="1662"/>
      <c r="F11" s="1244">
        <v>789100</v>
      </c>
    </row>
    <row r="12" spans="2:8">
      <c r="B12" s="1230">
        <v>4</v>
      </c>
      <c r="C12" s="1230">
        <v>19975379</v>
      </c>
      <c r="D12" s="1234" t="s">
        <v>682</v>
      </c>
      <c r="E12" s="1662"/>
      <c r="F12" s="1244">
        <v>789100</v>
      </c>
    </row>
    <row r="13" spans="2:8">
      <c r="B13" s="1230">
        <v>5</v>
      </c>
      <c r="C13" s="1230">
        <v>19963685</v>
      </c>
      <c r="D13" s="1234" t="s">
        <v>422</v>
      </c>
      <c r="E13" s="1662"/>
      <c r="F13" s="1244">
        <v>789100</v>
      </c>
    </row>
    <row r="14" spans="2:8">
      <c r="B14" s="1230">
        <v>6</v>
      </c>
      <c r="C14" s="1230">
        <v>19974060</v>
      </c>
      <c r="D14" s="1234" t="s">
        <v>683</v>
      </c>
      <c r="E14" s="1662"/>
      <c r="F14" s="1244">
        <v>789100</v>
      </c>
    </row>
    <row r="15" spans="2:8">
      <c r="B15" s="1230">
        <v>7</v>
      </c>
      <c r="C15" s="1230">
        <v>19900262</v>
      </c>
      <c r="D15" s="1234" t="s">
        <v>684</v>
      </c>
      <c r="E15" s="1662"/>
      <c r="F15" s="1244">
        <v>789100</v>
      </c>
    </row>
    <row r="16" spans="2:8">
      <c r="B16" s="1230">
        <v>8</v>
      </c>
      <c r="C16" s="1230">
        <v>54135</v>
      </c>
      <c r="D16" s="1234" t="s">
        <v>685</v>
      </c>
      <c r="E16" s="1662"/>
      <c r="F16" s="1244">
        <v>789100</v>
      </c>
    </row>
    <row r="17" spans="2:8">
      <c r="B17" s="1230">
        <v>9</v>
      </c>
      <c r="C17" s="1230">
        <v>19910552</v>
      </c>
      <c r="D17" s="1234" t="s">
        <v>686</v>
      </c>
      <c r="E17" s="1662"/>
      <c r="F17" s="1244">
        <v>789100</v>
      </c>
    </row>
    <row r="18" spans="2:8">
      <c r="B18" s="1230">
        <v>10</v>
      </c>
      <c r="C18" s="1230">
        <v>19910612</v>
      </c>
      <c r="D18" s="1234" t="s">
        <v>687</v>
      </c>
      <c r="E18" s="1662"/>
      <c r="F18" s="1244">
        <v>789100</v>
      </c>
    </row>
    <row r="19" spans="2:8">
      <c r="B19" s="1231"/>
      <c r="C19" s="1231"/>
      <c r="D19" s="1232"/>
      <c r="E19" s="1242" t="s">
        <v>678</v>
      </c>
      <c r="F19" s="1245">
        <f>SUM(F9:F18)</f>
        <v>7891000</v>
      </c>
    </row>
    <row r="21" spans="2:8" s="1148" customFormat="1" ht="30">
      <c r="B21" s="1238" t="s">
        <v>675</v>
      </c>
      <c r="C21" s="1238" t="s">
        <v>9</v>
      </c>
      <c r="D21" s="1238" t="s">
        <v>8</v>
      </c>
      <c r="E21" s="1239" t="s">
        <v>677</v>
      </c>
      <c r="F21" s="1240" t="s">
        <v>674</v>
      </c>
      <c r="H21" s="1241"/>
    </row>
    <row r="22" spans="2:8">
      <c r="B22" s="1230">
        <v>1</v>
      </c>
      <c r="C22" s="1230">
        <v>853364</v>
      </c>
      <c r="D22" s="1233" t="s">
        <v>673</v>
      </c>
      <c r="E22" s="1663">
        <v>5074000</v>
      </c>
      <c r="F22" s="1235">
        <f>E22/9</f>
        <v>563777.77777777775</v>
      </c>
    </row>
    <row r="23" spans="2:8">
      <c r="B23" s="1230">
        <v>2</v>
      </c>
      <c r="C23" s="1230">
        <v>19910968</v>
      </c>
      <c r="D23" s="1234" t="s">
        <v>680</v>
      </c>
      <c r="E23" s="1663"/>
      <c r="F23" s="1235">
        <v>563777.77777777775</v>
      </c>
    </row>
    <row r="24" spans="2:8">
      <c r="B24" s="1230">
        <v>3</v>
      </c>
      <c r="C24" s="1230">
        <v>19901158</v>
      </c>
      <c r="D24" s="1234" t="s">
        <v>681</v>
      </c>
      <c r="E24" s="1663"/>
      <c r="F24" s="1235">
        <v>563777.77777777775</v>
      </c>
    </row>
    <row r="25" spans="2:8">
      <c r="B25" s="1230">
        <v>4</v>
      </c>
      <c r="C25" s="1230">
        <v>19975379</v>
      </c>
      <c r="D25" s="1234" t="s">
        <v>682</v>
      </c>
      <c r="E25" s="1663"/>
      <c r="F25" s="1235">
        <v>563777.77777777775</v>
      </c>
    </row>
    <row r="26" spans="2:8">
      <c r="B26" s="1230">
        <v>5</v>
      </c>
      <c r="C26" s="1230">
        <v>19963685</v>
      </c>
      <c r="D26" s="1234" t="s">
        <v>422</v>
      </c>
      <c r="E26" s="1663"/>
      <c r="F26" s="1235">
        <v>563777.77777777775</v>
      </c>
    </row>
    <row r="27" spans="2:8">
      <c r="B27" s="1230">
        <v>6</v>
      </c>
      <c r="C27" s="1230">
        <v>19974060</v>
      </c>
      <c r="D27" s="1234" t="s">
        <v>683</v>
      </c>
      <c r="E27" s="1663"/>
      <c r="F27" s="1235">
        <v>563777.77777777775</v>
      </c>
    </row>
    <row r="28" spans="2:8">
      <c r="B28" s="1230">
        <v>7</v>
      </c>
      <c r="C28" s="1230">
        <v>19900262</v>
      </c>
      <c r="D28" s="1234" t="s">
        <v>684</v>
      </c>
      <c r="E28" s="1663"/>
      <c r="F28" s="1235">
        <v>563777.77777777775</v>
      </c>
    </row>
    <row r="29" spans="2:8">
      <c r="B29" s="1230">
        <v>8</v>
      </c>
      <c r="C29" s="1230">
        <v>54135</v>
      </c>
      <c r="D29" s="1234" t="s">
        <v>685</v>
      </c>
      <c r="E29" s="1663"/>
      <c r="F29" s="1235">
        <v>563777.77777777775</v>
      </c>
    </row>
    <row r="30" spans="2:8">
      <c r="B30" s="1230">
        <v>9</v>
      </c>
      <c r="C30" s="1230">
        <v>19910552</v>
      </c>
      <c r="D30" s="1234" t="s">
        <v>686</v>
      </c>
      <c r="E30" s="1663"/>
      <c r="F30" s="1235">
        <v>563777.77777777775</v>
      </c>
    </row>
    <row r="31" spans="2:8">
      <c r="B31" s="1230">
        <v>10</v>
      </c>
      <c r="C31" s="1230">
        <v>19910612</v>
      </c>
      <c r="D31" s="1234" t="s">
        <v>687</v>
      </c>
      <c r="E31" s="1237">
        <v>664000</v>
      </c>
      <c r="F31" s="1235">
        <v>664000</v>
      </c>
    </row>
    <row r="32" spans="2:8">
      <c r="E32" s="1242" t="s">
        <v>678</v>
      </c>
      <c r="F32" s="1243">
        <f>SUM(F22:F31)</f>
        <v>5738000.0000000009</v>
      </c>
    </row>
  </sheetData>
  <mergeCells count="2">
    <mergeCell ref="E9:E18"/>
    <mergeCell ref="E22:E30"/>
  </mergeCells>
  <pageMargins left="0.51181102362204722" right="0.70866141732283472" top="0.74803149606299213" bottom="0.74803149606299213" header="0.31496062992125984" footer="0.31496062992125984"/>
  <pageSetup paperSize="9" orientation="portrait" horizontalDpi="120" verticalDpi="7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2"/>
  <sheetViews>
    <sheetView zoomScale="90" zoomScaleNormal="90" workbookViewId="0">
      <selection activeCell="B4" sqref="B4:K9"/>
    </sheetView>
  </sheetViews>
  <sheetFormatPr defaultRowHeight="15.75"/>
  <cols>
    <col min="1" max="1" width="4.7109375" style="799" customWidth="1"/>
    <col min="2" max="2" width="11.5703125" style="799" customWidth="1"/>
    <col min="3" max="3" width="50.28515625" style="799" customWidth="1"/>
    <col min="4" max="5" width="15" style="799" customWidth="1"/>
    <col min="6" max="12" width="14.5703125" style="799" customWidth="1"/>
    <col min="13" max="19" width="9.140625" style="1667"/>
    <col min="20" max="16384" width="9.140625" style="799"/>
  </cols>
  <sheetData>
    <row r="1" spans="1:12">
      <c r="A1" s="1595"/>
      <c r="B1" s="1597" t="s">
        <v>0</v>
      </c>
      <c r="C1" s="1599" t="s">
        <v>1</v>
      </c>
      <c r="D1" s="1601" t="s">
        <v>2</v>
      </c>
      <c r="E1" s="1602"/>
      <c r="F1" s="1591" t="s">
        <v>3</v>
      </c>
      <c r="G1" s="1603" t="s">
        <v>4</v>
      </c>
      <c r="H1" s="1604"/>
      <c r="I1" s="1605"/>
      <c r="J1" s="1591" t="s">
        <v>5</v>
      </c>
      <c r="K1" s="1591" t="s">
        <v>6</v>
      </c>
      <c r="L1" s="1593" t="s">
        <v>7</v>
      </c>
    </row>
    <row r="2" spans="1:12" ht="16.5" thickBot="1">
      <c r="A2" s="1596"/>
      <c r="B2" s="1598"/>
      <c r="C2" s="1600"/>
      <c r="D2" s="822" t="s">
        <v>8</v>
      </c>
      <c r="E2" s="823" t="s">
        <v>9</v>
      </c>
      <c r="F2" s="1592"/>
      <c r="G2" s="1432" t="s">
        <v>10</v>
      </c>
      <c r="H2" s="825" t="s">
        <v>11</v>
      </c>
      <c r="I2" s="1432" t="s">
        <v>12</v>
      </c>
      <c r="J2" s="1592"/>
      <c r="K2" s="1592"/>
      <c r="L2" s="1594"/>
    </row>
    <row r="3" spans="1:12">
      <c r="A3" s="800" t="s">
        <v>13</v>
      </c>
      <c r="B3" s="801"/>
      <c r="C3" s="802"/>
      <c r="D3" s="803"/>
      <c r="E3" s="804"/>
      <c r="F3" s="1428"/>
      <c r="G3" s="1428"/>
      <c r="H3" s="1428"/>
      <c r="I3" s="1428"/>
      <c r="J3" s="1428"/>
      <c r="K3" s="1428"/>
      <c r="L3" s="806"/>
    </row>
    <row r="4" spans="1:12">
      <c r="A4" s="1577"/>
      <c r="B4" s="1587">
        <v>43255</v>
      </c>
      <c r="C4" s="1668" t="s">
        <v>237</v>
      </c>
      <c r="D4" s="1052" t="s">
        <v>20</v>
      </c>
      <c r="E4" s="1756">
        <v>912218</v>
      </c>
      <c r="F4" s="1758"/>
      <c r="G4" s="1758">
        <v>26500</v>
      </c>
      <c r="H4" s="1585"/>
      <c r="I4" s="1573"/>
      <c r="J4" s="1573">
        <v>25475</v>
      </c>
      <c r="K4" s="1573">
        <f>G4-J4</f>
        <v>1025</v>
      </c>
      <c r="L4" s="1575"/>
    </row>
    <row r="5" spans="1:12">
      <c r="A5" s="1577"/>
      <c r="B5" s="1588"/>
      <c r="C5" s="1669" t="s">
        <v>21</v>
      </c>
      <c r="D5" s="1053" t="s">
        <v>22</v>
      </c>
      <c r="E5" s="1757"/>
      <c r="F5" s="1759"/>
      <c r="G5" s="1759"/>
      <c r="H5" s="1586"/>
      <c r="I5" s="1574"/>
      <c r="J5" s="1574"/>
      <c r="K5" s="1574"/>
      <c r="L5" s="1576"/>
    </row>
    <row r="6" spans="1:12">
      <c r="A6" s="808"/>
      <c r="B6" s="813"/>
      <c r="C6" s="808"/>
      <c r="D6" s="809"/>
      <c r="E6" s="1670"/>
      <c r="F6" s="811"/>
      <c r="G6" s="811"/>
      <c r="H6" s="811"/>
      <c r="I6" s="811"/>
      <c r="J6" s="811"/>
      <c r="K6" s="811"/>
      <c r="L6" s="817"/>
    </row>
    <row r="7" spans="1:12">
      <c r="A7" s="1577"/>
      <c r="B7" s="1578"/>
      <c r="C7" s="1668" t="s">
        <v>708</v>
      </c>
      <c r="D7" s="795" t="s">
        <v>709</v>
      </c>
      <c r="E7" s="1121"/>
      <c r="F7" s="1581"/>
      <c r="G7" s="1583"/>
      <c r="H7" s="1589"/>
      <c r="I7" s="1589">
        <v>51000</v>
      </c>
      <c r="J7" s="1589">
        <v>49725</v>
      </c>
      <c r="K7" s="1589">
        <f>I7-J7</f>
        <v>1275</v>
      </c>
      <c r="L7" s="1575"/>
    </row>
    <row r="8" spans="1:12">
      <c r="A8" s="1577"/>
      <c r="B8" s="1578"/>
      <c r="C8" s="1669" t="s">
        <v>536</v>
      </c>
      <c r="D8" s="1122"/>
      <c r="E8" s="1123"/>
      <c r="F8" s="1582"/>
      <c r="G8" s="1584"/>
      <c r="H8" s="1590"/>
      <c r="I8" s="1590"/>
      <c r="J8" s="1590"/>
      <c r="K8" s="1590"/>
      <c r="L8" s="1576"/>
    </row>
    <row r="9" spans="1:12">
      <c r="A9" s="808"/>
      <c r="B9" s="808"/>
      <c r="C9" s="814"/>
      <c r="D9" s="809"/>
      <c r="E9" s="810"/>
      <c r="F9" s="815"/>
      <c r="G9" s="815"/>
      <c r="H9" s="816"/>
      <c r="I9" s="816"/>
      <c r="J9" s="816"/>
      <c r="K9" s="816"/>
      <c r="L9" s="817"/>
    </row>
    <row r="10" spans="1:12">
      <c r="A10" s="1606"/>
      <c r="B10" s="1587"/>
      <c r="C10" s="1671"/>
      <c r="D10" s="839"/>
      <c r="E10" s="839"/>
      <c r="F10" s="1581"/>
      <c r="G10" s="1589"/>
      <c r="H10" s="1589"/>
      <c r="I10" s="1589"/>
      <c r="J10" s="1589"/>
      <c r="K10" s="1573"/>
      <c r="L10" s="1575"/>
    </row>
    <row r="11" spans="1:12">
      <c r="A11" s="1607"/>
      <c r="B11" s="1588"/>
      <c r="C11" s="1672"/>
      <c r="D11" s="865"/>
      <c r="E11" s="819"/>
      <c r="F11" s="1582"/>
      <c r="G11" s="1590"/>
      <c r="H11" s="1590"/>
      <c r="I11" s="1590"/>
      <c r="J11" s="1590"/>
      <c r="K11" s="1574"/>
      <c r="L11" s="1576"/>
    </row>
    <row r="12" spans="1:12">
      <c r="A12" s="808"/>
      <c r="B12" s="808"/>
      <c r="C12" s="814"/>
      <c r="D12" s="809"/>
      <c r="E12" s="810"/>
      <c r="F12" s="815"/>
      <c r="G12" s="815"/>
      <c r="H12" s="811"/>
      <c r="I12" s="811"/>
      <c r="J12" s="811"/>
      <c r="K12" s="811"/>
      <c r="L12" s="812"/>
    </row>
    <row r="13" spans="1:12">
      <c r="A13" s="1577"/>
      <c r="B13" s="1578"/>
      <c r="C13" s="1671"/>
      <c r="D13" s="839"/>
      <c r="E13" s="839"/>
      <c r="F13" s="1581"/>
      <c r="G13" s="1583"/>
      <c r="H13" s="1589"/>
      <c r="I13" s="1589"/>
      <c r="J13" s="1589"/>
      <c r="K13" s="1573"/>
      <c r="L13" s="1575"/>
    </row>
    <row r="14" spans="1:12">
      <c r="A14" s="1577"/>
      <c r="B14" s="1578"/>
      <c r="C14" s="1672"/>
      <c r="D14" s="865"/>
      <c r="E14" s="819"/>
      <c r="F14" s="1582"/>
      <c r="G14" s="1584"/>
      <c r="H14" s="1590"/>
      <c r="I14" s="1590"/>
      <c r="J14" s="1590"/>
      <c r="K14" s="1574"/>
      <c r="L14" s="1576"/>
    </row>
    <row r="15" spans="1:12">
      <c r="A15" s="808"/>
      <c r="B15" s="813"/>
      <c r="C15" s="814"/>
      <c r="D15" s="809"/>
      <c r="E15" s="810"/>
      <c r="F15" s="815"/>
      <c r="G15" s="815"/>
      <c r="H15" s="816"/>
      <c r="I15" s="816"/>
      <c r="J15" s="816"/>
      <c r="K15" s="816"/>
      <c r="L15" s="817"/>
    </row>
    <row r="16" spans="1:12">
      <c r="A16" s="1577"/>
      <c r="B16" s="1578"/>
      <c r="C16" s="1671"/>
      <c r="D16" s="839"/>
      <c r="E16" s="839"/>
      <c r="F16" s="1581"/>
      <c r="G16" s="1583"/>
      <c r="H16" s="1585"/>
      <c r="I16" s="1573"/>
      <c r="J16" s="1573"/>
      <c r="K16" s="1573"/>
      <c r="L16" s="1575"/>
    </row>
    <row r="17" spans="1:12">
      <c r="A17" s="1577"/>
      <c r="B17" s="1578"/>
      <c r="C17" s="1040"/>
      <c r="D17" s="865"/>
      <c r="E17" s="819"/>
      <c r="F17" s="1582"/>
      <c r="G17" s="1584"/>
      <c r="H17" s="1586"/>
      <c r="I17" s="1574"/>
      <c r="J17" s="1574"/>
      <c r="K17" s="1574"/>
      <c r="L17" s="1576"/>
    </row>
    <row r="18" spans="1:12">
      <c r="A18" s="808"/>
      <c r="B18" s="808"/>
      <c r="C18" s="1673"/>
      <c r="D18" s="809"/>
      <c r="E18" s="810"/>
      <c r="F18" s="815"/>
      <c r="G18" s="815"/>
      <c r="H18" s="816"/>
      <c r="I18" s="816"/>
      <c r="J18" s="816"/>
      <c r="K18" s="816"/>
      <c r="L18" s="817"/>
    </row>
    <row r="19" spans="1:12">
      <c r="A19" s="1606"/>
      <c r="B19" s="1587"/>
      <c r="C19" s="1671"/>
      <c r="D19" s="839"/>
      <c r="E19" s="839"/>
      <c r="F19" s="1573"/>
      <c r="G19" s="1585"/>
      <c r="H19" s="1585"/>
      <c r="I19" s="1573"/>
      <c r="J19" s="1573"/>
      <c r="K19" s="1573"/>
      <c r="L19" s="1575"/>
    </row>
    <row r="20" spans="1:12">
      <c r="A20" s="1607"/>
      <c r="B20" s="1588"/>
      <c r="C20" s="1040"/>
      <c r="D20" s="865"/>
      <c r="E20" s="819"/>
      <c r="F20" s="1574"/>
      <c r="G20" s="1586"/>
      <c r="H20" s="1586"/>
      <c r="I20" s="1574"/>
      <c r="J20" s="1574"/>
      <c r="K20" s="1574"/>
      <c r="L20" s="1576"/>
    </row>
    <row r="21" spans="1:12">
      <c r="A21" s="808"/>
      <c r="B21" s="808"/>
      <c r="C21" s="1674"/>
      <c r="D21" s="809"/>
      <c r="E21" s="810"/>
      <c r="F21" s="811"/>
      <c r="G21" s="811"/>
      <c r="H21" s="811"/>
      <c r="I21" s="811"/>
      <c r="J21" s="811"/>
      <c r="K21" s="811"/>
      <c r="L21" s="812"/>
    </row>
    <row r="22" spans="1:12">
      <c r="A22" s="1577"/>
      <c r="B22" s="1578"/>
      <c r="C22" s="1675"/>
      <c r="D22" s="1676"/>
      <c r="E22" s="1677"/>
      <c r="F22" s="1573"/>
      <c r="G22" s="1585"/>
      <c r="H22" s="1585"/>
      <c r="I22" s="1573"/>
      <c r="J22" s="1573"/>
      <c r="K22" s="1573"/>
      <c r="L22" s="1575"/>
    </row>
    <row r="23" spans="1:12">
      <c r="A23" s="1577"/>
      <c r="B23" s="1578"/>
      <c r="C23" s="1675"/>
      <c r="D23" s="1678"/>
      <c r="E23" s="1679"/>
      <c r="F23" s="1574"/>
      <c r="G23" s="1586"/>
      <c r="H23" s="1586"/>
      <c r="I23" s="1574"/>
      <c r="J23" s="1574"/>
      <c r="K23" s="1574"/>
      <c r="L23" s="1576"/>
    </row>
    <row r="24" spans="1:12">
      <c r="A24" s="808"/>
      <c r="B24" s="813"/>
      <c r="C24" s="814"/>
      <c r="D24" s="809"/>
      <c r="E24" s="810"/>
      <c r="F24" s="815"/>
      <c r="G24" s="815"/>
      <c r="H24" s="816"/>
      <c r="I24" s="816"/>
      <c r="J24" s="816"/>
      <c r="K24" s="816"/>
      <c r="L24" s="817"/>
    </row>
    <row r="25" spans="1:12">
      <c r="A25" s="1577"/>
      <c r="B25" s="1578"/>
      <c r="C25" s="1671"/>
      <c r="D25" s="795"/>
      <c r="E25" s="1121"/>
      <c r="F25" s="1581"/>
      <c r="G25" s="1680"/>
      <c r="H25" s="1585"/>
      <c r="I25" s="1573"/>
      <c r="J25" s="1573"/>
      <c r="K25" s="1573"/>
      <c r="L25" s="1575"/>
    </row>
    <row r="26" spans="1:12">
      <c r="A26" s="1577"/>
      <c r="B26" s="1578"/>
      <c r="C26" s="1672"/>
      <c r="D26" s="1122"/>
      <c r="E26" s="1123"/>
      <c r="F26" s="1582"/>
      <c r="G26" s="1681"/>
      <c r="H26" s="1586"/>
      <c r="I26" s="1574"/>
      <c r="J26" s="1574"/>
      <c r="K26" s="1574"/>
      <c r="L26" s="1576"/>
    </row>
    <row r="27" spans="1:12">
      <c r="A27" s="808"/>
      <c r="B27" s="808"/>
      <c r="C27" s="1682"/>
      <c r="D27" s="1683"/>
      <c r="E27" s="1670"/>
      <c r="F27" s="815"/>
      <c r="G27" s="815"/>
      <c r="H27" s="816"/>
      <c r="I27" s="816"/>
      <c r="J27" s="816"/>
      <c r="K27" s="816"/>
      <c r="L27" s="817"/>
    </row>
    <row r="28" spans="1:12">
      <c r="A28" s="1606"/>
      <c r="B28" s="1587"/>
      <c r="C28" s="1675"/>
      <c r="D28" s="839"/>
      <c r="E28" s="839"/>
      <c r="F28" s="1581"/>
      <c r="G28" s="1583"/>
      <c r="H28" s="1589"/>
      <c r="I28" s="1589"/>
      <c r="J28" s="1589"/>
      <c r="K28" s="1573"/>
      <c r="L28" s="1575"/>
    </row>
    <row r="29" spans="1:12">
      <c r="A29" s="1607"/>
      <c r="B29" s="1588"/>
      <c r="C29" s="1684"/>
      <c r="D29" s="865"/>
      <c r="E29" s="819"/>
      <c r="F29" s="1582"/>
      <c r="G29" s="1584"/>
      <c r="H29" s="1590"/>
      <c r="I29" s="1590"/>
      <c r="J29" s="1590"/>
      <c r="K29" s="1574"/>
      <c r="L29" s="1576"/>
    </row>
    <row r="30" spans="1:12">
      <c r="A30" s="808"/>
      <c r="B30" s="808"/>
      <c r="C30" s="1682"/>
      <c r="D30" s="1683"/>
      <c r="E30" s="1670"/>
      <c r="F30" s="815"/>
      <c r="G30" s="815"/>
      <c r="H30" s="816"/>
      <c r="I30" s="816"/>
      <c r="J30" s="816"/>
      <c r="K30" s="816"/>
      <c r="L30" s="812"/>
    </row>
    <row r="31" spans="1:12">
      <c r="A31" s="1577"/>
      <c r="B31" s="1578"/>
      <c r="C31" s="1675"/>
      <c r="D31" s="839"/>
      <c r="E31" s="839"/>
      <c r="F31" s="1581"/>
      <c r="G31" s="1583"/>
      <c r="H31" s="1589"/>
      <c r="I31" s="1589"/>
      <c r="J31" s="1589"/>
      <c r="K31" s="1573"/>
      <c r="L31" s="1575"/>
    </row>
    <row r="32" spans="1:12">
      <c r="A32" s="1577"/>
      <c r="B32" s="1578"/>
      <c r="C32" s="1684"/>
      <c r="D32" s="865"/>
      <c r="E32" s="819"/>
      <c r="F32" s="1582"/>
      <c r="G32" s="1584"/>
      <c r="H32" s="1590"/>
      <c r="I32" s="1590"/>
      <c r="J32" s="1590"/>
      <c r="K32" s="1574"/>
      <c r="L32" s="1576"/>
    </row>
    <row r="33" spans="1:12">
      <c r="A33" s="808"/>
      <c r="B33" s="813"/>
      <c r="C33" s="1682"/>
      <c r="D33" s="1683"/>
      <c r="E33" s="1670"/>
      <c r="F33" s="815"/>
      <c r="G33" s="815"/>
      <c r="H33" s="816"/>
      <c r="I33" s="816"/>
      <c r="J33" s="816"/>
      <c r="K33" s="816"/>
      <c r="L33" s="817"/>
    </row>
    <row r="34" spans="1:12">
      <c r="A34" s="1577"/>
      <c r="B34" s="1578"/>
      <c r="C34" s="1685"/>
      <c r="D34" s="839"/>
      <c r="E34" s="839"/>
      <c r="F34" s="1581"/>
      <c r="G34" s="1581"/>
      <c r="H34" s="1423"/>
      <c r="I34" s="1423"/>
      <c r="J34" s="1589"/>
      <c r="K34" s="1589"/>
      <c r="L34" s="1575"/>
    </row>
    <row r="35" spans="1:12">
      <c r="A35" s="1577"/>
      <c r="B35" s="1578"/>
      <c r="C35" s="1672"/>
      <c r="D35" s="865"/>
      <c r="E35" s="819"/>
      <c r="F35" s="1582"/>
      <c r="G35" s="1582"/>
      <c r="H35" s="1424"/>
      <c r="I35" s="1424"/>
      <c r="J35" s="1590"/>
      <c r="K35" s="1590"/>
      <c r="L35" s="1576"/>
    </row>
    <row r="36" spans="1:12">
      <c r="A36" s="808"/>
      <c r="B36" s="808"/>
      <c r="C36" s="1673"/>
      <c r="D36" s="1686"/>
      <c r="E36" s="1687"/>
      <c r="F36" s="1688"/>
      <c r="G36" s="1689"/>
      <c r="H36" s="816"/>
      <c r="I36" s="816"/>
      <c r="J36" s="816"/>
      <c r="K36" s="816"/>
      <c r="L36" s="817"/>
    </row>
    <row r="37" spans="1:12">
      <c r="A37" s="1606"/>
      <c r="B37" s="1587"/>
      <c r="C37" s="1671"/>
      <c r="D37" s="795"/>
      <c r="E37" s="1121"/>
      <c r="F37" s="1581"/>
      <c r="G37" s="1583"/>
      <c r="H37" s="1589"/>
      <c r="I37" s="1589"/>
      <c r="J37" s="1589"/>
      <c r="K37" s="1573"/>
      <c r="L37" s="1575"/>
    </row>
    <row r="38" spans="1:12">
      <c r="A38" s="1607"/>
      <c r="B38" s="1588"/>
      <c r="C38" s="1672"/>
      <c r="D38" s="1122"/>
      <c r="E38" s="1123"/>
      <c r="F38" s="1582"/>
      <c r="G38" s="1584"/>
      <c r="H38" s="1590"/>
      <c r="I38" s="1590"/>
      <c r="J38" s="1590"/>
      <c r="K38" s="1574"/>
      <c r="L38" s="1576"/>
    </row>
    <row r="39" spans="1:12">
      <c r="A39" s="808"/>
      <c r="B39" s="808"/>
      <c r="C39" s="1690"/>
      <c r="D39" s="809"/>
      <c r="E39" s="1670"/>
      <c r="F39" s="815"/>
      <c r="G39" s="815"/>
      <c r="H39" s="1691"/>
      <c r="I39" s="1691"/>
      <c r="J39" s="1691"/>
      <c r="K39" s="1691"/>
      <c r="L39" s="812"/>
    </row>
    <row r="40" spans="1:12">
      <c r="A40" s="1577"/>
      <c r="B40" s="1578"/>
      <c r="C40" s="1671"/>
      <c r="D40" s="795"/>
      <c r="E40" s="1121"/>
      <c r="F40" s="1581"/>
      <c r="G40" s="1583"/>
      <c r="H40" s="1589"/>
      <c r="I40" s="1589"/>
      <c r="J40" s="1589"/>
      <c r="K40" s="1573"/>
      <c r="L40" s="1575"/>
    </row>
    <row r="41" spans="1:12">
      <c r="A41" s="1577"/>
      <c r="B41" s="1578"/>
      <c r="C41" s="1672"/>
      <c r="D41" s="1122"/>
      <c r="E41" s="1123"/>
      <c r="F41" s="1582"/>
      <c r="G41" s="1584"/>
      <c r="H41" s="1590"/>
      <c r="I41" s="1590"/>
      <c r="J41" s="1590"/>
      <c r="K41" s="1574"/>
      <c r="L41" s="1576"/>
    </row>
    <row r="42" spans="1:12">
      <c r="A42" s="808"/>
      <c r="B42" s="813"/>
      <c r="C42" s="1690"/>
      <c r="D42" s="809"/>
      <c r="E42" s="1670"/>
      <c r="F42" s="815"/>
      <c r="G42" s="815"/>
      <c r="H42" s="811"/>
      <c r="I42" s="811"/>
      <c r="J42" s="811"/>
      <c r="K42" s="811"/>
      <c r="L42" s="817"/>
    </row>
    <row r="43" spans="1:12">
      <c r="A43" s="1577"/>
      <c r="B43" s="1578"/>
      <c r="C43" s="1671"/>
      <c r="D43" s="795"/>
      <c r="E43" s="1121"/>
      <c r="F43" s="1581"/>
      <c r="G43" s="1583"/>
      <c r="H43" s="1589"/>
      <c r="I43" s="1589"/>
      <c r="J43" s="1589"/>
      <c r="K43" s="1573"/>
      <c r="L43" s="1575"/>
    </row>
    <row r="44" spans="1:12">
      <c r="A44" s="1577"/>
      <c r="B44" s="1578"/>
      <c r="C44" s="1672"/>
      <c r="D44" s="1122"/>
      <c r="E44" s="1123"/>
      <c r="F44" s="1582"/>
      <c r="G44" s="1584"/>
      <c r="H44" s="1590"/>
      <c r="I44" s="1590"/>
      <c r="J44" s="1590"/>
      <c r="K44" s="1574"/>
      <c r="L44" s="1576"/>
    </row>
    <row r="45" spans="1:12">
      <c r="A45" s="808"/>
      <c r="B45" s="808"/>
      <c r="C45" s="1690"/>
      <c r="D45" s="809"/>
      <c r="E45" s="1670"/>
      <c r="F45" s="815"/>
      <c r="G45" s="815"/>
      <c r="H45" s="816"/>
      <c r="I45" s="816"/>
      <c r="J45" s="816"/>
      <c r="K45" s="816"/>
      <c r="L45" s="817"/>
    </row>
    <row r="46" spans="1:12">
      <c r="A46" s="1606"/>
      <c r="B46" s="1587"/>
      <c r="C46" s="1685"/>
      <c r="D46" s="795"/>
      <c r="E46" s="1121"/>
      <c r="F46" s="1581"/>
      <c r="G46" s="1583"/>
      <c r="H46" s="1585"/>
      <c r="I46" s="1573"/>
      <c r="J46" s="1573"/>
      <c r="K46" s="1573"/>
      <c r="L46" s="1575"/>
    </row>
    <row r="47" spans="1:12">
      <c r="A47" s="1607"/>
      <c r="B47" s="1588"/>
      <c r="C47" s="1672"/>
      <c r="D47" s="1122"/>
      <c r="E47" s="1123"/>
      <c r="F47" s="1582"/>
      <c r="G47" s="1584"/>
      <c r="H47" s="1586"/>
      <c r="I47" s="1574"/>
      <c r="J47" s="1574"/>
      <c r="K47" s="1574"/>
      <c r="L47" s="1576"/>
    </row>
    <row r="48" spans="1:12">
      <c r="A48" s="808"/>
      <c r="B48" s="808"/>
      <c r="C48" s="1673"/>
      <c r="D48" s="809"/>
      <c r="E48" s="1670"/>
      <c r="F48" s="1692"/>
      <c r="G48" s="815"/>
      <c r="H48" s="816"/>
      <c r="I48" s="816"/>
      <c r="J48" s="816"/>
      <c r="K48" s="816"/>
      <c r="L48" s="812"/>
    </row>
    <row r="49" spans="1:12">
      <c r="A49" s="1577"/>
      <c r="B49" s="1578"/>
      <c r="C49" s="1671"/>
      <c r="D49" s="795"/>
      <c r="E49" s="1121"/>
      <c r="F49" s="1581"/>
      <c r="G49" s="1693"/>
      <c r="H49" s="1585"/>
      <c r="I49" s="1589"/>
      <c r="J49" s="1589"/>
      <c r="K49" s="1573"/>
      <c r="L49" s="1575"/>
    </row>
    <row r="50" spans="1:12">
      <c r="A50" s="1577"/>
      <c r="B50" s="1578"/>
      <c r="C50" s="1672"/>
      <c r="D50" s="1122"/>
      <c r="E50" s="1123"/>
      <c r="F50" s="1582"/>
      <c r="G50" s="1694"/>
      <c r="H50" s="1586"/>
      <c r="I50" s="1590"/>
      <c r="J50" s="1590"/>
      <c r="K50" s="1574"/>
      <c r="L50" s="1576"/>
    </row>
    <row r="51" spans="1:12">
      <c r="A51" s="808"/>
      <c r="B51" s="808"/>
      <c r="C51" s="814"/>
      <c r="D51" s="809"/>
      <c r="E51" s="810"/>
      <c r="F51" s="815"/>
      <c r="G51" s="815"/>
      <c r="H51" s="816"/>
      <c r="I51" s="816"/>
      <c r="J51" s="816"/>
      <c r="K51" s="816"/>
      <c r="L51" s="817"/>
    </row>
    <row r="52" spans="1:12">
      <c r="A52" s="1577"/>
      <c r="B52" s="1578"/>
      <c r="C52" s="1671"/>
      <c r="D52" s="795"/>
      <c r="E52" s="1121"/>
      <c r="F52" s="1581"/>
      <c r="G52" s="1693"/>
      <c r="H52" s="1585"/>
      <c r="I52" s="1589"/>
      <c r="J52" s="1589"/>
      <c r="K52" s="1573"/>
      <c r="L52" s="1575"/>
    </row>
    <row r="53" spans="1:12">
      <c r="A53" s="1577"/>
      <c r="B53" s="1578"/>
      <c r="C53" s="1672"/>
      <c r="D53" s="1122"/>
      <c r="E53" s="1123"/>
      <c r="F53" s="1582"/>
      <c r="G53" s="1694"/>
      <c r="H53" s="1586"/>
      <c r="I53" s="1590"/>
      <c r="J53" s="1590"/>
      <c r="K53" s="1574"/>
      <c r="L53" s="1576"/>
    </row>
    <row r="54" spans="1:12">
      <c r="A54" s="808"/>
      <c r="B54" s="808"/>
      <c r="C54" s="814"/>
      <c r="D54" s="809"/>
      <c r="E54" s="810"/>
      <c r="F54" s="815"/>
      <c r="G54" s="815"/>
      <c r="H54" s="816"/>
      <c r="I54" s="816"/>
      <c r="J54" s="816"/>
      <c r="K54" s="816"/>
      <c r="L54" s="817"/>
    </row>
    <row r="55" spans="1:12">
      <c r="A55" s="1606"/>
      <c r="B55" s="1587"/>
      <c r="C55" s="1152"/>
      <c r="D55" s="1151"/>
      <c r="E55" s="1695"/>
      <c r="F55" s="1573"/>
      <c r="G55" s="1585"/>
      <c r="H55" s="1585"/>
      <c r="I55" s="1573"/>
      <c r="J55" s="1573"/>
      <c r="K55" s="1573"/>
      <c r="L55" s="1575"/>
    </row>
    <row r="56" spans="1:12">
      <c r="A56" s="1607"/>
      <c r="B56" s="1588"/>
      <c r="C56" s="1696"/>
      <c r="D56" s="1122"/>
      <c r="E56" s="1697"/>
      <c r="F56" s="1574"/>
      <c r="G56" s="1586"/>
      <c r="H56" s="1586"/>
      <c r="I56" s="1574"/>
      <c r="J56" s="1574"/>
      <c r="K56" s="1574"/>
      <c r="L56" s="1576"/>
    </row>
    <row r="57" spans="1:12">
      <c r="A57" s="808"/>
      <c r="B57" s="808"/>
      <c r="C57" s="808"/>
      <c r="D57" s="809"/>
      <c r="E57" s="810"/>
      <c r="F57" s="811"/>
      <c r="G57" s="811"/>
      <c r="H57" s="811"/>
      <c r="I57" s="811"/>
      <c r="J57" s="811"/>
      <c r="K57" s="811"/>
      <c r="L57" s="812"/>
    </row>
    <row r="58" spans="1:12">
      <c r="A58" s="1577"/>
      <c r="B58" s="1578"/>
      <c r="C58" s="1152"/>
      <c r="D58" s="1151"/>
      <c r="E58" s="1121"/>
      <c r="F58" s="1581"/>
      <c r="G58" s="1583"/>
      <c r="H58" s="1589"/>
      <c r="I58" s="1589"/>
      <c r="J58" s="1589"/>
      <c r="K58" s="1573"/>
      <c r="L58" s="1575"/>
    </row>
    <row r="59" spans="1:12">
      <c r="A59" s="1577"/>
      <c r="B59" s="1578"/>
      <c r="C59" s="1696"/>
      <c r="D59" s="1122"/>
      <c r="E59" s="1123"/>
      <c r="F59" s="1582"/>
      <c r="G59" s="1584"/>
      <c r="H59" s="1590"/>
      <c r="I59" s="1590"/>
      <c r="J59" s="1590"/>
      <c r="K59" s="1574"/>
      <c r="L59" s="1576"/>
    </row>
    <row r="60" spans="1:12">
      <c r="A60" s="808"/>
      <c r="B60" s="813"/>
      <c r="C60" s="814"/>
      <c r="D60" s="809"/>
      <c r="E60" s="810"/>
      <c r="F60" s="815"/>
      <c r="G60" s="815"/>
      <c r="H60" s="816"/>
      <c r="I60" s="816"/>
      <c r="J60" s="816"/>
      <c r="K60" s="816"/>
      <c r="L60" s="817"/>
    </row>
    <row r="61" spans="1:12">
      <c r="A61" s="1577"/>
      <c r="B61" s="1578"/>
      <c r="C61" s="1152"/>
      <c r="D61" s="1151"/>
      <c r="E61" s="1121"/>
      <c r="F61" s="1581"/>
      <c r="G61" s="1583"/>
      <c r="H61" s="1589"/>
      <c r="I61" s="1589"/>
      <c r="J61" s="1589"/>
      <c r="K61" s="1573"/>
      <c r="L61" s="1575"/>
    </row>
    <row r="62" spans="1:12">
      <c r="A62" s="1577"/>
      <c r="B62" s="1578"/>
      <c r="C62" s="1696"/>
      <c r="D62" s="1122"/>
      <c r="E62" s="1123"/>
      <c r="F62" s="1582"/>
      <c r="G62" s="1584"/>
      <c r="H62" s="1590"/>
      <c r="I62" s="1590"/>
      <c r="J62" s="1590"/>
      <c r="K62" s="1574"/>
      <c r="L62" s="1576"/>
    </row>
    <row r="63" spans="1:12">
      <c r="A63" s="808"/>
      <c r="B63" s="808"/>
      <c r="C63" s="814"/>
      <c r="D63" s="809"/>
      <c r="E63" s="810"/>
      <c r="F63" s="815"/>
      <c r="G63" s="815"/>
      <c r="H63" s="816"/>
      <c r="I63" s="816"/>
      <c r="J63" s="816"/>
      <c r="K63" s="816"/>
      <c r="L63" s="817"/>
    </row>
    <row r="64" spans="1:12">
      <c r="A64" s="1606"/>
      <c r="B64" s="1587"/>
      <c r="C64" s="1152"/>
      <c r="D64" s="1151"/>
      <c r="E64" s="1666"/>
      <c r="F64" s="1423"/>
      <c r="G64" s="1423"/>
      <c r="H64" s="1589"/>
      <c r="I64" s="1589"/>
      <c r="J64" s="1664"/>
      <c r="K64" s="1573"/>
      <c r="L64" s="1575"/>
    </row>
    <row r="65" spans="1:12">
      <c r="A65" s="1607"/>
      <c r="B65" s="1588"/>
      <c r="C65" s="1696"/>
      <c r="D65" s="1122"/>
      <c r="E65" s="1054"/>
      <c r="F65" s="1424"/>
      <c r="G65" s="1424"/>
      <c r="H65" s="1590"/>
      <c r="I65" s="1590"/>
      <c r="J65" s="1665"/>
      <c r="K65" s="1574"/>
      <c r="L65" s="1576"/>
    </row>
    <row r="66" spans="1:12">
      <c r="A66" s="808"/>
      <c r="B66" s="808"/>
      <c r="C66" s="1690"/>
      <c r="D66" s="809"/>
      <c r="E66" s="1670"/>
      <c r="F66" s="811"/>
      <c r="G66" s="811"/>
      <c r="H66" s="811"/>
      <c r="I66" s="811"/>
      <c r="J66" s="811"/>
      <c r="K66" s="811"/>
      <c r="L66" s="812"/>
    </row>
    <row r="67" spans="1:12">
      <c r="A67" s="1577"/>
      <c r="B67" s="1578"/>
      <c r="C67" s="1152"/>
      <c r="D67" s="1151"/>
      <c r="E67" s="1698"/>
      <c r="F67" s="1581"/>
      <c r="G67" s="1581"/>
      <c r="H67" s="1573"/>
      <c r="I67" s="1573"/>
      <c r="J67" s="1573"/>
      <c r="K67" s="1573"/>
      <c r="L67" s="1575"/>
    </row>
    <row r="68" spans="1:12">
      <c r="A68" s="1577"/>
      <c r="B68" s="1578"/>
      <c r="C68" s="1696"/>
      <c r="D68" s="1122"/>
      <c r="E68" s="1699"/>
      <c r="F68" s="1582"/>
      <c r="G68" s="1582"/>
      <c r="H68" s="1574"/>
      <c r="I68" s="1574"/>
      <c r="J68" s="1574"/>
      <c r="K68" s="1574"/>
      <c r="L68" s="1576"/>
    </row>
    <row r="69" spans="1:12">
      <c r="A69" s="808"/>
      <c r="B69" s="813"/>
      <c r="C69" s="808"/>
      <c r="D69" s="809"/>
      <c r="E69" s="810"/>
      <c r="F69" s="811"/>
      <c r="G69" s="811"/>
      <c r="H69" s="811"/>
      <c r="I69" s="811"/>
      <c r="J69" s="816"/>
      <c r="K69" s="816"/>
      <c r="L69" s="817"/>
    </row>
    <row r="70" spans="1:12">
      <c r="A70" s="1700"/>
      <c r="B70" s="1701"/>
      <c r="C70" s="1702"/>
      <c r="D70" s="1703"/>
      <c r="E70" s="1704"/>
      <c r="F70" s="1705"/>
      <c r="G70" s="1706"/>
      <c r="H70" s="1707"/>
      <c r="I70" s="1708"/>
      <c r="J70" s="1708"/>
      <c r="K70" s="1707"/>
      <c r="L70" s="1709"/>
    </row>
    <row r="71" spans="1:12">
      <c r="A71" s="1700"/>
      <c r="B71" s="1701"/>
      <c r="C71" s="1710"/>
      <c r="D71" s="1711"/>
      <c r="E71" s="1712"/>
      <c r="F71" s="1713"/>
      <c r="G71" s="1714"/>
      <c r="H71" s="1715"/>
      <c r="I71" s="1716"/>
      <c r="J71" s="1716"/>
      <c r="K71" s="1715"/>
      <c r="L71" s="1717"/>
    </row>
    <row r="72" spans="1:12">
      <c r="A72" s="808"/>
      <c r="B72" s="813"/>
      <c r="C72" s="814"/>
      <c r="D72" s="809"/>
      <c r="E72" s="810"/>
      <c r="F72" s="815"/>
      <c r="G72" s="815"/>
      <c r="H72" s="816"/>
      <c r="I72" s="816"/>
      <c r="J72" s="816"/>
      <c r="K72" s="816"/>
      <c r="L72" s="817"/>
    </row>
    <row r="73" spans="1:12">
      <c r="A73" s="1577"/>
      <c r="B73" s="1429"/>
      <c r="C73" s="1718"/>
      <c r="D73" s="795"/>
      <c r="E73" s="1121"/>
      <c r="F73" s="1427"/>
      <c r="G73" s="1425"/>
      <c r="H73" s="1425"/>
      <c r="I73" s="1427"/>
      <c r="J73" s="1423"/>
      <c r="K73" s="1427"/>
      <c r="L73" s="1575"/>
    </row>
    <row r="74" spans="1:12">
      <c r="A74" s="1577"/>
      <c r="B74" s="1430"/>
      <c r="C74" s="1719"/>
      <c r="D74" s="1122"/>
      <c r="E74" s="1123"/>
      <c r="F74" s="1428"/>
      <c r="G74" s="1426"/>
      <c r="H74" s="1426"/>
      <c r="I74" s="1428"/>
      <c r="J74" s="1424"/>
      <c r="K74" s="1428"/>
      <c r="L74" s="1576"/>
    </row>
    <row r="75" spans="1:12">
      <c r="A75" s="808"/>
      <c r="B75" s="808"/>
      <c r="C75" s="814"/>
      <c r="D75" s="809"/>
      <c r="E75" s="810"/>
      <c r="F75" s="811"/>
      <c r="G75" s="811"/>
      <c r="H75" s="811"/>
      <c r="I75" s="811"/>
      <c r="J75" s="811"/>
      <c r="K75" s="811"/>
      <c r="L75" s="817"/>
    </row>
    <row r="76" spans="1:12">
      <c r="A76" s="1606"/>
      <c r="B76" s="1578"/>
      <c r="C76" s="1671"/>
      <c r="D76" s="839"/>
      <c r="E76" s="839"/>
      <c r="F76" s="1581"/>
      <c r="G76" s="1583"/>
      <c r="H76" s="1585"/>
      <c r="I76" s="1573"/>
      <c r="J76" s="1573"/>
      <c r="K76" s="1573"/>
      <c r="L76" s="1575"/>
    </row>
    <row r="77" spans="1:12">
      <c r="A77" s="1607"/>
      <c r="B77" s="1578"/>
      <c r="C77" s="1040"/>
      <c r="D77" s="865"/>
      <c r="E77" s="819"/>
      <c r="F77" s="1582"/>
      <c r="G77" s="1584"/>
      <c r="H77" s="1586"/>
      <c r="I77" s="1574"/>
      <c r="J77" s="1574"/>
      <c r="K77" s="1574"/>
      <c r="L77" s="1576"/>
    </row>
    <row r="78" spans="1:12">
      <c r="A78" s="808"/>
      <c r="B78" s="813"/>
      <c r="C78" s="814"/>
      <c r="D78" s="809"/>
      <c r="E78" s="810"/>
      <c r="F78" s="815"/>
      <c r="G78" s="815"/>
      <c r="H78" s="816"/>
      <c r="I78" s="816"/>
      <c r="J78" s="816"/>
      <c r="K78" s="816"/>
      <c r="L78" s="812"/>
    </row>
    <row r="79" spans="1:12">
      <c r="A79" s="1577"/>
      <c r="B79" s="1578"/>
      <c r="C79" s="1671"/>
      <c r="D79" s="839"/>
      <c r="E79" s="839"/>
      <c r="F79" s="1581"/>
      <c r="G79" s="1583"/>
      <c r="H79" s="1585"/>
      <c r="I79" s="1573"/>
      <c r="J79" s="1573"/>
      <c r="K79" s="1573"/>
      <c r="L79" s="1575"/>
    </row>
    <row r="80" spans="1:12">
      <c r="A80" s="1577"/>
      <c r="B80" s="1578"/>
      <c r="C80" s="1040"/>
      <c r="D80" s="865"/>
      <c r="E80" s="819"/>
      <c r="F80" s="1582"/>
      <c r="G80" s="1584"/>
      <c r="H80" s="1586"/>
      <c r="I80" s="1574"/>
      <c r="J80" s="1574"/>
      <c r="K80" s="1574"/>
      <c r="L80" s="1576"/>
    </row>
    <row r="81" spans="1:12">
      <c r="A81" s="808"/>
      <c r="B81" s="813"/>
      <c r="C81" s="814"/>
      <c r="D81" s="809"/>
      <c r="E81" s="810"/>
      <c r="F81" s="815"/>
      <c r="G81" s="815"/>
      <c r="H81" s="816"/>
      <c r="I81" s="816"/>
      <c r="J81" s="816"/>
      <c r="K81" s="816"/>
      <c r="L81" s="817"/>
    </row>
    <row r="82" spans="1:12">
      <c r="A82" s="1577"/>
      <c r="B82" s="1578"/>
      <c r="C82" s="1675"/>
      <c r="D82" s="839"/>
      <c r="E82" s="839"/>
      <c r="F82" s="1573"/>
      <c r="G82" s="1573"/>
      <c r="H82" s="1585"/>
      <c r="I82" s="1573"/>
      <c r="J82" s="1573"/>
      <c r="K82" s="1573"/>
      <c r="L82" s="1575"/>
    </row>
    <row r="83" spans="1:12">
      <c r="A83" s="1577"/>
      <c r="B83" s="1578"/>
      <c r="C83" s="1684"/>
      <c r="D83" s="865"/>
      <c r="E83" s="819"/>
      <c r="F83" s="1574"/>
      <c r="G83" s="1574"/>
      <c r="H83" s="1586"/>
      <c r="I83" s="1574"/>
      <c r="J83" s="1574"/>
      <c r="K83" s="1574"/>
      <c r="L83" s="1576"/>
    </row>
    <row r="84" spans="1:12">
      <c r="A84" s="808"/>
      <c r="B84" s="808"/>
      <c r="C84" s="814"/>
      <c r="D84" s="809"/>
      <c r="E84" s="810"/>
      <c r="F84" s="815"/>
      <c r="G84" s="815"/>
      <c r="H84" s="816"/>
      <c r="I84" s="816"/>
      <c r="J84" s="816"/>
      <c r="K84" s="816"/>
      <c r="L84" s="817"/>
    </row>
    <row r="85" spans="1:12">
      <c r="A85" s="1606"/>
      <c r="B85" s="1587"/>
      <c r="C85" s="818"/>
      <c r="D85" s="839"/>
      <c r="E85" s="839"/>
      <c r="F85" s="1573"/>
      <c r="G85" s="1585"/>
      <c r="H85" s="1585"/>
      <c r="I85" s="1573"/>
      <c r="J85" s="1573"/>
      <c r="K85" s="1573"/>
      <c r="L85" s="1575"/>
    </row>
    <row r="86" spans="1:12">
      <c r="A86" s="1607"/>
      <c r="B86" s="1588"/>
      <c r="C86" s="819"/>
      <c r="D86" s="865"/>
      <c r="E86" s="819"/>
      <c r="F86" s="1574"/>
      <c r="G86" s="1586"/>
      <c r="H86" s="1586"/>
      <c r="I86" s="1574"/>
      <c r="J86" s="1574"/>
      <c r="K86" s="1574"/>
      <c r="L86" s="1576"/>
    </row>
    <row r="87" spans="1:12">
      <c r="A87" s="808"/>
      <c r="B87" s="808"/>
      <c r="C87" s="808"/>
      <c r="D87" s="809"/>
      <c r="E87" s="810"/>
      <c r="F87" s="811"/>
      <c r="G87" s="811"/>
      <c r="H87" s="811"/>
      <c r="I87" s="811"/>
      <c r="J87" s="811"/>
      <c r="K87" s="811"/>
      <c r="L87" s="812"/>
    </row>
    <row r="88" spans="1:12">
      <c r="A88" s="1577"/>
      <c r="B88" s="1578"/>
      <c r="C88" s="1671"/>
      <c r="D88" s="839"/>
      <c r="E88" s="839"/>
      <c r="F88" s="1581"/>
      <c r="G88" s="1583"/>
      <c r="H88" s="1589"/>
      <c r="I88" s="1589"/>
      <c r="J88" s="1589"/>
      <c r="K88" s="1573"/>
      <c r="L88" s="1575"/>
    </row>
    <row r="89" spans="1:12">
      <c r="A89" s="1577"/>
      <c r="B89" s="1578"/>
      <c r="C89" s="1672"/>
      <c r="D89" s="865"/>
      <c r="E89" s="819"/>
      <c r="F89" s="1582"/>
      <c r="G89" s="1584"/>
      <c r="H89" s="1590"/>
      <c r="I89" s="1590"/>
      <c r="J89" s="1590"/>
      <c r="K89" s="1574"/>
      <c r="L89" s="1576"/>
    </row>
    <row r="90" spans="1:12">
      <c r="A90" s="808"/>
      <c r="B90" s="813"/>
      <c r="C90" s="814"/>
      <c r="D90" s="1686"/>
      <c r="E90" s="1687"/>
      <c r="F90" s="815"/>
      <c r="G90" s="815"/>
      <c r="H90" s="816"/>
      <c r="I90" s="816"/>
      <c r="J90" s="816"/>
      <c r="K90" s="816"/>
      <c r="L90" s="817"/>
    </row>
    <row r="91" spans="1:12">
      <c r="A91" s="1577"/>
      <c r="B91" s="1578"/>
      <c r="C91" s="1671"/>
      <c r="D91" s="795"/>
      <c r="E91" s="1121"/>
      <c r="F91" s="1581"/>
      <c r="G91" s="1583"/>
      <c r="H91" s="1585"/>
      <c r="I91" s="1573"/>
      <c r="J91" s="1573"/>
      <c r="K91" s="1573"/>
      <c r="L91" s="1575"/>
    </row>
    <row r="92" spans="1:12">
      <c r="A92" s="1577"/>
      <c r="B92" s="1578"/>
      <c r="C92" s="1672"/>
      <c r="D92" s="1122"/>
      <c r="E92" s="1123"/>
      <c r="F92" s="1582"/>
      <c r="G92" s="1584"/>
      <c r="H92" s="1586"/>
      <c r="I92" s="1574"/>
      <c r="J92" s="1574"/>
      <c r="K92" s="1574"/>
      <c r="L92" s="1576"/>
    </row>
    <row r="93" spans="1:12">
      <c r="A93" s="808"/>
      <c r="B93" s="808"/>
      <c r="C93" s="1674"/>
      <c r="D93" s="809"/>
      <c r="E93" s="810"/>
      <c r="F93" s="1692"/>
      <c r="G93" s="815"/>
      <c r="H93" s="816"/>
      <c r="I93" s="816"/>
      <c r="J93" s="816"/>
      <c r="K93" s="816"/>
      <c r="L93" s="817"/>
    </row>
    <row r="94" spans="1:12">
      <c r="A94" s="1606"/>
      <c r="B94" s="1587"/>
      <c r="C94" s="1720"/>
      <c r="D94" s="1676"/>
      <c r="E94" s="1677"/>
      <c r="F94" s="1581"/>
      <c r="G94" s="1583"/>
      <c r="H94" s="1585"/>
      <c r="I94" s="1573"/>
      <c r="J94" s="1573"/>
      <c r="K94" s="1573"/>
      <c r="L94" s="1575"/>
    </row>
    <row r="95" spans="1:12">
      <c r="A95" s="1607"/>
      <c r="B95" s="1588"/>
      <c r="C95" s="1721"/>
      <c r="D95" s="1678"/>
      <c r="E95" s="1679"/>
      <c r="F95" s="1582"/>
      <c r="G95" s="1584"/>
      <c r="H95" s="1586"/>
      <c r="I95" s="1574"/>
      <c r="J95" s="1574"/>
      <c r="K95" s="1574"/>
      <c r="L95" s="1576"/>
    </row>
    <row r="96" spans="1:12">
      <c r="A96" s="808"/>
      <c r="B96" s="808"/>
      <c r="C96" s="814"/>
      <c r="D96" s="809"/>
      <c r="E96" s="810"/>
      <c r="F96" s="815"/>
      <c r="G96" s="815"/>
      <c r="H96" s="811"/>
      <c r="I96" s="816"/>
      <c r="J96" s="816"/>
      <c r="K96" s="816"/>
      <c r="L96" s="812"/>
    </row>
    <row r="97" spans="1:12">
      <c r="A97" s="1606"/>
      <c r="B97" s="1587"/>
      <c r="C97" s="1675"/>
      <c r="D97" s="795"/>
      <c r="E97" s="1695"/>
      <c r="F97" s="1581"/>
      <c r="G97" s="1583"/>
      <c r="H97" s="1589"/>
      <c r="I97" s="1589"/>
      <c r="J97" s="1589"/>
      <c r="K97" s="1573"/>
      <c r="L97" s="1575"/>
    </row>
    <row r="98" spans="1:12">
      <c r="A98" s="1607"/>
      <c r="B98" s="1588"/>
      <c r="C98" s="1684"/>
      <c r="D98" s="1122"/>
      <c r="E98" s="1697"/>
      <c r="F98" s="1582"/>
      <c r="G98" s="1584"/>
      <c r="H98" s="1590"/>
      <c r="I98" s="1590"/>
      <c r="J98" s="1590"/>
      <c r="K98" s="1574"/>
      <c r="L98" s="1576"/>
    </row>
    <row r="99" spans="1:12">
      <c r="A99" s="808"/>
      <c r="B99" s="808"/>
      <c r="C99" s="814"/>
      <c r="D99" s="809"/>
      <c r="E99" s="810"/>
      <c r="F99" s="815"/>
      <c r="G99" s="815"/>
      <c r="H99" s="816"/>
      <c r="I99" s="816"/>
      <c r="J99" s="816"/>
      <c r="K99" s="816"/>
      <c r="L99" s="817"/>
    </row>
    <row r="100" spans="1:12">
      <c r="A100" s="1577"/>
      <c r="B100" s="1578"/>
      <c r="C100" s="1671"/>
      <c r="D100" s="839"/>
      <c r="E100" s="839"/>
      <c r="F100" s="1581"/>
      <c r="G100" s="1581"/>
      <c r="H100" s="1573"/>
      <c r="I100" s="1573"/>
      <c r="J100" s="1573"/>
      <c r="K100" s="1573"/>
      <c r="L100" s="1575"/>
    </row>
    <row r="101" spans="1:12">
      <c r="A101" s="1577"/>
      <c r="B101" s="1578"/>
      <c r="C101" s="1672"/>
      <c r="D101" s="865"/>
      <c r="E101" s="819"/>
      <c r="F101" s="1582"/>
      <c r="G101" s="1582"/>
      <c r="H101" s="1574"/>
      <c r="I101" s="1574"/>
      <c r="J101" s="1574"/>
      <c r="K101" s="1574"/>
      <c r="L101" s="1576"/>
    </row>
    <row r="102" spans="1:12">
      <c r="A102" s="808"/>
      <c r="B102" s="808"/>
      <c r="C102" s="1682"/>
      <c r="D102" s="1683"/>
      <c r="E102" s="1670"/>
      <c r="F102" s="815"/>
      <c r="G102" s="815"/>
      <c r="H102" s="816"/>
      <c r="I102" s="816"/>
      <c r="J102" s="816"/>
      <c r="K102" s="816"/>
      <c r="L102" s="817"/>
    </row>
    <row r="103" spans="1:12">
      <c r="A103" s="1606"/>
      <c r="B103" s="1587"/>
      <c r="C103" s="1685"/>
      <c r="D103" s="795"/>
      <c r="E103" s="1121"/>
      <c r="F103" s="1581"/>
      <c r="G103" s="1583"/>
      <c r="H103" s="1589"/>
      <c r="I103" s="1589"/>
      <c r="J103" s="1589"/>
      <c r="K103" s="1573"/>
      <c r="L103" s="1575"/>
    </row>
    <row r="104" spans="1:12">
      <c r="A104" s="1607"/>
      <c r="B104" s="1588"/>
      <c r="C104" s="1672"/>
      <c r="D104" s="1122"/>
      <c r="E104" s="1123"/>
      <c r="F104" s="1582"/>
      <c r="G104" s="1584"/>
      <c r="H104" s="1590"/>
      <c r="I104" s="1590"/>
      <c r="J104" s="1590"/>
      <c r="K104" s="1574"/>
      <c r="L104" s="1576"/>
    </row>
    <row r="105" spans="1:12">
      <c r="A105" s="808"/>
      <c r="B105" s="808"/>
      <c r="C105" s="814"/>
      <c r="D105" s="809"/>
      <c r="E105" s="810"/>
      <c r="F105" s="815"/>
      <c r="G105" s="815"/>
      <c r="H105" s="816"/>
      <c r="I105" s="816"/>
      <c r="J105" s="816"/>
      <c r="K105" s="816"/>
      <c r="L105" s="812"/>
    </row>
    <row r="106" spans="1:12">
      <c r="A106" s="1577"/>
      <c r="B106" s="1578"/>
      <c r="C106" s="1671"/>
      <c r="D106" s="795"/>
      <c r="E106" s="1121"/>
      <c r="F106" s="1581"/>
      <c r="G106" s="1583"/>
      <c r="H106" s="1589"/>
      <c r="I106" s="1589"/>
      <c r="J106" s="1589"/>
      <c r="K106" s="1573"/>
      <c r="L106" s="1575"/>
    </row>
    <row r="107" spans="1:12">
      <c r="A107" s="1577"/>
      <c r="B107" s="1578"/>
      <c r="C107" s="1672"/>
      <c r="D107" s="1122"/>
      <c r="E107" s="1123"/>
      <c r="F107" s="1582"/>
      <c r="G107" s="1584"/>
      <c r="H107" s="1590"/>
      <c r="I107" s="1590"/>
      <c r="J107" s="1590"/>
      <c r="K107" s="1574"/>
      <c r="L107" s="1576"/>
    </row>
    <row r="108" spans="1:12">
      <c r="A108" s="808"/>
      <c r="B108" s="813"/>
      <c r="C108" s="814"/>
      <c r="D108" s="809"/>
      <c r="E108" s="810"/>
      <c r="F108" s="815"/>
      <c r="G108" s="815"/>
      <c r="H108" s="816"/>
      <c r="I108" s="816"/>
      <c r="J108" s="816"/>
      <c r="K108" s="816"/>
      <c r="L108" s="817"/>
    </row>
    <row r="109" spans="1:12">
      <c r="A109" s="1577"/>
      <c r="B109" s="1578"/>
      <c r="C109" s="1685"/>
      <c r="D109" s="795"/>
      <c r="E109" s="1698"/>
      <c r="F109" s="1419"/>
      <c r="G109" s="1419"/>
      <c r="H109" s="1423"/>
      <c r="I109" s="1423"/>
      <c r="J109" s="1423"/>
      <c r="K109" s="1589"/>
      <c r="L109" s="1575"/>
    </row>
    <row r="110" spans="1:12">
      <c r="A110" s="1577"/>
      <c r="B110" s="1578"/>
      <c r="C110" s="1672"/>
      <c r="D110" s="1122"/>
      <c r="E110" s="1699"/>
      <c r="F110" s="1420"/>
      <c r="G110" s="1420"/>
      <c r="H110" s="1424"/>
      <c r="I110" s="1424"/>
      <c r="J110" s="1424"/>
      <c r="K110" s="1590"/>
      <c r="L110" s="1576"/>
    </row>
    <row r="111" spans="1:12">
      <c r="A111" s="808"/>
      <c r="B111" s="808"/>
      <c r="C111" s="1673"/>
      <c r="D111" s="809"/>
      <c r="E111" s="1670"/>
      <c r="F111" s="1692"/>
      <c r="G111" s="815"/>
      <c r="H111" s="816"/>
      <c r="I111" s="816"/>
      <c r="J111" s="816"/>
      <c r="K111" s="816"/>
      <c r="L111" s="817"/>
    </row>
    <row r="112" spans="1:12">
      <c r="A112" s="1606"/>
      <c r="B112" s="1587"/>
      <c r="C112" s="1671"/>
      <c r="D112" s="795"/>
      <c r="E112" s="1698"/>
      <c r="F112" s="1581"/>
      <c r="G112" s="1583"/>
      <c r="H112" s="1589"/>
      <c r="I112" s="1589"/>
      <c r="J112" s="1589"/>
      <c r="K112" s="1573"/>
      <c r="L112" s="1575"/>
    </row>
    <row r="113" spans="1:12">
      <c r="A113" s="1607"/>
      <c r="B113" s="1588"/>
      <c r="C113" s="1672"/>
      <c r="D113" s="1122"/>
      <c r="E113" s="1699"/>
      <c r="F113" s="1582"/>
      <c r="G113" s="1584"/>
      <c r="H113" s="1590"/>
      <c r="I113" s="1590"/>
      <c r="J113" s="1590"/>
      <c r="K113" s="1574"/>
      <c r="L113" s="1576"/>
    </row>
    <row r="114" spans="1:12">
      <c r="A114" s="808"/>
      <c r="B114" s="808"/>
      <c r="C114" s="1690"/>
      <c r="D114" s="809"/>
      <c r="E114" s="1670"/>
      <c r="F114" s="1691"/>
      <c r="G114" s="1691"/>
      <c r="H114" s="811"/>
      <c r="I114" s="811"/>
      <c r="J114" s="811"/>
      <c r="K114" s="811"/>
      <c r="L114" s="812"/>
    </row>
    <row r="115" spans="1:12">
      <c r="A115" s="1577"/>
      <c r="B115" s="1578"/>
      <c r="C115" s="1671"/>
      <c r="D115" s="839"/>
      <c r="E115" s="839"/>
      <c r="F115" s="1581"/>
      <c r="G115" s="1583"/>
      <c r="H115" s="1589"/>
      <c r="I115" s="1589"/>
      <c r="J115" s="1589"/>
      <c r="K115" s="1573"/>
      <c r="L115" s="1575"/>
    </row>
    <row r="116" spans="1:12">
      <c r="A116" s="1577"/>
      <c r="B116" s="1578"/>
      <c r="C116" s="1719"/>
      <c r="D116" s="865"/>
      <c r="E116" s="819"/>
      <c r="F116" s="1582"/>
      <c r="G116" s="1584"/>
      <c r="H116" s="1590"/>
      <c r="I116" s="1590"/>
      <c r="J116" s="1590"/>
      <c r="K116" s="1574"/>
      <c r="L116" s="1576"/>
    </row>
    <row r="117" spans="1:12">
      <c r="A117" s="808"/>
      <c r="B117" s="813"/>
      <c r="C117" s="814"/>
      <c r="D117" s="809"/>
      <c r="E117" s="810"/>
      <c r="F117" s="815"/>
      <c r="G117" s="815"/>
      <c r="H117" s="816"/>
      <c r="I117" s="816"/>
      <c r="J117" s="816"/>
      <c r="K117" s="816"/>
      <c r="L117" s="817"/>
    </row>
    <row r="118" spans="1:12">
      <c r="A118" s="1577"/>
      <c r="B118" s="1578"/>
      <c r="C118" s="1667"/>
      <c r="D118" s="839"/>
      <c r="E118" s="839"/>
      <c r="F118" s="1573"/>
      <c r="G118" s="1585"/>
      <c r="H118" s="1585"/>
      <c r="I118" s="1573"/>
      <c r="J118" s="1573"/>
      <c r="K118" s="1573"/>
      <c r="L118" s="1575"/>
    </row>
    <row r="119" spans="1:12">
      <c r="A119" s="1577"/>
      <c r="B119" s="1578"/>
      <c r="C119" s="819"/>
      <c r="D119" s="865"/>
      <c r="E119" s="819"/>
      <c r="F119" s="1574"/>
      <c r="G119" s="1586"/>
      <c r="H119" s="1586"/>
      <c r="I119" s="1574"/>
      <c r="J119" s="1574"/>
      <c r="K119" s="1574"/>
      <c r="L119" s="1576"/>
    </row>
    <row r="120" spans="1:12">
      <c r="A120" s="808"/>
      <c r="B120" s="808"/>
      <c r="C120" s="808"/>
      <c r="D120" s="809"/>
      <c r="E120" s="810"/>
      <c r="F120" s="811"/>
      <c r="G120" s="811"/>
      <c r="H120" s="811"/>
      <c r="I120" s="811"/>
      <c r="J120" s="811"/>
      <c r="K120" s="811"/>
      <c r="L120" s="817"/>
    </row>
    <row r="121" spans="1:12">
      <c r="A121" s="1606"/>
      <c r="B121" s="1587"/>
      <c r="C121" s="1722"/>
      <c r="D121" s="795"/>
      <c r="E121" s="1121"/>
      <c r="F121" s="1581"/>
      <c r="G121" s="1583"/>
      <c r="H121" s="1589"/>
      <c r="I121" s="1589"/>
      <c r="J121" s="1589"/>
      <c r="K121" s="1573"/>
      <c r="L121" s="1575"/>
    </row>
    <row r="122" spans="1:12">
      <c r="A122" s="1607"/>
      <c r="B122" s="1588"/>
      <c r="C122" s="1723"/>
      <c r="D122" s="1122"/>
      <c r="E122" s="1123"/>
      <c r="F122" s="1582"/>
      <c r="G122" s="1584"/>
      <c r="H122" s="1590"/>
      <c r="I122" s="1590"/>
      <c r="J122" s="1590"/>
      <c r="K122" s="1574"/>
      <c r="L122" s="1576"/>
    </row>
    <row r="123" spans="1:12">
      <c r="A123" s="808"/>
      <c r="B123" s="808"/>
      <c r="C123" s="808"/>
      <c r="D123" s="809"/>
      <c r="E123" s="1670"/>
      <c r="F123" s="811"/>
      <c r="G123" s="811"/>
      <c r="H123" s="811"/>
      <c r="I123" s="811"/>
      <c r="J123" s="811"/>
      <c r="K123" s="811"/>
      <c r="L123" s="812"/>
    </row>
    <row r="124" spans="1:12">
      <c r="A124" s="1577"/>
      <c r="B124" s="1578"/>
      <c r="C124" s="1685"/>
      <c r="D124" s="795"/>
      <c r="E124" s="1121"/>
      <c r="F124" s="1419"/>
      <c r="G124" s="1419"/>
      <c r="H124" s="1423"/>
      <c r="I124" s="1589"/>
      <c r="J124" s="1589"/>
      <c r="K124" s="1573"/>
      <c r="L124" s="1575"/>
    </row>
    <row r="125" spans="1:12">
      <c r="A125" s="1577"/>
      <c r="B125" s="1578"/>
      <c r="C125" s="1672"/>
      <c r="D125" s="1122"/>
      <c r="E125" s="1123"/>
      <c r="F125" s="1420"/>
      <c r="G125" s="1420"/>
      <c r="H125" s="1424"/>
      <c r="I125" s="1590"/>
      <c r="J125" s="1590"/>
      <c r="K125" s="1574"/>
      <c r="L125" s="1576"/>
    </row>
    <row r="126" spans="1:12">
      <c r="A126" s="808"/>
      <c r="B126" s="813"/>
      <c r="C126" s="814"/>
      <c r="D126" s="809"/>
      <c r="E126" s="810"/>
      <c r="F126" s="815"/>
      <c r="G126" s="815"/>
      <c r="H126" s="816"/>
      <c r="I126" s="816"/>
      <c r="J126" s="816"/>
      <c r="K126" s="816"/>
      <c r="L126" s="817"/>
    </row>
    <row r="127" spans="1:12">
      <c r="A127" s="1606"/>
      <c r="B127" s="1587"/>
      <c r="C127" s="1671"/>
      <c r="D127" s="1724"/>
      <c r="E127" s="1725"/>
      <c r="F127" s="1419"/>
      <c r="G127" s="1419"/>
      <c r="H127" s="1585"/>
      <c r="I127" s="1573"/>
      <c r="J127" s="1573"/>
      <c r="K127" s="1573"/>
      <c r="L127" s="1575"/>
    </row>
    <row r="128" spans="1:12">
      <c r="A128" s="1607"/>
      <c r="B128" s="1588"/>
      <c r="C128" s="1672"/>
      <c r="D128" s="1122"/>
      <c r="E128" s="1123"/>
      <c r="F128" s="1420"/>
      <c r="G128" s="1420"/>
      <c r="H128" s="1586"/>
      <c r="I128" s="1574"/>
      <c r="J128" s="1574"/>
      <c r="K128" s="1574"/>
      <c r="L128" s="1576"/>
    </row>
    <row r="129" spans="1:12">
      <c r="A129" s="808"/>
      <c r="B129" s="808"/>
      <c r="C129" s="808"/>
      <c r="D129" s="809"/>
      <c r="E129" s="810"/>
      <c r="F129" s="811"/>
      <c r="G129" s="811"/>
      <c r="H129" s="811"/>
      <c r="I129" s="811"/>
      <c r="J129" s="811"/>
      <c r="K129" s="811"/>
      <c r="L129" s="812"/>
    </row>
    <row r="130" spans="1:12">
      <c r="A130" s="1577"/>
      <c r="B130" s="1578"/>
      <c r="C130" s="1671"/>
      <c r="D130" s="795"/>
      <c r="E130" s="1726"/>
      <c r="F130" s="1419"/>
      <c r="G130" s="1419"/>
      <c r="H130" s="1589"/>
      <c r="I130" s="1589"/>
      <c r="J130" s="1589"/>
      <c r="K130" s="1573"/>
      <c r="L130" s="1575"/>
    </row>
    <row r="131" spans="1:12">
      <c r="A131" s="1577"/>
      <c r="B131" s="1578"/>
      <c r="C131" s="1672"/>
      <c r="D131" s="1122"/>
      <c r="E131" s="1123"/>
      <c r="F131" s="1420"/>
      <c r="G131" s="1420"/>
      <c r="H131" s="1590"/>
      <c r="I131" s="1590"/>
      <c r="J131" s="1590"/>
      <c r="K131" s="1574"/>
      <c r="L131" s="1576"/>
    </row>
    <row r="132" spans="1:12">
      <c r="A132" s="808"/>
      <c r="B132" s="808"/>
      <c r="C132" s="814"/>
      <c r="D132" s="809"/>
      <c r="E132" s="810"/>
      <c r="F132" s="815"/>
      <c r="G132" s="815"/>
      <c r="H132" s="816"/>
      <c r="I132" s="816"/>
      <c r="J132" s="811"/>
      <c r="K132" s="811"/>
      <c r="L132" s="817"/>
    </row>
    <row r="133" spans="1:12">
      <c r="A133" s="1577"/>
      <c r="B133" s="1578"/>
      <c r="C133" s="1685"/>
      <c r="D133" s="839"/>
      <c r="E133" s="839"/>
      <c r="F133" s="1581"/>
      <c r="G133" s="1581"/>
      <c r="H133" s="1585"/>
      <c r="I133" s="1573"/>
      <c r="J133" s="1589"/>
      <c r="K133" s="1573"/>
      <c r="L133" s="1575"/>
    </row>
    <row r="134" spans="1:12">
      <c r="A134" s="1577"/>
      <c r="B134" s="1578"/>
      <c r="C134" s="1672"/>
      <c r="D134" s="865"/>
      <c r="E134" s="819"/>
      <c r="F134" s="1582"/>
      <c r="G134" s="1582"/>
      <c r="H134" s="1586"/>
      <c r="I134" s="1574"/>
      <c r="J134" s="1590"/>
      <c r="K134" s="1574"/>
      <c r="L134" s="1576"/>
    </row>
    <row r="135" spans="1:12">
      <c r="A135" s="808"/>
      <c r="B135" s="813"/>
      <c r="C135" s="814"/>
      <c r="D135" s="809"/>
      <c r="E135" s="810"/>
      <c r="F135" s="815"/>
      <c r="G135" s="815"/>
      <c r="H135" s="816"/>
      <c r="I135" s="816"/>
      <c r="J135" s="816"/>
      <c r="K135" s="816"/>
      <c r="L135" s="817"/>
    </row>
    <row r="136" spans="1:12">
      <c r="A136" s="1577"/>
      <c r="B136" s="1578"/>
      <c r="C136" s="1685"/>
      <c r="D136" s="795"/>
      <c r="E136" s="1121"/>
      <c r="F136" s="1427"/>
      <c r="G136" s="1419"/>
      <c r="H136" s="1589"/>
      <c r="I136" s="1589"/>
      <c r="J136" s="1589"/>
      <c r="K136" s="1573"/>
      <c r="L136" s="1575"/>
    </row>
    <row r="137" spans="1:12">
      <c r="A137" s="1577"/>
      <c r="B137" s="1578"/>
      <c r="C137" s="1672"/>
      <c r="D137" s="1122"/>
      <c r="E137" s="1123"/>
      <c r="F137" s="1428"/>
      <c r="G137" s="1420"/>
      <c r="H137" s="1590"/>
      <c r="I137" s="1590"/>
      <c r="J137" s="1590"/>
      <c r="K137" s="1574"/>
      <c r="L137" s="1576"/>
    </row>
    <row r="138" spans="1:12">
      <c r="A138" s="808"/>
      <c r="B138" s="808"/>
      <c r="C138" s="814"/>
      <c r="D138" s="809"/>
      <c r="E138" s="810"/>
      <c r="F138" s="815"/>
      <c r="G138" s="815"/>
      <c r="H138" s="816"/>
      <c r="I138" s="816"/>
      <c r="J138" s="816"/>
      <c r="K138" s="816"/>
      <c r="L138" s="817"/>
    </row>
    <row r="139" spans="1:12">
      <c r="A139" s="1606"/>
      <c r="B139" s="1587"/>
      <c r="C139" s="1671"/>
      <c r="D139" s="795"/>
      <c r="E139" s="1121"/>
      <c r="F139" s="1573"/>
      <c r="G139" s="1585"/>
      <c r="H139" s="1585"/>
      <c r="I139" s="1573"/>
      <c r="J139" s="1573"/>
      <c r="K139" s="1573"/>
      <c r="L139" s="1575"/>
    </row>
    <row r="140" spans="1:12">
      <c r="A140" s="1607"/>
      <c r="B140" s="1588"/>
      <c r="C140" s="1672"/>
      <c r="D140" s="1122"/>
      <c r="E140" s="1123"/>
      <c r="F140" s="1574"/>
      <c r="G140" s="1586"/>
      <c r="H140" s="1586"/>
      <c r="I140" s="1574"/>
      <c r="J140" s="1574"/>
      <c r="K140" s="1574"/>
      <c r="L140" s="1576"/>
    </row>
    <row r="141" spans="1:12">
      <c r="A141" s="808"/>
      <c r="B141" s="808"/>
      <c r="C141" s="814"/>
      <c r="D141" s="809"/>
      <c r="E141" s="810"/>
      <c r="F141" s="1692"/>
      <c r="G141" s="815"/>
      <c r="H141" s="816"/>
      <c r="I141" s="816"/>
      <c r="J141" s="816"/>
      <c r="K141" s="816"/>
      <c r="L141" s="812"/>
    </row>
    <row r="142" spans="1:12">
      <c r="A142" s="1577"/>
      <c r="B142" s="1578"/>
      <c r="C142" s="1718"/>
      <c r="D142" s="795"/>
      <c r="E142" s="1698"/>
      <c r="F142" s="1573"/>
      <c r="G142" s="1573"/>
      <c r="H142" s="1573"/>
      <c r="I142" s="1573"/>
      <c r="J142" s="1573"/>
      <c r="K142" s="1573"/>
      <c r="L142" s="1575"/>
    </row>
    <row r="143" spans="1:12">
      <c r="A143" s="1577"/>
      <c r="B143" s="1578"/>
      <c r="C143" s="1719"/>
      <c r="D143" s="1122"/>
      <c r="E143" s="1699"/>
      <c r="F143" s="1574"/>
      <c r="G143" s="1574"/>
      <c r="H143" s="1574"/>
      <c r="I143" s="1574"/>
      <c r="J143" s="1574"/>
      <c r="K143" s="1574"/>
      <c r="L143" s="1576"/>
    </row>
    <row r="144" spans="1:12">
      <c r="A144" s="808"/>
      <c r="B144" s="813"/>
      <c r="C144" s="1682"/>
      <c r="D144" s="1683"/>
      <c r="E144" s="1670"/>
      <c r="F144" s="815"/>
      <c r="G144" s="815"/>
      <c r="H144" s="816"/>
      <c r="I144" s="816"/>
      <c r="J144" s="816"/>
      <c r="K144" s="816"/>
      <c r="L144" s="817"/>
    </row>
    <row r="145" spans="1:12">
      <c r="A145" s="1577"/>
      <c r="B145" s="1578"/>
      <c r="C145" s="1671"/>
      <c r="D145" s="795"/>
      <c r="E145" s="1121"/>
      <c r="F145" s="1581"/>
      <c r="G145" s="1583"/>
      <c r="H145" s="1589"/>
      <c r="I145" s="1589"/>
      <c r="J145" s="1573"/>
      <c r="K145" s="1573"/>
      <c r="L145" s="1575"/>
    </row>
    <row r="146" spans="1:12">
      <c r="A146" s="1577"/>
      <c r="B146" s="1578"/>
      <c r="C146" s="1672"/>
      <c r="D146" s="1122"/>
      <c r="E146" s="1123"/>
      <c r="F146" s="1582"/>
      <c r="G146" s="1584"/>
      <c r="H146" s="1590"/>
      <c r="I146" s="1590"/>
      <c r="J146" s="1574"/>
      <c r="K146" s="1574"/>
      <c r="L146" s="1576"/>
    </row>
    <row r="147" spans="1:12">
      <c r="A147" s="808"/>
      <c r="B147" s="808"/>
      <c r="C147" s="814"/>
      <c r="D147" s="809"/>
      <c r="E147" s="810"/>
      <c r="F147" s="815"/>
      <c r="G147" s="815"/>
      <c r="H147" s="816"/>
      <c r="I147" s="816"/>
      <c r="J147" s="816"/>
      <c r="K147" s="816"/>
      <c r="L147" s="817"/>
    </row>
    <row r="148" spans="1:12">
      <c r="A148" s="1606"/>
      <c r="B148" s="1587"/>
      <c r="C148" s="1668"/>
      <c r="D148" s="1052"/>
      <c r="E148" s="1666"/>
      <c r="F148" s="1423"/>
      <c r="G148" s="1423"/>
      <c r="H148" s="1589"/>
      <c r="I148" s="1589"/>
      <c r="J148" s="1664"/>
      <c r="K148" s="1573"/>
      <c r="L148" s="1575"/>
    </row>
    <row r="149" spans="1:12">
      <c r="A149" s="1607"/>
      <c r="B149" s="1588"/>
      <c r="C149" s="1669"/>
      <c r="D149" s="1053"/>
      <c r="E149" s="1054"/>
      <c r="F149" s="1424"/>
      <c r="G149" s="1424"/>
      <c r="H149" s="1590"/>
      <c r="I149" s="1590"/>
      <c r="J149" s="1665"/>
      <c r="K149" s="1574"/>
      <c r="L149" s="1576"/>
    </row>
    <row r="150" spans="1:12">
      <c r="A150" s="808"/>
      <c r="B150" s="808"/>
      <c r="C150" s="814"/>
      <c r="D150" s="809"/>
      <c r="E150" s="810"/>
      <c r="F150" s="815"/>
      <c r="G150" s="815"/>
      <c r="H150" s="816"/>
      <c r="I150" s="816"/>
      <c r="J150" s="816"/>
      <c r="K150" s="816"/>
      <c r="L150" s="812"/>
    </row>
    <row r="151" spans="1:12">
      <c r="A151" s="1577"/>
      <c r="B151" s="1587"/>
      <c r="C151" s="1671"/>
      <c r="D151" s="795"/>
      <c r="E151" s="1121"/>
      <c r="F151" s="1581"/>
      <c r="G151" s="1583"/>
      <c r="H151" s="1589"/>
      <c r="I151" s="1589"/>
      <c r="J151" s="1589"/>
      <c r="K151" s="1573"/>
      <c r="L151" s="1575"/>
    </row>
    <row r="152" spans="1:12">
      <c r="A152" s="1577"/>
      <c r="B152" s="1588"/>
      <c r="C152" s="1672"/>
      <c r="D152" s="1122"/>
      <c r="E152" s="1123"/>
      <c r="F152" s="1582"/>
      <c r="G152" s="1584"/>
      <c r="H152" s="1590"/>
      <c r="I152" s="1590"/>
      <c r="J152" s="1590"/>
      <c r="K152" s="1574"/>
      <c r="L152" s="1576"/>
    </row>
    <row r="153" spans="1:12">
      <c r="A153" s="808"/>
      <c r="B153" s="813"/>
      <c r="C153" s="814"/>
      <c r="D153" s="809"/>
      <c r="E153" s="810"/>
      <c r="F153" s="815"/>
      <c r="G153" s="815"/>
      <c r="H153" s="816"/>
      <c r="I153" s="816"/>
      <c r="J153" s="816"/>
      <c r="K153" s="816"/>
      <c r="L153" s="817"/>
    </row>
    <row r="154" spans="1:12">
      <c r="A154" s="1577"/>
      <c r="B154" s="1578"/>
      <c r="C154" s="1685"/>
      <c r="D154" s="795"/>
      <c r="E154" s="1121"/>
      <c r="F154" s="1581"/>
      <c r="G154" s="1583"/>
      <c r="H154" s="1589"/>
      <c r="I154" s="1589"/>
      <c r="J154" s="1589"/>
      <c r="K154" s="1573"/>
      <c r="L154" s="1575"/>
    </row>
    <row r="155" spans="1:12">
      <c r="A155" s="1577"/>
      <c r="B155" s="1578"/>
      <c r="C155" s="1672"/>
      <c r="D155" s="1122"/>
      <c r="E155" s="1123"/>
      <c r="F155" s="1582"/>
      <c r="G155" s="1584"/>
      <c r="H155" s="1590"/>
      <c r="I155" s="1590"/>
      <c r="J155" s="1590"/>
      <c r="K155" s="1574"/>
      <c r="L155" s="1576"/>
    </row>
    <row r="156" spans="1:12">
      <c r="A156" s="808"/>
      <c r="B156" s="808"/>
      <c r="C156" s="814"/>
      <c r="D156" s="809"/>
      <c r="E156" s="810"/>
      <c r="F156" s="815"/>
      <c r="G156" s="815"/>
      <c r="H156" s="816"/>
      <c r="I156" s="816"/>
      <c r="J156" s="816"/>
      <c r="K156" s="816"/>
      <c r="L156" s="817"/>
    </row>
    <row r="157" spans="1:12">
      <c r="A157" s="1577"/>
      <c r="B157" s="1578"/>
      <c r="C157" s="1685"/>
      <c r="D157" s="795"/>
      <c r="E157" s="1121"/>
      <c r="F157" s="1581"/>
      <c r="G157" s="1583"/>
      <c r="H157" s="1589"/>
      <c r="I157" s="1589"/>
      <c r="J157" s="1589"/>
      <c r="K157" s="1573"/>
      <c r="L157" s="1575"/>
    </row>
    <row r="158" spans="1:12">
      <c r="A158" s="1577"/>
      <c r="B158" s="1578"/>
      <c r="C158" s="1672"/>
      <c r="D158" s="1122"/>
      <c r="E158" s="1123"/>
      <c r="F158" s="1582"/>
      <c r="G158" s="1584"/>
      <c r="H158" s="1590"/>
      <c r="I158" s="1590"/>
      <c r="J158" s="1590"/>
      <c r="K158" s="1574"/>
      <c r="L158" s="1576"/>
    </row>
    <row r="159" spans="1:12">
      <c r="A159" s="808"/>
      <c r="B159" s="813"/>
      <c r="C159" s="814"/>
      <c r="D159" s="809"/>
      <c r="E159" s="810"/>
      <c r="F159" s="815"/>
      <c r="G159" s="815"/>
      <c r="H159" s="816"/>
      <c r="I159" s="816"/>
      <c r="J159" s="816"/>
      <c r="K159" s="816"/>
      <c r="L159" s="817"/>
    </row>
    <row r="160" spans="1:12">
      <c r="A160" s="1577"/>
      <c r="B160" s="1578"/>
      <c r="C160" s="1671"/>
      <c r="D160" s="795"/>
      <c r="E160" s="1121"/>
      <c r="F160" s="1581"/>
      <c r="G160" s="1583"/>
      <c r="H160" s="1585"/>
      <c r="I160" s="1573"/>
      <c r="J160" s="1573"/>
      <c r="K160" s="1573"/>
      <c r="L160" s="1575"/>
    </row>
    <row r="161" spans="1:12">
      <c r="A161" s="1577"/>
      <c r="B161" s="1578"/>
      <c r="C161" s="1672"/>
      <c r="D161" s="1122"/>
      <c r="E161" s="1123"/>
      <c r="F161" s="1582"/>
      <c r="G161" s="1584"/>
      <c r="H161" s="1586"/>
      <c r="I161" s="1574"/>
      <c r="J161" s="1574"/>
      <c r="K161" s="1574"/>
      <c r="L161" s="1576"/>
    </row>
    <row r="162" spans="1:12">
      <c r="A162" s="808"/>
      <c r="B162" s="808"/>
      <c r="C162" s="814"/>
      <c r="D162" s="809"/>
      <c r="E162" s="810"/>
      <c r="F162" s="815"/>
      <c r="G162" s="815"/>
      <c r="H162" s="816"/>
      <c r="I162" s="816"/>
      <c r="J162" s="816"/>
      <c r="K162" s="816"/>
      <c r="L162" s="817"/>
    </row>
    <row r="163" spans="1:12">
      <c r="A163" s="1606"/>
      <c r="B163" s="1431"/>
      <c r="C163" s="1685"/>
      <c r="D163" s="1052"/>
      <c r="E163" s="1666"/>
      <c r="F163" s="1419"/>
      <c r="G163" s="1421"/>
      <c r="H163" s="1423"/>
      <c r="I163" s="1423"/>
      <c r="J163" s="1423"/>
      <c r="K163" s="1427"/>
      <c r="L163" s="1575"/>
    </row>
    <row r="164" spans="1:12">
      <c r="A164" s="1607"/>
      <c r="B164" s="1431"/>
      <c r="C164" s="1672"/>
      <c r="D164" s="1053"/>
      <c r="E164" s="1054"/>
      <c r="F164" s="1420"/>
      <c r="G164" s="1422"/>
      <c r="H164" s="1424"/>
      <c r="I164" s="1424"/>
      <c r="J164" s="1424"/>
      <c r="K164" s="1428"/>
      <c r="L164" s="1576"/>
    </row>
    <row r="165" spans="1:12">
      <c r="A165" s="808"/>
      <c r="B165" s="813"/>
      <c r="C165" s="1673"/>
      <c r="D165" s="809"/>
      <c r="E165" s="1670"/>
      <c r="F165" s="1692"/>
      <c r="G165" s="815"/>
      <c r="H165" s="816"/>
      <c r="I165" s="816"/>
      <c r="J165" s="816"/>
      <c r="K165" s="816"/>
      <c r="L165" s="812"/>
    </row>
    <row r="166" spans="1:12">
      <c r="A166" s="1577"/>
      <c r="B166" s="1431"/>
      <c r="C166" s="1668"/>
      <c r="D166" s="1052"/>
      <c r="E166" s="1666"/>
      <c r="F166" s="1419"/>
      <c r="G166" s="1419"/>
      <c r="H166" s="1423"/>
      <c r="I166" s="1423"/>
      <c r="J166" s="1423"/>
      <c r="K166" s="1423"/>
      <c r="L166" s="1575"/>
    </row>
    <row r="167" spans="1:12">
      <c r="A167" s="1577"/>
      <c r="B167" s="1431"/>
      <c r="C167" s="1669"/>
      <c r="D167" s="1053"/>
      <c r="E167" s="1054"/>
      <c r="F167" s="1420"/>
      <c r="G167" s="1420"/>
      <c r="H167" s="1424"/>
      <c r="I167" s="1424"/>
      <c r="J167" s="1424"/>
      <c r="K167" s="1424"/>
      <c r="L167" s="1576"/>
    </row>
    <row r="168" spans="1:12">
      <c r="A168" s="808"/>
      <c r="B168" s="808"/>
      <c r="C168" s="814"/>
      <c r="D168" s="809"/>
      <c r="E168" s="810"/>
      <c r="F168" s="815"/>
      <c r="G168" s="815"/>
      <c r="H168" s="816"/>
      <c r="I168" s="816"/>
      <c r="J168" s="816"/>
      <c r="K168" s="816"/>
      <c r="L168" s="817"/>
    </row>
    <row r="169" spans="1:12">
      <c r="A169" s="1577"/>
      <c r="B169" s="1429"/>
      <c r="C169" s="1685"/>
      <c r="D169" s="1052"/>
      <c r="E169" s="1666"/>
      <c r="F169" s="1419"/>
      <c r="G169" s="1727"/>
      <c r="H169" s="1425"/>
      <c r="I169" s="1423"/>
      <c r="J169" s="1423"/>
      <c r="K169" s="1427"/>
      <c r="L169" s="1575"/>
    </row>
    <row r="170" spans="1:12">
      <c r="A170" s="1577"/>
      <c r="B170" s="1430"/>
      <c r="C170" s="1672"/>
      <c r="D170" s="1053"/>
      <c r="E170" s="1054"/>
      <c r="F170" s="1420"/>
      <c r="G170" s="1728"/>
      <c r="H170" s="1426"/>
      <c r="I170" s="1424"/>
      <c r="J170" s="1424"/>
      <c r="K170" s="1428"/>
      <c r="L170" s="1576"/>
    </row>
    <row r="171" spans="1:12">
      <c r="A171" s="808"/>
      <c r="B171" s="808"/>
      <c r="C171" s="808"/>
      <c r="D171" s="809"/>
      <c r="E171" s="810"/>
      <c r="F171" s="811"/>
      <c r="G171" s="811"/>
      <c r="H171" s="811"/>
      <c r="I171" s="811"/>
      <c r="J171" s="811"/>
      <c r="K171" s="811"/>
      <c r="L171" s="817"/>
    </row>
    <row r="172" spans="1:12">
      <c r="A172" s="1606"/>
      <c r="B172" s="1431"/>
      <c r="C172" s="1685"/>
      <c r="D172" s="1052"/>
      <c r="E172" s="1666"/>
      <c r="F172" s="1419"/>
      <c r="G172" s="1421"/>
      <c r="H172" s="1423"/>
      <c r="I172" s="1423"/>
      <c r="J172" s="1423"/>
      <c r="K172" s="1427"/>
      <c r="L172" s="1575"/>
    </row>
    <row r="173" spans="1:12">
      <c r="A173" s="1607"/>
      <c r="B173" s="1431"/>
      <c r="C173" s="1672"/>
      <c r="D173" s="1053"/>
      <c r="E173" s="1054"/>
      <c r="F173" s="1420"/>
      <c r="G173" s="1422"/>
      <c r="H173" s="1424"/>
      <c r="I173" s="1424"/>
      <c r="J173" s="1424"/>
      <c r="K173" s="1428"/>
      <c r="L173" s="1576"/>
    </row>
    <row r="174" spans="1:12">
      <c r="A174" s="808"/>
      <c r="B174" s="813"/>
      <c r="C174" s="814"/>
      <c r="D174" s="809"/>
      <c r="E174" s="810"/>
      <c r="F174" s="815"/>
      <c r="G174" s="815"/>
      <c r="H174" s="816"/>
      <c r="I174" s="816"/>
      <c r="J174" s="816"/>
      <c r="K174" s="816"/>
      <c r="L174" s="812"/>
    </row>
    <row r="175" spans="1:12">
      <c r="A175" s="1577"/>
      <c r="B175" s="1431"/>
      <c r="C175" s="1671"/>
      <c r="D175" s="795"/>
      <c r="E175" s="1121"/>
      <c r="F175" s="1419"/>
      <c r="G175" s="1421"/>
      <c r="H175" s="1423"/>
      <c r="I175" s="1423"/>
      <c r="J175" s="1423"/>
      <c r="K175" s="1427"/>
      <c r="L175" s="1575"/>
    </row>
    <row r="176" spans="1:12">
      <c r="A176" s="1577"/>
      <c r="B176" s="1431"/>
      <c r="C176" s="1672"/>
      <c r="D176" s="1122"/>
      <c r="E176" s="1123"/>
      <c r="F176" s="1420"/>
      <c r="G176" s="1422"/>
      <c r="H176" s="1424"/>
      <c r="I176" s="1424"/>
      <c r="J176" s="1424"/>
      <c r="K176" s="1428"/>
      <c r="L176" s="1576"/>
    </row>
    <row r="177" spans="1:12">
      <c r="A177" s="808"/>
      <c r="B177" s="808"/>
      <c r="C177" s="814"/>
      <c r="D177" s="809"/>
      <c r="E177" s="810"/>
      <c r="F177" s="815"/>
      <c r="G177" s="815"/>
      <c r="H177" s="816"/>
      <c r="I177" s="816"/>
      <c r="J177" s="816"/>
      <c r="K177" s="816"/>
      <c r="L177" s="817"/>
    </row>
    <row r="178" spans="1:12" ht="16.5" customHeight="1">
      <c r="A178" s="1577"/>
      <c r="B178" s="1429"/>
      <c r="C178" s="1675"/>
      <c r="D178" s="795"/>
      <c r="E178" s="1677"/>
      <c r="F178" s="1427"/>
      <c r="G178" s="1425"/>
      <c r="H178" s="1425"/>
      <c r="I178" s="1427"/>
      <c r="J178" s="1427"/>
      <c r="K178" s="1427"/>
      <c r="L178" s="1575"/>
    </row>
    <row r="179" spans="1:12" ht="15.75" customHeight="1">
      <c r="A179" s="1577"/>
      <c r="B179" s="1430"/>
      <c r="C179" s="1684"/>
      <c r="D179" s="1122"/>
      <c r="E179" s="1679"/>
      <c r="F179" s="1428"/>
      <c r="G179" s="1426"/>
      <c r="H179" s="1426"/>
      <c r="I179" s="1428"/>
      <c r="J179" s="1428"/>
      <c r="K179" s="1428"/>
      <c r="L179" s="1576"/>
    </row>
    <row r="180" spans="1:12">
      <c r="A180" s="808"/>
      <c r="B180" s="808"/>
      <c r="C180" s="808"/>
      <c r="D180" s="809"/>
      <c r="E180" s="1670"/>
      <c r="F180" s="811"/>
      <c r="G180" s="811"/>
      <c r="H180" s="811"/>
      <c r="I180" s="811"/>
      <c r="J180" s="811"/>
      <c r="K180" s="811"/>
      <c r="L180" s="817"/>
    </row>
    <row r="181" spans="1:12" ht="16.5" customHeight="1">
      <c r="A181" s="1606"/>
      <c r="B181" s="1431"/>
      <c r="C181" s="1729"/>
      <c r="D181" s="1392"/>
      <c r="E181" s="1393"/>
      <c r="F181" s="1730"/>
      <c r="G181" s="1730"/>
      <c r="H181" s="1731"/>
      <c r="I181" s="1731"/>
      <c r="J181" s="1731"/>
      <c r="K181" s="1731"/>
      <c r="L181" s="1709"/>
    </row>
    <row r="182" spans="1:12" ht="13.5" customHeight="1">
      <c r="A182" s="1607"/>
      <c r="B182" s="1431"/>
      <c r="C182" s="1732"/>
      <c r="D182" s="1397"/>
      <c r="E182" s="1398"/>
      <c r="F182" s="1733"/>
      <c r="G182" s="1733"/>
      <c r="H182" s="1734"/>
      <c r="I182" s="1734"/>
      <c r="J182" s="1734"/>
      <c r="K182" s="1734"/>
      <c r="L182" s="1717"/>
    </row>
    <row r="183" spans="1:12">
      <c r="A183" s="808"/>
      <c r="B183" s="813"/>
      <c r="C183" s="1673"/>
      <c r="D183" s="809"/>
      <c r="E183" s="810"/>
      <c r="F183" s="815"/>
      <c r="G183" s="816"/>
      <c r="H183" s="816"/>
      <c r="I183" s="816"/>
      <c r="J183" s="816"/>
      <c r="K183" s="816"/>
      <c r="L183" s="812"/>
    </row>
    <row r="184" spans="1:12">
      <c r="A184" s="1577"/>
      <c r="B184" s="1429"/>
      <c r="C184" s="1675"/>
      <c r="D184" s="795"/>
      <c r="E184" s="1121"/>
      <c r="F184" s="1419"/>
      <c r="G184" s="1419"/>
      <c r="H184" s="1423"/>
      <c r="I184" s="1423"/>
      <c r="J184" s="1423"/>
      <c r="K184" s="1423"/>
      <c r="L184" s="1575"/>
    </row>
    <row r="185" spans="1:12" ht="13.5" customHeight="1">
      <c r="A185" s="1577"/>
      <c r="B185" s="1430"/>
      <c r="C185" s="1684"/>
      <c r="D185" s="1122"/>
      <c r="E185" s="1123"/>
      <c r="F185" s="1420"/>
      <c r="G185" s="1420"/>
      <c r="H185" s="1424"/>
      <c r="I185" s="1424"/>
      <c r="J185" s="1424"/>
      <c r="K185" s="1424"/>
      <c r="L185" s="1576"/>
    </row>
    <row r="186" spans="1:12">
      <c r="A186" s="808"/>
      <c r="B186" s="808"/>
      <c r="C186" s="1674"/>
      <c r="D186" s="809"/>
      <c r="E186" s="810"/>
      <c r="F186" s="811"/>
      <c r="G186" s="811"/>
      <c r="H186" s="811"/>
      <c r="I186" s="811"/>
      <c r="J186" s="811"/>
      <c r="K186" s="811"/>
      <c r="L186" s="817"/>
    </row>
    <row r="187" spans="1:12" ht="16.5" customHeight="1">
      <c r="A187" s="1606"/>
      <c r="B187" s="1431"/>
      <c r="C187" s="1685"/>
      <c r="D187" s="795"/>
      <c r="E187" s="1725"/>
      <c r="F187" s="1427"/>
      <c r="G187" s="1425"/>
      <c r="H187" s="1425"/>
      <c r="I187" s="1427"/>
      <c r="J187" s="1427"/>
      <c r="K187" s="1427"/>
      <c r="L187" s="1575"/>
    </row>
    <row r="188" spans="1:12" ht="19.5" customHeight="1">
      <c r="A188" s="1607"/>
      <c r="B188" s="1431"/>
      <c r="C188" s="1672"/>
      <c r="D188" s="1122"/>
      <c r="E188" s="1735"/>
      <c r="F188" s="1428"/>
      <c r="G188" s="1426"/>
      <c r="H188" s="1426"/>
      <c r="I188" s="1428"/>
      <c r="J188" s="1428"/>
      <c r="K188" s="1428"/>
      <c r="L188" s="1576"/>
    </row>
    <row r="189" spans="1:12">
      <c r="A189" s="808"/>
      <c r="B189" s="808"/>
      <c r="C189" s="1673"/>
      <c r="D189" s="809"/>
      <c r="E189" s="810"/>
      <c r="F189" s="815"/>
      <c r="G189" s="816"/>
      <c r="H189" s="816"/>
      <c r="I189" s="816"/>
      <c r="J189" s="816"/>
      <c r="K189" s="816"/>
      <c r="L189" s="812"/>
    </row>
    <row r="190" spans="1:12">
      <c r="A190" s="1577"/>
      <c r="B190" s="1431"/>
      <c r="C190" s="818"/>
      <c r="D190" s="795"/>
      <c r="E190" s="1725"/>
      <c r="F190" s="1419"/>
      <c r="G190" s="1421"/>
      <c r="H190" s="1425"/>
      <c r="I190" s="1427"/>
      <c r="J190" s="1427"/>
      <c r="K190" s="1427"/>
      <c r="L190" s="1575"/>
    </row>
    <row r="191" spans="1:12">
      <c r="A191" s="1577"/>
      <c r="B191" s="1431"/>
      <c r="C191" s="819"/>
      <c r="D191" s="1122"/>
      <c r="E191" s="1735"/>
      <c r="F191" s="1420"/>
      <c r="G191" s="1422"/>
      <c r="H191" s="1426"/>
      <c r="I191" s="1428"/>
      <c r="J191" s="1428"/>
      <c r="K191" s="1428"/>
      <c r="L191" s="1576"/>
    </row>
    <row r="192" spans="1:12">
      <c r="A192" s="808"/>
      <c r="B192" s="808"/>
      <c r="C192" s="1674"/>
      <c r="D192" s="809"/>
      <c r="E192" s="810"/>
      <c r="F192" s="811"/>
      <c r="G192" s="811"/>
      <c r="H192" s="811"/>
      <c r="I192" s="811"/>
      <c r="J192" s="811"/>
      <c r="K192" s="816"/>
      <c r="L192" s="817"/>
    </row>
    <row r="193" spans="1:12">
      <c r="A193" s="1577"/>
      <c r="B193" s="1578"/>
      <c r="C193" s="1671"/>
      <c r="D193" s="795"/>
      <c r="E193" s="1121"/>
      <c r="F193" s="1581"/>
      <c r="G193" s="1583"/>
      <c r="H193" s="1589"/>
      <c r="I193" s="1589"/>
      <c r="J193" s="1589"/>
      <c r="K193" s="1573"/>
      <c r="L193" s="1575"/>
    </row>
    <row r="194" spans="1:12">
      <c r="A194" s="1577"/>
      <c r="B194" s="1578"/>
      <c r="C194" s="1672"/>
      <c r="D194" s="1122"/>
      <c r="E194" s="1123"/>
      <c r="F194" s="1582"/>
      <c r="G194" s="1584"/>
      <c r="H194" s="1590"/>
      <c r="I194" s="1590"/>
      <c r="J194" s="1590"/>
      <c r="K194" s="1574"/>
      <c r="L194" s="1576"/>
    </row>
    <row r="195" spans="1:12">
      <c r="A195" s="808"/>
      <c r="B195" s="813"/>
      <c r="C195" s="814"/>
      <c r="D195" s="809"/>
      <c r="E195" s="810"/>
      <c r="F195" s="815"/>
      <c r="G195" s="816"/>
      <c r="H195" s="816"/>
      <c r="I195" s="816"/>
      <c r="J195" s="816"/>
      <c r="K195" s="816"/>
      <c r="L195" s="817"/>
    </row>
    <row r="196" spans="1:12">
      <c r="A196" s="1577"/>
      <c r="B196" s="1578"/>
      <c r="C196" s="1722"/>
      <c r="D196" s="795"/>
      <c r="E196" s="1121"/>
      <c r="F196" s="1581"/>
      <c r="G196" s="1583"/>
      <c r="H196" s="1589"/>
      <c r="I196" s="1589"/>
      <c r="J196" s="1589"/>
      <c r="K196" s="1573"/>
      <c r="L196" s="1575"/>
    </row>
    <row r="197" spans="1:12">
      <c r="A197" s="1577"/>
      <c r="B197" s="1578"/>
      <c r="C197" s="1723"/>
      <c r="D197" s="1122"/>
      <c r="E197" s="1123"/>
      <c r="F197" s="1582"/>
      <c r="G197" s="1584"/>
      <c r="H197" s="1590"/>
      <c r="I197" s="1590"/>
      <c r="J197" s="1590"/>
      <c r="K197" s="1574"/>
      <c r="L197" s="1576"/>
    </row>
    <row r="198" spans="1:12">
      <c r="A198" s="808"/>
      <c r="B198" s="813"/>
      <c r="C198" s="814"/>
      <c r="D198" s="809"/>
      <c r="E198" s="810"/>
      <c r="F198" s="815"/>
      <c r="G198" s="816"/>
      <c r="H198" s="816"/>
      <c r="I198" s="816"/>
      <c r="J198" s="816"/>
      <c r="K198" s="816"/>
      <c r="L198" s="817"/>
    </row>
    <row r="199" spans="1:12">
      <c r="A199" s="1577"/>
      <c r="B199" s="1578"/>
      <c r="C199" s="1675"/>
      <c r="D199" s="795"/>
      <c r="E199" s="1677"/>
      <c r="F199" s="1419"/>
      <c r="G199" s="1419"/>
      <c r="H199" s="1423"/>
      <c r="I199" s="1423"/>
      <c r="J199" s="1423"/>
      <c r="K199" s="1573"/>
      <c r="L199" s="1575"/>
    </row>
    <row r="200" spans="1:12">
      <c r="A200" s="1577"/>
      <c r="B200" s="1578"/>
      <c r="C200" s="1684"/>
      <c r="D200" s="1122"/>
      <c r="E200" s="1679"/>
      <c r="F200" s="1420"/>
      <c r="G200" s="1420"/>
      <c r="H200" s="1424"/>
      <c r="I200" s="1424"/>
      <c r="J200" s="1424"/>
      <c r="K200" s="1574"/>
      <c r="L200" s="1576"/>
    </row>
    <row r="201" spans="1:12">
      <c r="A201" s="808"/>
      <c r="B201" s="808"/>
      <c r="C201" s="814"/>
      <c r="D201" s="809"/>
      <c r="E201" s="810"/>
      <c r="F201" s="815"/>
      <c r="G201" s="816"/>
      <c r="H201" s="816"/>
      <c r="I201" s="816"/>
      <c r="J201" s="816"/>
      <c r="K201" s="816"/>
      <c r="L201" s="817"/>
    </row>
    <row r="202" spans="1:12">
      <c r="A202" s="1606"/>
      <c r="B202" s="1587"/>
      <c r="C202" s="1685"/>
      <c r="D202" s="1052"/>
      <c r="E202" s="1666"/>
      <c r="F202" s="1581"/>
      <c r="G202" s="1581"/>
      <c r="H202" s="1423"/>
      <c r="I202" s="1423"/>
      <c r="J202" s="1589"/>
      <c r="K202" s="1589"/>
      <c r="L202" s="1575"/>
    </row>
    <row r="203" spans="1:12">
      <c r="A203" s="1607"/>
      <c r="B203" s="1588"/>
      <c r="C203" s="1672"/>
      <c r="D203" s="1053"/>
      <c r="E203" s="1054"/>
      <c r="F203" s="1582"/>
      <c r="G203" s="1582"/>
      <c r="H203" s="1424"/>
      <c r="I203" s="1424"/>
      <c r="J203" s="1590"/>
      <c r="K203" s="1590"/>
      <c r="L203" s="1576"/>
    </row>
    <row r="204" spans="1:12">
      <c r="A204" s="808"/>
      <c r="B204" s="808"/>
      <c r="C204" s="814"/>
      <c r="D204" s="809"/>
      <c r="E204" s="810"/>
      <c r="F204" s="815"/>
      <c r="G204" s="816"/>
      <c r="H204" s="816"/>
      <c r="I204" s="816"/>
      <c r="J204" s="816"/>
      <c r="K204" s="811"/>
      <c r="L204" s="812"/>
    </row>
    <row r="205" spans="1:12">
      <c r="A205" s="1577"/>
      <c r="B205" s="1578"/>
      <c r="C205" s="1671"/>
      <c r="D205" s="795"/>
      <c r="E205" s="1698"/>
      <c r="F205" s="1581"/>
      <c r="G205" s="1581"/>
      <c r="H205" s="1573"/>
      <c r="I205" s="1573"/>
      <c r="J205" s="1573"/>
      <c r="K205" s="1573"/>
      <c r="L205" s="1575"/>
    </row>
    <row r="206" spans="1:12">
      <c r="A206" s="1577"/>
      <c r="B206" s="1578"/>
      <c r="C206" s="1672"/>
      <c r="D206" s="1122"/>
      <c r="E206" s="1699"/>
      <c r="F206" s="1582"/>
      <c r="G206" s="1582"/>
      <c r="H206" s="1574"/>
      <c r="I206" s="1574"/>
      <c r="J206" s="1574"/>
      <c r="K206" s="1574"/>
      <c r="L206" s="1576"/>
    </row>
    <row r="207" spans="1:12">
      <c r="A207" s="808"/>
      <c r="B207" s="813"/>
      <c r="C207" s="814"/>
      <c r="D207" s="809"/>
      <c r="E207" s="810"/>
      <c r="F207" s="815"/>
      <c r="G207" s="816"/>
      <c r="H207" s="816"/>
      <c r="I207" s="816"/>
      <c r="J207" s="816"/>
      <c r="K207" s="816"/>
      <c r="L207" s="817"/>
    </row>
    <row r="208" spans="1:12">
      <c r="A208" s="1577"/>
      <c r="B208" s="1578"/>
      <c r="C208" s="818"/>
      <c r="D208" s="839"/>
      <c r="E208" s="839"/>
      <c r="F208" s="1581"/>
      <c r="G208" s="1589"/>
      <c r="H208" s="1589"/>
      <c r="I208" s="1589"/>
      <c r="J208" s="1589"/>
      <c r="K208" s="1573"/>
      <c r="L208" s="1575"/>
    </row>
    <row r="209" spans="1:12">
      <c r="A209" s="1577"/>
      <c r="B209" s="1578"/>
      <c r="C209" s="1736"/>
      <c r="D209" s="865"/>
      <c r="E209" s="819"/>
      <c r="F209" s="1582"/>
      <c r="G209" s="1590"/>
      <c r="H209" s="1590"/>
      <c r="I209" s="1590"/>
      <c r="J209" s="1590"/>
      <c r="K209" s="1574"/>
      <c r="L209" s="1576"/>
    </row>
    <row r="210" spans="1:12">
      <c r="A210" s="808"/>
      <c r="B210" s="808"/>
      <c r="C210" s="1673"/>
      <c r="D210" s="809"/>
      <c r="E210" s="810"/>
      <c r="F210" s="815"/>
      <c r="G210" s="816"/>
      <c r="H210" s="816"/>
      <c r="I210" s="816"/>
      <c r="J210" s="816"/>
      <c r="K210" s="816"/>
      <c r="L210" s="817"/>
    </row>
    <row r="211" spans="1:12" ht="19.5" customHeight="1">
      <c r="A211" s="1606"/>
      <c r="B211" s="1587"/>
      <c r="C211" s="1671"/>
      <c r="D211" s="795"/>
      <c r="E211" s="1121"/>
      <c r="F211" s="1581"/>
      <c r="G211" s="1583"/>
      <c r="H211" s="1589"/>
      <c r="I211" s="1589"/>
      <c r="J211" s="1589"/>
      <c r="K211" s="1573"/>
      <c r="L211" s="1575"/>
    </row>
    <row r="212" spans="1:12" ht="16.5" customHeight="1">
      <c r="A212" s="1607"/>
      <c r="B212" s="1588"/>
      <c r="C212" s="1672"/>
      <c r="D212" s="1122"/>
      <c r="E212" s="1123"/>
      <c r="F212" s="1582"/>
      <c r="G212" s="1584"/>
      <c r="H212" s="1590"/>
      <c r="I212" s="1590"/>
      <c r="J212" s="1590"/>
      <c r="K212" s="1574"/>
      <c r="L212" s="1576"/>
    </row>
    <row r="213" spans="1:12">
      <c r="A213" s="808"/>
      <c r="B213" s="808"/>
      <c r="C213" s="1682"/>
      <c r="D213" s="809"/>
      <c r="E213" s="1670"/>
      <c r="F213" s="811"/>
      <c r="G213" s="811"/>
      <c r="H213" s="811"/>
      <c r="I213" s="811"/>
      <c r="J213" s="811"/>
      <c r="K213" s="811"/>
      <c r="L213" s="812"/>
    </row>
    <row r="214" spans="1:12" ht="15" customHeight="1">
      <c r="A214" s="1577"/>
      <c r="B214" s="1578"/>
      <c r="C214" s="1671"/>
      <c r="D214" s="795"/>
      <c r="E214" s="1121"/>
      <c r="F214" s="1581"/>
      <c r="G214" s="1583"/>
      <c r="H214" s="1589"/>
      <c r="I214" s="1589"/>
      <c r="J214" s="1589"/>
      <c r="K214" s="1573"/>
      <c r="L214" s="1575"/>
    </row>
    <row r="215" spans="1:12" ht="15" customHeight="1">
      <c r="A215" s="1577"/>
      <c r="B215" s="1578"/>
      <c r="C215" s="1672"/>
      <c r="D215" s="1122"/>
      <c r="E215" s="1123"/>
      <c r="F215" s="1582"/>
      <c r="G215" s="1584"/>
      <c r="H215" s="1590"/>
      <c r="I215" s="1590"/>
      <c r="J215" s="1590"/>
      <c r="K215" s="1574"/>
      <c r="L215" s="1576"/>
    </row>
    <row r="216" spans="1:12">
      <c r="A216" s="808"/>
      <c r="B216" s="813"/>
      <c r="C216" s="814"/>
      <c r="D216" s="1686"/>
      <c r="E216" s="1687"/>
      <c r="F216" s="815"/>
      <c r="G216" s="816"/>
      <c r="H216" s="816"/>
      <c r="I216" s="816"/>
      <c r="J216" s="816"/>
      <c r="K216" s="816"/>
      <c r="L216" s="817"/>
    </row>
    <row r="217" spans="1:12" ht="16.5" customHeight="1">
      <c r="A217" s="1577"/>
      <c r="B217" s="1578"/>
      <c r="C217" s="1668"/>
      <c r="D217" s="1052"/>
      <c r="E217" s="1666"/>
      <c r="F217" s="1423"/>
      <c r="G217" s="1423"/>
      <c r="H217" s="1589"/>
      <c r="I217" s="1589"/>
      <c r="J217" s="1664"/>
      <c r="K217" s="1573"/>
      <c r="L217" s="1575"/>
    </row>
    <row r="218" spans="1:12" ht="15.75" customHeight="1">
      <c r="A218" s="1577"/>
      <c r="B218" s="1578"/>
      <c r="C218" s="1669"/>
      <c r="D218" s="1053"/>
      <c r="E218" s="1054"/>
      <c r="F218" s="1424"/>
      <c r="G218" s="1424"/>
      <c r="H218" s="1590"/>
      <c r="I218" s="1590"/>
      <c r="J218" s="1665"/>
      <c r="K218" s="1574"/>
      <c r="L218" s="1576"/>
    </row>
    <row r="219" spans="1:12">
      <c r="A219" s="808"/>
      <c r="B219" s="808"/>
      <c r="C219" s="1673"/>
      <c r="D219" s="809"/>
      <c r="E219" s="1670"/>
      <c r="F219" s="815"/>
      <c r="G219" s="815"/>
      <c r="H219" s="816"/>
      <c r="I219" s="816"/>
      <c r="J219" s="816"/>
      <c r="K219" s="816"/>
      <c r="L219" s="817"/>
    </row>
    <row r="220" spans="1:12" ht="15" customHeight="1">
      <c r="A220" s="1606"/>
      <c r="B220" s="1737"/>
      <c r="C220" s="1718"/>
      <c r="D220" s="795"/>
      <c r="E220" s="1121"/>
      <c r="F220" s="1738"/>
      <c r="G220" s="1738"/>
      <c r="H220" s="1739"/>
      <c r="I220" s="1739"/>
      <c r="J220" s="1739"/>
      <c r="K220" s="1739"/>
      <c r="L220" s="1740"/>
    </row>
    <row r="221" spans="1:12" ht="15" customHeight="1">
      <c r="A221" s="1607"/>
      <c r="B221" s="1741"/>
      <c r="C221" s="1719"/>
      <c r="D221" s="1122"/>
      <c r="E221" s="1742"/>
      <c r="F221" s="1738"/>
      <c r="G221" s="1738"/>
      <c r="H221" s="1739"/>
      <c r="I221" s="1739"/>
      <c r="J221" s="1739"/>
      <c r="K221" s="1739"/>
      <c r="L221" s="1740"/>
    </row>
    <row r="222" spans="1:12">
      <c r="A222" s="808"/>
      <c r="B222" s="1743"/>
      <c r="C222" s="1744"/>
      <c r="D222" s="1745"/>
      <c r="E222" s="1670"/>
      <c r="F222" s="1692"/>
      <c r="G222" s="1692"/>
      <c r="H222" s="1746"/>
      <c r="I222" s="1746"/>
      <c r="J222" s="1746"/>
      <c r="K222" s="1746"/>
      <c r="L222" s="812"/>
    </row>
    <row r="223" spans="1:12" ht="16.5" customHeight="1">
      <c r="A223" s="1577"/>
      <c r="B223" s="1587"/>
      <c r="C223" s="1671"/>
      <c r="D223" s="795"/>
      <c r="E223" s="1121"/>
      <c r="F223" s="1581"/>
      <c r="G223" s="1693"/>
      <c r="H223" s="1585"/>
      <c r="I223" s="1589"/>
      <c r="J223" s="1589"/>
      <c r="K223" s="1423"/>
      <c r="L223" s="1575"/>
    </row>
    <row r="224" spans="1:12" ht="16.5" customHeight="1">
      <c r="A224" s="1577"/>
      <c r="B224" s="1588"/>
      <c r="C224" s="1672"/>
      <c r="D224" s="1122"/>
      <c r="E224" s="1123"/>
      <c r="F224" s="1582"/>
      <c r="G224" s="1694"/>
      <c r="H224" s="1586"/>
      <c r="I224" s="1590"/>
      <c r="J224" s="1590"/>
      <c r="K224" s="1424"/>
      <c r="L224" s="1576"/>
    </row>
    <row r="225" spans="1:22">
      <c r="A225" s="808"/>
      <c r="B225" s="808"/>
      <c r="C225" s="808"/>
      <c r="D225" s="809"/>
      <c r="E225" s="1670"/>
      <c r="F225" s="811"/>
      <c r="G225" s="811"/>
      <c r="H225" s="811"/>
      <c r="I225" s="811"/>
      <c r="J225" s="811"/>
      <c r="K225" s="811"/>
      <c r="L225" s="812"/>
    </row>
    <row r="226" spans="1:22" ht="15.75" customHeight="1">
      <c r="A226" s="1577"/>
      <c r="B226" s="1578"/>
      <c r="C226" s="1718"/>
      <c r="D226" s="795"/>
      <c r="E226" s="1677"/>
      <c r="F226" s="1581"/>
      <c r="G226" s="1583"/>
      <c r="H226" s="1589"/>
      <c r="I226" s="1589"/>
      <c r="J226" s="1589"/>
      <c r="K226" s="1573"/>
      <c r="L226" s="1575"/>
    </row>
    <row r="227" spans="1:22" ht="17.25" customHeight="1">
      <c r="A227" s="1577"/>
      <c r="B227" s="1578"/>
      <c r="C227" s="1719"/>
      <c r="D227" s="1122"/>
      <c r="E227" s="821"/>
      <c r="F227" s="1582"/>
      <c r="G227" s="1584"/>
      <c r="H227" s="1590"/>
      <c r="I227" s="1590"/>
      <c r="J227" s="1590"/>
      <c r="K227" s="1574"/>
      <c r="L227" s="1576"/>
    </row>
    <row r="228" spans="1:22">
      <c r="A228" s="808"/>
      <c r="B228" s="813"/>
      <c r="C228" s="1747"/>
      <c r="D228" s="809"/>
      <c r="E228" s="1670"/>
      <c r="F228" s="811"/>
      <c r="G228" s="1691"/>
      <c r="H228" s="811"/>
      <c r="I228" s="811"/>
      <c r="J228" s="1748"/>
      <c r="K228" s="811"/>
      <c r="L228" s="1748"/>
    </row>
    <row r="229" spans="1:22" ht="14.25" customHeight="1">
      <c r="A229" s="1606"/>
      <c r="B229" s="1578"/>
      <c r="C229" s="1685"/>
      <c r="D229" s="795"/>
      <c r="E229" s="1677"/>
      <c r="F229" s="1581"/>
      <c r="G229" s="1583"/>
      <c r="H229" s="1585"/>
      <c r="I229" s="1573"/>
      <c r="J229" s="1573"/>
      <c r="K229" s="1573"/>
      <c r="L229" s="1575"/>
      <c r="V229" s="880"/>
    </row>
    <row r="230" spans="1:22" ht="15.75" customHeight="1">
      <c r="A230" s="1607"/>
      <c r="B230" s="1578"/>
      <c r="C230" s="1672"/>
      <c r="D230" s="1122"/>
      <c r="E230" s="821"/>
      <c r="F230" s="1582"/>
      <c r="G230" s="1584"/>
      <c r="H230" s="1586"/>
      <c r="I230" s="1574"/>
      <c r="J230" s="1574"/>
      <c r="K230" s="1574"/>
      <c r="L230" s="1576"/>
      <c r="V230" s="880"/>
    </row>
    <row r="231" spans="1:22">
      <c r="A231" s="808"/>
      <c r="B231" s="808"/>
      <c r="C231" s="808"/>
      <c r="D231" s="809"/>
      <c r="E231" s="1670"/>
      <c r="F231" s="815"/>
      <c r="G231" s="815"/>
      <c r="H231" s="816"/>
      <c r="I231" s="816"/>
      <c r="J231" s="816"/>
      <c r="K231" s="816"/>
      <c r="L231" s="817"/>
      <c r="V231" s="880"/>
    </row>
    <row r="232" spans="1:22">
      <c r="A232" s="1577"/>
      <c r="B232" s="1587"/>
      <c r="C232" s="1671"/>
      <c r="D232" s="839"/>
      <c r="E232" s="839"/>
      <c r="F232" s="1581"/>
      <c r="G232" s="1583"/>
      <c r="H232" s="1589"/>
      <c r="I232" s="1589"/>
      <c r="J232" s="1589"/>
      <c r="K232" s="1573"/>
      <c r="L232" s="1575"/>
      <c r="V232" s="880"/>
    </row>
    <row r="233" spans="1:22">
      <c r="A233" s="1577"/>
      <c r="B233" s="1588"/>
      <c r="C233" s="1672"/>
      <c r="D233" s="865"/>
      <c r="E233" s="819"/>
      <c r="F233" s="1582"/>
      <c r="G233" s="1584"/>
      <c r="H233" s="1590"/>
      <c r="I233" s="1590"/>
      <c r="J233" s="1590"/>
      <c r="K233" s="1574"/>
      <c r="L233" s="1576"/>
      <c r="V233" s="880"/>
    </row>
    <row r="234" spans="1:22">
      <c r="A234" s="808"/>
      <c r="B234" s="808"/>
      <c r="C234" s="808"/>
      <c r="D234" s="809"/>
      <c r="E234" s="810"/>
      <c r="F234" s="811"/>
      <c r="G234" s="811"/>
      <c r="H234" s="811"/>
      <c r="I234" s="811"/>
      <c r="J234" s="811"/>
      <c r="K234" s="811"/>
      <c r="L234" s="812"/>
      <c r="V234" s="880"/>
    </row>
    <row r="235" spans="1:22">
      <c r="A235" s="1577"/>
      <c r="B235" s="1578"/>
      <c r="C235" s="1671"/>
      <c r="D235" s="839"/>
      <c r="E235" s="839"/>
      <c r="F235" s="1581"/>
      <c r="G235" s="1583"/>
      <c r="H235" s="1589"/>
      <c r="I235" s="1589"/>
      <c r="J235" s="1589"/>
      <c r="K235" s="1573"/>
      <c r="L235" s="1575"/>
    </row>
    <row r="236" spans="1:22">
      <c r="A236" s="1577"/>
      <c r="B236" s="1578"/>
      <c r="C236" s="1672"/>
      <c r="D236" s="865"/>
      <c r="E236" s="819"/>
      <c r="F236" s="1582"/>
      <c r="G236" s="1584"/>
      <c r="H236" s="1590"/>
      <c r="I236" s="1590"/>
      <c r="J236" s="1590"/>
      <c r="K236" s="1574"/>
      <c r="L236" s="1576"/>
    </row>
    <row r="237" spans="1:22">
      <c r="A237" s="808"/>
      <c r="B237" s="813"/>
      <c r="C237" s="814"/>
      <c r="D237" s="809"/>
      <c r="E237" s="1670"/>
      <c r="F237" s="815"/>
      <c r="G237" s="815"/>
      <c r="H237" s="816"/>
      <c r="I237" s="816"/>
      <c r="J237" s="816"/>
      <c r="K237" s="816"/>
      <c r="L237" s="817"/>
    </row>
    <row r="238" spans="1:22" ht="14.25" customHeight="1">
      <c r="A238" s="1606"/>
      <c r="B238" s="1578"/>
      <c r="C238" s="1671"/>
      <c r="D238" s="839"/>
      <c r="E238" s="839"/>
      <c r="F238" s="1581"/>
      <c r="G238" s="1583"/>
      <c r="H238" s="1589"/>
      <c r="I238" s="1589"/>
      <c r="J238" s="1589"/>
      <c r="K238" s="1573"/>
      <c r="L238" s="1575"/>
    </row>
    <row r="239" spans="1:22" ht="16.5" customHeight="1">
      <c r="A239" s="1607"/>
      <c r="B239" s="1578"/>
      <c r="C239" s="1672"/>
      <c r="D239" s="865"/>
      <c r="E239" s="819"/>
      <c r="F239" s="1582"/>
      <c r="G239" s="1584"/>
      <c r="H239" s="1590"/>
      <c r="I239" s="1590"/>
      <c r="J239" s="1590"/>
      <c r="K239" s="1574"/>
      <c r="L239" s="1576"/>
    </row>
    <row r="240" spans="1:22">
      <c r="A240" s="808"/>
      <c r="B240" s="808"/>
      <c r="C240" s="814"/>
      <c r="D240" s="1686"/>
      <c r="E240" s="1687"/>
      <c r="F240" s="815"/>
      <c r="G240" s="815"/>
      <c r="H240" s="815"/>
      <c r="I240" s="815"/>
      <c r="J240" s="815"/>
      <c r="K240" s="1749"/>
      <c r="L240" s="817"/>
    </row>
    <row r="241" spans="1:12" ht="15" customHeight="1">
      <c r="A241" s="1577"/>
      <c r="B241" s="1587"/>
      <c r="C241" s="1667"/>
      <c r="D241" s="795"/>
      <c r="E241" s="1698"/>
      <c r="F241" s="1581"/>
      <c r="G241" s="1583"/>
      <c r="H241" s="1589"/>
      <c r="I241" s="1589"/>
      <c r="J241" s="1589"/>
      <c r="K241" s="1573"/>
      <c r="L241" s="1575"/>
    </row>
    <row r="242" spans="1:12" ht="15.75" customHeight="1">
      <c r="A242" s="1577"/>
      <c r="B242" s="1588"/>
      <c r="C242" s="1696"/>
      <c r="D242" s="1122"/>
      <c r="E242" s="1699"/>
      <c r="F242" s="1582"/>
      <c r="G242" s="1584"/>
      <c r="H242" s="1590"/>
      <c r="I242" s="1590"/>
      <c r="J242" s="1590"/>
      <c r="K242" s="1574"/>
      <c r="L242" s="1576"/>
    </row>
    <row r="243" spans="1:12">
      <c r="A243" s="808"/>
      <c r="B243" s="808"/>
      <c r="C243" s="1747"/>
      <c r="D243" s="809"/>
      <c r="E243" s="1670"/>
      <c r="F243" s="811"/>
      <c r="G243" s="1691"/>
      <c r="H243" s="811"/>
      <c r="I243" s="811"/>
      <c r="J243" s="811"/>
      <c r="K243" s="811"/>
      <c r="L243" s="812"/>
    </row>
    <row r="244" spans="1:12" ht="15" customHeight="1">
      <c r="A244" s="1577"/>
      <c r="B244" s="1578"/>
      <c r="C244" s="1667"/>
      <c r="D244" s="795"/>
      <c r="E244" s="1698"/>
      <c r="F244" s="1581"/>
      <c r="G244" s="1583"/>
      <c r="H244" s="1585"/>
      <c r="I244" s="1573"/>
      <c r="J244" s="1573"/>
      <c r="K244" s="1573"/>
      <c r="L244" s="1575"/>
    </row>
    <row r="245" spans="1:12" ht="15" customHeight="1">
      <c r="A245" s="1577"/>
      <c r="B245" s="1578"/>
      <c r="C245" s="1696"/>
      <c r="D245" s="1122"/>
      <c r="E245" s="1699"/>
      <c r="F245" s="1582"/>
      <c r="G245" s="1584"/>
      <c r="H245" s="1586"/>
      <c r="I245" s="1574"/>
      <c r="J245" s="1574"/>
      <c r="K245" s="1574"/>
      <c r="L245" s="1576"/>
    </row>
    <row r="246" spans="1:12">
      <c r="A246" s="808"/>
      <c r="B246" s="813"/>
      <c r="C246" s="814"/>
      <c r="D246" s="809"/>
      <c r="E246" s="1670"/>
      <c r="F246" s="815"/>
      <c r="G246" s="815"/>
      <c r="H246" s="816"/>
      <c r="I246" s="816"/>
      <c r="J246" s="816"/>
      <c r="K246" s="816"/>
      <c r="L246" s="817"/>
    </row>
    <row r="247" spans="1:12" ht="14.25" customHeight="1">
      <c r="A247" s="1606"/>
      <c r="B247" s="1578"/>
      <c r="C247" s="1671"/>
      <c r="D247" s="839"/>
      <c r="E247" s="839"/>
      <c r="F247" s="1581"/>
      <c r="G247" s="1583"/>
      <c r="H247" s="1589"/>
      <c r="I247" s="1589"/>
      <c r="J247" s="1589"/>
      <c r="K247" s="1573"/>
      <c r="L247" s="1575"/>
    </row>
    <row r="248" spans="1:12" ht="16.5" customHeight="1">
      <c r="A248" s="1607"/>
      <c r="B248" s="1578"/>
      <c r="C248" s="1672"/>
      <c r="D248" s="865"/>
      <c r="E248" s="819"/>
      <c r="F248" s="1582"/>
      <c r="G248" s="1584"/>
      <c r="H248" s="1590"/>
      <c r="I248" s="1590"/>
      <c r="J248" s="1590"/>
      <c r="K248" s="1574"/>
      <c r="L248" s="1576"/>
    </row>
    <row r="249" spans="1:12">
      <c r="A249" s="808"/>
      <c r="B249" s="808"/>
      <c r="C249" s="808"/>
      <c r="D249" s="809"/>
      <c r="E249" s="810"/>
      <c r="F249" s="811"/>
      <c r="G249" s="811"/>
      <c r="H249" s="811"/>
      <c r="I249" s="811"/>
      <c r="J249" s="811"/>
      <c r="K249" s="811"/>
      <c r="L249" s="817"/>
    </row>
    <row r="250" spans="1:12">
      <c r="A250" s="1577"/>
      <c r="B250" s="1587"/>
      <c r="C250" s="1685"/>
      <c r="D250" s="839"/>
      <c r="E250" s="839"/>
      <c r="F250" s="1581"/>
      <c r="G250" s="1581"/>
      <c r="H250" s="1423"/>
      <c r="I250" s="1423"/>
      <c r="J250" s="1589"/>
      <c r="K250" s="1589"/>
      <c r="L250" s="1575"/>
    </row>
    <row r="251" spans="1:12">
      <c r="A251" s="1577"/>
      <c r="B251" s="1588"/>
      <c r="C251" s="1672"/>
      <c r="D251" s="865"/>
      <c r="E251" s="819"/>
      <c r="F251" s="1582"/>
      <c r="G251" s="1582"/>
      <c r="H251" s="1424"/>
      <c r="I251" s="1424"/>
      <c r="J251" s="1590"/>
      <c r="K251" s="1590"/>
      <c r="L251" s="1576"/>
    </row>
    <row r="252" spans="1:12">
      <c r="A252" s="808"/>
      <c r="B252" s="808"/>
      <c r="C252" s="814"/>
      <c r="D252" s="809"/>
      <c r="E252" s="810"/>
      <c r="F252" s="815"/>
      <c r="G252" s="815"/>
      <c r="H252" s="816"/>
      <c r="I252" s="816"/>
      <c r="J252" s="816"/>
      <c r="K252" s="816"/>
      <c r="L252" s="812"/>
    </row>
    <row r="253" spans="1:12" ht="15" customHeight="1">
      <c r="A253" s="1577"/>
      <c r="B253" s="1578"/>
      <c r="C253" s="1671"/>
      <c r="D253" s="795"/>
      <c r="E253" s="1121"/>
      <c r="F253" s="1573"/>
      <c r="G253" s="1585"/>
      <c r="H253" s="1585"/>
      <c r="I253" s="1573"/>
      <c r="J253" s="1573"/>
      <c r="K253" s="1573"/>
      <c r="L253" s="1575"/>
    </row>
    <row r="254" spans="1:12" ht="15" customHeight="1">
      <c r="A254" s="1577"/>
      <c r="B254" s="1578"/>
      <c r="C254" s="1672"/>
      <c r="D254" s="1122"/>
      <c r="E254" s="1123"/>
      <c r="F254" s="1574"/>
      <c r="G254" s="1586"/>
      <c r="H254" s="1586"/>
      <c r="I254" s="1574"/>
      <c r="J254" s="1574"/>
      <c r="K254" s="1574"/>
      <c r="L254" s="1576"/>
    </row>
    <row r="255" spans="1:12">
      <c r="A255" s="808"/>
      <c r="B255" s="813"/>
      <c r="C255" s="814"/>
      <c r="D255" s="809"/>
      <c r="E255" s="810"/>
      <c r="F255" s="815"/>
      <c r="G255" s="815"/>
      <c r="H255" s="816"/>
      <c r="I255" s="816"/>
      <c r="J255" s="816"/>
      <c r="K255" s="816"/>
      <c r="L255" s="817"/>
    </row>
    <row r="256" spans="1:12" ht="15" customHeight="1">
      <c r="A256" s="1606"/>
      <c r="B256" s="1578"/>
      <c r="C256" s="1685"/>
      <c r="D256" s="795"/>
      <c r="E256" s="1698"/>
      <c r="F256" s="1581"/>
      <c r="G256" s="1583"/>
      <c r="H256" s="1585"/>
      <c r="I256" s="1573"/>
      <c r="J256" s="1573"/>
      <c r="K256" s="1573"/>
      <c r="L256" s="1575"/>
    </row>
    <row r="257" spans="1:12" ht="15" customHeight="1">
      <c r="A257" s="1607"/>
      <c r="B257" s="1578"/>
      <c r="C257" s="1672"/>
      <c r="D257" s="1122"/>
      <c r="E257" s="1699"/>
      <c r="F257" s="1582"/>
      <c r="G257" s="1584"/>
      <c r="H257" s="1586"/>
      <c r="I257" s="1574"/>
      <c r="J257" s="1574"/>
      <c r="K257" s="1574"/>
      <c r="L257" s="1576"/>
    </row>
    <row r="258" spans="1:12">
      <c r="A258" s="808"/>
      <c r="B258" s="808"/>
      <c r="C258" s="814"/>
      <c r="D258" s="809"/>
      <c r="E258" s="810"/>
      <c r="F258" s="1692"/>
      <c r="G258" s="815"/>
      <c r="H258" s="816"/>
      <c r="I258" s="816"/>
      <c r="J258" s="816"/>
      <c r="K258" s="816"/>
      <c r="L258" s="817"/>
    </row>
    <row r="259" spans="1:12" ht="15" customHeight="1">
      <c r="A259" s="1577"/>
      <c r="B259" s="1587"/>
      <c r="C259" s="1685"/>
      <c r="D259" s="795"/>
      <c r="E259" s="1698"/>
      <c r="F259" s="1581"/>
      <c r="G259" s="1581"/>
      <c r="H259" s="1423"/>
      <c r="I259" s="1423"/>
      <c r="J259" s="1589"/>
      <c r="K259" s="1589"/>
      <c r="L259" s="1575"/>
    </row>
    <row r="260" spans="1:12" ht="15" customHeight="1">
      <c r="A260" s="1577"/>
      <c r="B260" s="1588"/>
      <c r="C260" s="1672"/>
      <c r="D260" s="1122"/>
      <c r="E260" s="1699"/>
      <c r="F260" s="1582"/>
      <c r="G260" s="1582"/>
      <c r="H260" s="1424"/>
      <c r="I260" s="1424"/>
      <c r="J260" s="1590"/>
      <c r="K260" s="1590"/>
      <c r="L260" s="1576"/>
    </row>
    <row r="261" spans="1:12">
      <c r="A261" s="808"/>
      <c r="B261" s="808"/>
      <c r="C261" s="1690"/>
      <c r="D261" s="1683"/>
      <c r="E261" s="1670"/>
      <c r="F261" s="1692"/>
      <c r="G261" s="815"/>
      <c r="H261" s="816"/>
      <c r="I261" s="816"/>
      <c r="J261" s="816"/>
      <c r="K261" s="816"/>
      <c r="L261" s="812"/>
    </row>
    <row r="262" spans="1:12" ht="15" customHeight="1">
      <c r="A262" s="1577"/>
      <c r="B262" s="1578"/>
      <c r="C262" s="1671"/>
      <c r="D262" s="795"/>
      <c r="E262" s="1121"/>
      <c r="F262" s="1581"/>
      <c r="G262" s="1583"/>
      <c r="H262" s="1589"/>
      <c r="I262" s="1589"/>
      <c r="J262" s="1589"/>
      <c r="K262" s="1573"/>
      <c r="L262" s="1575"/>
    </row>
    <row r="263" spans="1:12" ht="15" customHeight="1">
      <c r="A263" s="1577"/>
      <c r="B263" s="1578"/>
      <c r="C263" s="1672"/>
      <c r="D263" s="1122"/>
      <c r="E263" s="1123"/>
      <c r="F263" s="1582"/>
      <c r="G263" s="1584"/>
      <c r="H263" s="1590"/>
      <c r="I263" s="1590"/>
      <c r="J263" s="1590"/>
      <c r="K263" s="1574"/>
      <c r="L263" s="1576"/>
    </row>
    <row r="264" spans="1:12">
      <c r="A264" s="808"/>
      <c r="B264" s="808"/>
      <c r="C264" s="1690"/>
      <c r="D264" s="809"/>
      <c r="E264" s="1670"/>
      <c r="F264" s="815"/>
      <c r="G264" s="815"/>
      <c r="H264" s="811"/>
      <c r="I264" s="811"/>
      <c r="J264" s="811"/>
      <c r="K264" s="811"/>
      <c r="L264" s="817"/>
    </row>
    <row r="265" spans="1:12" ht="15" customHeight="1">
      <c r="A265" s="1577"/>
      <c r="B265" s="1578"/>
      <c r="C265" s="1671"/>
      <c r="D265" s="795"/>
      <c r="E265" s="1121"/>
      <c r="F265" s="1581"/>
      <c r="G265" s="1583"/>
      <c r="H265" s="1589"/>
      <c r="I265" s="1589"/>
      <c r="J265" s="1589"/>
      <c r="K265" s="1573"/>
      <c r="L265" s="1575"/>
    </row>
    <row r="266" spans="1:12" ht="15" customHeight="1">
      <c r="A266" s="1577"/>
      <c r="B266" s="1578"/>
      <c r="C266" s="1672"/>
      <c r="D266" s="1122"/>
      <c r="E266" s="1123"/>
      <c r="F266" s="1582"/>
      <c r="G266" s="1584"/>
      <c r="H266" s="1590"/>
      <c r="I266" s="1590"/>
      <c r="J266" s="1590"/>
      <c r="K266" s="1574"/>
      <c r="L266" s="1576"/>
    </row>
    <row r="267" spans="1:12">
      <c r="A267" s="808"/>
      <c r="B267" s="808"/>
      <c r="C267" s="1690"/>
      <c r="D267" s="809"/>
      <c r="E267" s="1670"/>
      <c r="F267" s="815"/>
      <c r="G267" s="815"/>
      <c r="H267" s="816"/>
      <c r="I267" s="816"/>
      <c r="J267" s="816"/>
      <c r="K267" s="816"/>
      <c r="L267" s="817"/>
    </row>
    <row r="268" spans="1:12" ht="15" customHeight="1">
      <c r="A268" s="1577"/>
      <c r="B268" s="1578"/>
      <c r="C268" s="1671"/>
      <c r="D268" s="795"/>
      <c r="E268" s="1121"/>
      <c r="F268" s="1573"/>
      <c r="G268" s="1585"/>
      <c r="H268" s="1589"/>
      <c r="I268" s="1589"/>
      <c r="J268" s="1589"/>
      <c r="K268" s="1573"/>
      <c r="L268" s="1575"/>
    </row>
    <row r="269" spans="1:12" ht="15" customHeight="1">
      <c r="A269" s="1577"/>
      <c r="B269" s="1578"/>
      <c r="C269" s="1672"/>
      <c r="D269" s="1122"/>
      <c r="E269" s="1123"/>
      <c r="F269" s="1574"/>
      <c r="G269" s="1586"/>
      <c r="H269" s="1590"/>
      <c r="I269" s="1590"/>
      <c r="J269" s="1590"/>
      <c r="K269" s="1574"/>
      <c r="L269" s="1576"/>
    </row>
    <row r="270" spans="1:12">
      <c r="A270" s="808"/>
      <c r="B270" s="808"/>
      <c r="C270" s="814"/>
      <c r="D270" s="809"/>
      <c r="E270" s="810"/>
      <c r="F270" s="815"/>
      <c r="G270" s="815"/>
      <c r="H270" s="816"/>
      <c r="I270" s="816"/>
      <c r="J270" s="816"/>
      <c r="K270" s="816"/>
      <c r="L270" s="817"/>
    </row>
    <row r="271" spans="1:12" ht="15" customHeight="1">
      <c r="A271" s="1577"/>
      <c r="B271" s="1578"/>
      <c r="C271" s="1671"/>
      <c r="D271" s="795"/>
      <c r="E271" s="1698"/>
      <c r="F271" s="1581"/>
      <c r="G271" s="1583"/>
      <c r="H271" s="1589"/>
      <c r="I271" s="1589"/>
      <c r="J271" s="1589"/>
      <c r="K271" s="1573"/>
      <c r="L271" s="1575"/>
    </row>
    <row r="272" spans="1:12" ht="15" customHeight="1">
      <c r="A272" s="1577"/>
      <c r="B272" s="1578"/>
      <c r="C272" s="1672"/>
      <c r="D272" s="1122"/>
      <c r="E272" s="1699"/>
      <c r="F272" s="1582"/>
      <c r="G272" s="1584"/>
      <c r="H272" s="1590"/>
      <c r="I272" s="1590"/>
      <c r="J272" s="1590"/>
      <c r="K272" s="1574"/>
      <c r="L272" s="1576"/>
    </row>
    <row r="273" spans="1:12">
      <c r="A273" s="808"/>
      <c r="B273" s="808"/>
      <c r="C273" s="814"/>
      <c r="D273" s="809"/>
      <c r="E273" s="810"/>
      <c r="F273" s="815"/>
      <c r="G273" s="815"/>
      <c r="H273" s="816"/>
      <c r="I273" s="816"/>
      <c r="J273" s="816"/>
      <c r="K273" s="816"/>
      <c r="L273" s="817"/>
    </row>
    <row r="274" spans="1:12" ht="15" customHeight="1">
      <c r="A274" s="1606"/>
      <c r="B274" s="1578"/>
      <c r="C274" s="1675"/>
      <c r="D274" s="795"/>
      <c r="E274" s="1121"/>
      <c r="F274" s="1581"/>
      <c r="G274" s="1583"/>
      <c r="H274" s="1589"/>
      <c r="I274" s="1589"/>
      <c r="J274" s="1589"/>
      <c r="K274" s="1573"/>
      <c r="L274" s="1575"/>
    </row>
    <row r="275" spans="1:12" ht="15" customHeight="1">
      <c r="A275" s="1607"/>
      <c r="B275" s="1578"/>
      <c r="C275" s="1684"/>
      <c r="D275" s="1122"/>
      <c r="E275" s="1123"/>
      <c r="F275" s="1582"/>
      <c r="G275" s="1584"/>
      <c r="H275" s="1590"/>
      <c r="I275" s="1590"/>
      <c r="J275" s="1590"/>
      <c r="K275" s="1574"/>
      <c r="L275" s="1576"/>
    </row>
    <row r="276" spans="1:12">
      <c r="A276" s="808"/>
      <c r="B276" s="808"/>
      <c r="C276" s="814"/>
      <c r="D276" s="809"/>
      <c r="E276" s="810"/>
      <c r="F276" s="815"/>
      <c r="G276" s="815"/>
      <c r="H276" s="816"/>
      <c r="I276" s="816"/>
      <c r="J276" s="816"/>
      <c r="K276" s="816"/>
      <c r="L276" s="817"/>
    </row>
    <row r="277" spans="1:12" ht="15" customHeight="1">
      <c r="A277" s="1577"/>
      <c r="B277" s="1587"/>
      <c r="C277" s="1685"/>
      <c r="D277" s="795"/>
      <c r="E277" s="1121"/>
      <c r="F277" s="1581"/>
      <c r="G277" s="1583"/>
      <c r="H277" s="1423"/>
      <c r="I277" s="1423"/>
      <c r="J277" s="1423"/>
      <c r="K277" s="1423"/>
      <c r="L277" s="1575"/>
    </row>
    <row r="278" spans="1:12" ht="15" customHeight="1">
      <c r="A278" s="1577"/>
      <c r="B278" s="1588"/>
      <c r="C278" s="1672"/>
      <c r="D278" s="1122"/>
      <c r="E278" s="1123"/>
      <c r="F278" s="1582"/>
      <c r="G278" s="1584"/>
      <c r="H278" s="1424"/>
      <c r="I278" s="1424"/>
      <c r="J278" s="1424"/>
      <c r="K278" s="1424"/>
      <c r="L278" s="1576"/>
    </row>
    <row r="279" spans="1:12">
      <c r="A279" s="808"/>
      <c r="B279" s="808"/>
      <c r="C279" s="814"/>
      <c r="D279" s="809"/>
      <c r="E279" s="810"/>
      <c r="F279" s="815"/>
      <c r="G279" s="815"/>
      <c r="H279" s="816"/>
      <c r="I279" s="816"/>
      <c r="J279" s="816"/>
      <c r="K279" s="816"/>
      <c r="L279" s="812"/>
    </row>
    <row r="280" spans="1:12" ht="15" customHeight="1">
      <c r="A280" s="1577"/>
      <c r="B280" s="1578"/>
      <c r="C280" s="1671"/>
      <c r="D280" s="839"/>
      <c r="E280" s="839"/>
      <c r="F280" s="1581"/>
      <c r="G280" s="1583"/>
      <c r="H280" s="1589"/>
      <c r="I280" s="1589"/>
      <c r="J280" s="1589"/>
      <c r="K280" s="1573"/>
      <c r="L280" s="1575"/>
    </row>
    <row r="281" spans="1:12" ht="15" customHeight="1">
      <c r="A281" s="1577"/>
      <c r="B281" s="1578"/>
      <c r="C281" s="1672"/>
      <c r="D281" s="865"/>
      <c r="E281" s="819"/>
      <c r="F281" s="1582"/>
      <c r="G281" s="1584"/>
      <c r="H281" s="1590"/>
      <c r="I281" s="1590"/>
      <c r="J281" s="1590"/>
      <c r="K281" s="1574"/>
      <c r="L281" s="1576"/>
    </row>
    <row r="282" spans="1:12">
      <c r="A282" s="808"/>
      <c r="B282" s="808"/>
      <c r="C282" s="814"/>
      <c r="D282" s="809"/>
      <c r="E282" s="810"/>
      <c r="F282" s="815"/>
      <c r="G282" s="815"/>
      <c r="H282" s="816"/>
      <c r="I282" s="816"/>
      <c r="J282" s="816"/>
      <c r="K282" s="816"/>
      <c r="L282" s="817"/>
    </row>
    <row r="283" spans="1:12">
      <c r="A283" s="1577"/>
      <c r="B283" s="1578"/>
      <c r="C283" s="1671"/>
      <c r="D283" s="795"/>
      <c r="E283" s="1121"/>
      <c r="F283" s="1573"/>
      <c r="G283" s="1585"/>
      <c r="H283" s="1589"/>
      <c r="I283" s="1589"/>
      <c r="J283" s="1589"/>
      <c r="K283" s="1573"/>
      <c r="L283" s="1575"/>
    </row>
    <row r="284" spans="1:12">
      <c r="A284" s="1577"/>
      <c r="B284" s="1578"/>
      <c r="C284" s="1672"/>
      <c r="D284" s="1122"/>
      <c r="E284" s="1123"/>
      <c r="F284" s="1574"/>
      <c r="G284" s="1586"/>
      <c r="H284" s="1590"/>
      <c r="I284" s="1590"/>
      <c r="J284" s="1590"/>
      <c r="K284" s="1574"/>
      <c r="L284" s="1576"/>
    </row>
    <row r="285" spans="1:12" ht="16.5" thickBot="1">
      <c r="A285" s="808"/>
      <c r="B285" s="808"/>
      <c r="C285" s="814"/>
      <c r="D285" s="809"/>
      <c r="E285" s="810"/>
      <c r="F285" s="815"/>
      <c r="G285" s="815"/>
      <c r="H285" s="816"/>
      <c r="I285" s="816"/>
      <c r="J285" s="816"/>
      <c r="K285" s="816"/>
      <c r="L285" s="817"/>
    </row>
    <row r="286" spans="1:12" ht="16.5" thickBot="1">
      <c r="A286" s="1750"/>
      <c r="B286" s="1578"/>
      <c r="C286" s="1671"/>
      <c r="D286" s="795"/>
      <c r="E286" s="1121"/>
      <c r="F286" s="1581"/>
      <c r="G286" s="1581"/>
      <c r="H286" s="1423"/>
      <c r="I286" s="1423"/>
      <c r="J286" s="1589"/>
      <c r="K286" s="1589"/>
      <c r="L286" s="1575"/>
    </row>
    <row r="287" spans="1:12">
      <c r="B287" s="1578"/>
      <c r="C287" s="1672"/>
      <c r="D287" s="1122"/>
      <c r="E287" s="1123"/>
      <c r="F287" s="1582"/>
      <c r="G287" s="1582"/>
      <c r="H287" s="1424"/>
      <c r="I287" s="1424"/>
      <c r="J287" s="1590"/>
      <c r="K287" s="1590"/>
      <c r="L287" s="1576"/>
    </row>
    <row r="288" spans="1:12" ht="16.5" thickBot="1">
      <c r="B288" s="808"/>
      <c r="C288" s="814"/>
      <c r="D288" s="809"/>
      <c r="E288" s="810"/>
      <c r="F288" s="815"/>
      <c r="G288" s="815"/>
      <c r="H288" s="816"/>
      <c r="I288" s="816"/>
      <c r="J288" s="816"/>
      <c r="K288" s="816"/>
      <c r="L288" s="817"/>
    </row>
    <row r="289" spans="1:19" s="1040" customFormat="1" ht="16.5" thickBot="1">
      <c r="A289" s="799"/>
      <c r="B289" s="1751"/>
      <c r="C289" s="1752"/>
      <c r="D289" s="1753"/>
      <c r="E289" s="1754"/>
      <c r="F289" s="1755"/>
      <c r="G289" s="1755"/>
      <c r="H289" s="1755"/>
      <c r="I289" s="1755"/>
      <c r="J289" s="1755"/>
      <c r="K289" s="1755"/>
      <c r="L289" s="1755"/>
      <c r="M289" s="1667"/>
      <c r="N289" s="1200"/>
      <c r="O289" s="1200"/>
      <c r="P289" s="1200"/>
      <c r="Q289" s="1200"/>
      <c r="R289" s="1200"/>
      <c r="S289" s="1200"/>
    </row>
    <row r="290" spans="1:19" s="1040" customFormat="1">
      <c r="A290" s="799"/>
      <c r="B290" s="799"/>
      <c r="C290" s="799"/>
      <c r="D290" s="799"/>
      <c r="E290" s="799"/>
      <c r="F290" s="799"/>
      <c r="G290" s="799"/>
      <c r="H290" s="799"/>
      <c r="I290" s="807"/>
      <c r="J290" s="799"/>
      <c r="K290" s="799"/>
      <c r="L290" s="799"/>
      <c r="M290" s="1667"/>
      <c r="N290" s="1200"/>
      <c r="O290" s="1200"/>
      <c r="P290" s="1200"/>
      <c r="Q290" s="1200"/>
      <c r="R290" s="1200"/>
      <c r="S290" s="1200"/>
    </row>
    <row r="291" spans="1:19" s="1040" customFormat="1">
      <c r="A291" s="799"/>
      <c r="B291" s="799"/>
      <c r="C291" s="799"/>
      <c r="D291" s="799"/>
      <c r="E291" s="799"/>
      <c r="F291" s="799"/>
      <c r="G291" s="799"/>
      <c r="H291" s="799"/>
      <c r="I291" s="807"/>
      <c r="J291" s="799"/>
      <c r="K291" s="799"/>
      <c r="L291" s="799"/>
      <c r="M291" s="1667"/>
      <c r="N291" s="1200"/>
      <c r="O291" s="1200"/>
      <c r="P291" s="1200"/>
      <c r="Q291" s="1200"/>
      <c r="R291" s="1200"/>
      <c r="S291" s="1200"/>
    </row>
    <row r="292" spans="1:19" s="1040" customFormat="1"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1667"/>
      <c r="N292" s="1200"/>
      <c r="O292" s="1200"/>
      <c r="P292" s="1200"/>
      <c r="Q292" s="1200"/>
      <c r="R292" s="1200"/>
      <c r="S292" s="1200"/>
    </row>
    <row r="293" spans="1:19" s="1040" customFormat="1"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1667"/>
      <c r="N293" s="1200"/>
      <c r="O293" s="1200"/>
      <c r="P293" s="1200"/>
      <c r="Q293" s="1200"/>
      <c r="R293" s="1200"/>
      <c r="S293" s="1200"/>
    </row>
    <row r="294" spans="1:19" s="1040" customFormat="1"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1667"/>
      <c r="N294" s="1200"/>
      <c r="O294" s="1200"/>
      <c r="P294" s="1200"/>
      <c r="Q294" s="1200"/>
      <c r="R294" s="1200"/>
      <c r="S294" s="1200"/>
    </row>
    <row r="295" spans="1:19" s="1040" customFormat="1">
      <c r="D295" s="1041"/>
      <c r="M295" s="1200"/>
      <c r="N295" s="1200"/>
      <c r="O295" s="1200"/>
      <c r="P295" s="1200"/>
      <c r="Q295" s="1200"/>
      <c r="R295" s="1200"/>
      <c r="S295" s="1200"/>
    </row>
    <row r="296" spans="1:19" s="1040" customFormat="1">
      <c r="D296" s="1041"/>
      <c r="M296" s="1200"/>
      <c r="N296" s="1200"/>
      <c r="O296" s="1200"/>
      <c r="P296" s="1200"/>
      <c r="Q296" s="1200"/>
      <c r="R296" s="1200"/>
      <c r="S296" s="1200"/>
    </row>
    <row r="297" spans="1:19" s="1040" customFormat="1">
      <c r="D297" s="1041"/>
      <c r="M297" s="1200"/>
      <c r="N297" s="1200"/>
      <c r="O297" s="1200"/>
      <c r="P297" s="1200"/>
      <c r="Q297" s="1200"/>
      <c r="R297" s="1200"/>
      <c r="S297" s="1200"/>
    </row>
    <row r="298" spans="1:19" s="1040" customFormat="1">
      <c r="D298" s="1041"/>
      <c r="M298" s="1200"/>
      <c r="N298" s="1200"/>
      <c r="O298" s="1200"/>
      <c r="P298" s="1200"/>
      <c r="Q298" s="1200"/>
      <c r="R298" s="1200"/>
      <c r="S298" s="1200"/>
    </row>
    <row r="299" spans="1:19" s="1040" customFormat="1">
      <c r="D299" s="1041"/>
      <c r="M299" s="1200"/>
      <c r="N299" s="1200"/>
      <c r="O299" s="1200"/>
      <c r="P299" s="1200"/>
      <c r="Q299" s="1200"/>
      <c r="R299" s="1200"/>
      <c r="S299" s="1200"/>
    </row>
    <row r="300" spans="1:19" s="1040" customFormat="1">
      <c r="D300" s="1041"/>
      <c r="M300" s="1200"/>
      <c r="N300" s="1200"/>
      <c r="O300" s="1200"/>
      <c r="P300" s="1200"/>
      <c r="Q300" s="1200"/>
      <c r="R300" s="1200"/>
      <c r="S300" s="1200"/>
    </row>
    <row r="301" spans="1:19" s="1040" customFormat="1">
      <c r="D301" s="1041"/>
      <c r="M301" s="1200"/>
      <c r="N301" s="1200"/>
      <c r="O301" s="1200"/>
      <c r="P301" s="1200"/>
      <c r="Q301" s="1200"/>
      <c r="R301" s="1200"/>
      <c r="S301" s="1200"/>
    </row>
    <row r="302" spans="1:19" s="1040" customFormat="1">
      <c r="D302" s="1041"/>
      <c r="M302" s="1200"/>
      <c r="N302" s="1200"/>
      <c r="O302" s="1200"/>
      <c r="P302" s="1200"/>
      <c r="Q302" s="1200"/>
      <c r="R302" s="1200"/>
      <c r="S302" s="1200"/>
    </row>
    <row r="303" spans="1:19" s="1040" customFormat="1">
      <c r="D303" s="1041"/>
      <c r="M303" s="1200"/>
      <c r="N303" s="1200"/>
      <c r="O303" s="1200"/>
      <c r="P303" s="1200"/>
      <c r="Q303" s="1200"/>
      <c r="R303" s="1200"/>
      <c r="S303" s="1200"/>
    </row>
    <row r="304" spans="1:19" s="1040" customFormat="1">
      <c r="D304" s="1041"/>
      <c r="M304" s="1200"/>
      <c r="N304" s="1200"/>
      <c r="O304" s="1200"/>
      <c r="P304" s="1200"/>
      <c r="Q304" s="1200"/>
      <c r="R304" s="1200"/>
      <c r="S304" s="1200"/>
    </row>
    <row r="305" spans="1:19" s="1040" customFormat="1">
      <c r="D305" s="1041"/>
      <c r="M305" s="1200"/>
      <c r="N305" s="1200"/>
      <c r="O305" s="1200"/>
      <c r="P305" s="1200"/>
      <c r="Q305" s="1200"/>
      <c r="R305" s="1200"/>
      <c r="S305" s="1200"/>
    </row>
    <row r="306" spans="1:19" s="1040" customFormat="1">
      <c r="D306" s="1041"/>
      <c r="M306" s="1200"/>
      <c r="N306" s="1200"/>
      <c r="O306" s="1200"/>
      <c r="P306" s="1200"/>
      <c r="Q306" s="1200"/>
      <c r="R306" s="1200"/>
      <c r="S306" s="1200"/>
    </row>
    <row r="307" spans="1:19" s="1040" customFormat="1">
      <c r="D307" s="1041"/>
      <c r="M307" s="1200"/>
      <c r="N307" s="1200"/>
      <c r="O307" s="1200"/>
      <c r="P307" s="1200"/>
      <c r="Q307" s="1200"/>
      <c r="R307" s="1200"/>
      <c r="S307" s="1200"/>
    </row>
    <row r="308" spans="1:19" s="1040" customFormat="1">
      <c r="D308" s="1041"/>
      <c r="M308" s="1200"/>
      <c r="N308" s="1200"/>
      <c r="O308" s="1200"/>
      <c r="P308" s="1200"/>
      <c r="Q308" s="1200"/>
      <c r="R308" s="1200"/>
      <c r="S308" s="1200"/>
    </row>
    <row r="309" spans="1:19" s="1040" customFormat="1">
      <c r="D309" s="1041"/>
      <c r="M309" s="1200"/>
      <c r="N309" s="1200"/>
      <c r="O309" s="1200"/>
      <c r="P309" s="1200"/>
      <c r="Q309" s="1200"/>
      <c r="R309" s="1200"/>
      <c r="S309" s="1200"/>
    </row>
    <row r="310" spans="1:19" s="1040" customFormat="1">
      <c r="D310" s="1041"/>
      <c r="M310" s="1200"/>
      <c r="N310" s="1200"/>
      <c r="O310" s="1200"/>
      <c r="P310" s="1200"/>
      <c r="Q310" s="1200"/>
      <c r="R310" s="1200"/>
      <c r="S310" s="1200"/>
    </row>
    <row r="311" spans="1:19" s="1040" customFormat="1">
      <c r="D311" s="1041"/>
      <c r="M311" s="1200"/>
      <c r="N311" s="1200"/>
      <c r="O311" s="1200"/>
      <c r="P311" s="1200"/>
      <c r="Q311" s="1200"/>
      <c r="R311" s="1200"/>
      <c r="S311" s="1200"/>
    </row>
    <row r="312" spans="1:19" s="1040" customFormat="1">
      <c r="D312" s="1041"/>
      <c r="M312" s="1200"/>
      <c r="N312" s="1200"/>
      <c r="O312" s="1200"/>
      <c r="P312" s="1200"/>
      <c r="Q312" s="1200"/>
      <c r="R312" s="1200"/>
      <c r="S312" s="1200"/>
    </row>
    <row r="313" spans="1:19" s="1040" customFormat="1">
      <c r="D313" s="1041"/>
      <c r="M313" s="1200"/>
      <c r="N313" s="1200"/>
      <c r="O313" s="1200"/>
      <c r="P313" s="1200"/>
      <c r="Q313" s="1200"/>
      <c r="R313" s="1200"/>
      <c r="S313" s="1200"/>
    </row>
    <row r="314" spans="1:19" s="1040" customFormat="1">
      <c r="D314" s="1041"/>
      <c r="M314" s="1200"/>
      <c r="N314" s="1200"/>
      <c r="O314" s="1200"/>
      <c r="P314" s="1200"/>
      <c r="Q314" s="1200"/>
      <c r="R314" s="1200"/>
      <c r="S314" s="1200"/>
    </row>
    <row r="315" spans="1:19" s="1040" customFormat="1">
      <c r="D315" s="1041"/>
      <c r="M315" s="1200"/>
      <c r="N315" s="1200"/>
      <c r="O315" s="1200"/>
      <c r="P315" s="1200"/>
      <c r="Q315" s="1200"/>
      <c r="R315" s="1200"/>
      <c r="S315" s="1200"/>
    </row>
    <row r="316" spans="1:19" s="1040" customFormat="1">
      <c r="D316" s="1041"/>
      <c r="M316" s="1200"/>
      <c r="N316" s="1200"/>
      <c r="O316" s="1200"/>
      <c r="P316" s="1200"/>
      <c r="Q316" s="1200"/>
      <c r="R316" s="1200"/>
      <c r="S316" s="1200"/>
    </row>
    <row r="317" spans="1:19">
      <c r="A317" s="1040"/>
      <c r="B317" s="1040"/>
      <c r="C317" s="1040"/>
      <c r="D317" s="1041"/>
      <c r="E317" s="1040"/>
      <c r="F317" s="1040"/>
      <c r="G317" s="1040"/>
      <c r="H317" s="1040"/>
      <c r="I317" s="1040"/>
      <c r="J317" s="1040"/>
      <c r="K317" s="1040"/>
      <c r="L317" s="1040"/>
      <c r="M317" s="1200"/>
    </row>
    <row r="318" spans="1:19">
      <c r="A318" s="1040"/>
      <c r="B318" s="1040"/>
      <c r="C318" s="1040"/>
      <c r="D318" s="1041"/>
      <c r="E318" s="1040"/>
      <c r="F318" s="1040"/>
      <c r="G318" s="1040"/>
      <c r="H318" s="1040"/>
      <c r="I318" s="1040"/>
      <c r="J318" s="1040"/>
      <c r="K318" s="1040"/>
      <c r="L318" s="1040"/>
      <c r="M318" s="1200"/>
    </row>
    <row r="319" spans="1:19">
      <c r="A319" s="1040"/>
      <c r="B319" s="1040"/>
      <c r="C319" s="1040"/>
      <c r="D319" s="1041"/>
      <c r="E319" s="1040"/>
      <c r="F319" s="1040"/>
      <c r="G319" s="1040"/>
      <c r="H319" s="1040"/>
      <c r="I319" s="1040"/>
      <c r="J319" s="1040"/>
      <c r="K319" s="1040"/>
      <c r="L319" s="1040"/>
      <c r="M319" s="1200"/>
    </row>
    <row r="320" spans="1:19">
      <c r="B320" s="1040"/>
      <c r="C320" s="1040"/>
      <c r="D320" s="1041"/>
      <c r="E320" s="1040"/>
      <c r="F320" s="1040"/>
      <c r="G320" s="1040"/>
      <c r="H320" s="1040"/>
      <c r="I320" s="1040"/>
      <c r="J320" s="1040"/>
      <c r="K320" s="1040"/>
      <c r="L320" s="1040"/>
      <c r="M320" s="1200"/>
    </row>
    <row r="321" spans="2:13">
      <c r="B321" s="1040"/>
      <c r="C321" s="1040"/>
      <c r="D321" s="1041"/>
      <c r="E321" s="1040"/>
      <c r="F321" s="1040"/>
      <c r="G321" s="1040"/>
      <c r="H321" s="1040"/>
      <c r="I321" s="1040"/>
      <c r="J321" s="1040"/>
      <c r="K321" s="1040"/>
      <c r="L321" s="1040"/>
      <c r="M321" s="1200"/>
    </row>
    <row r="322" spans="2:13">
      <c r="B322" s="1040"/>
      <c r="C322" s="1040"/>
      <c r="D322" s="1041"/>
      <c r="E322" s="1040"/>
      <c r="F322" s="1040"/>
      <c r="G322" s="1040"/>
      <c r="H322" s="1040"/>
      <c r="I322" s="1040"/>
      <c r="J322" s="1040"/>
      <c r="K322" s="1040"/>
      <c r="L322" s="1040"/>
      <c r="M322" s="1200"/>
    </row>
  </sheetData>
  <mergeCells count="748">
    <mergeCell ref="E4:E5"/>
    <mergeCell ref="K283:K284"/>
    <mergeCell ref="L283:L284"/>
    <mergeCell ref="B286:B287"/>
    <mergeCell ref="F286:F287"/>
    <mergeCell ref="G286:G287"/>
    <mergeCell ref="J286:J287"/>
    <mergeCell ref="K286:K287"/>
    <mergeCell ref="L286:L287"/>
    <mergeCell ref="J280:J281"/>
    <mergeCell ref="K280:K281"/>
    <mergeCell ref="L280:L281"/>
    <mergeCell ref="A283:A284"/>
    <mergeCell ref="B283:B284"/>
    <mergeCell ref="F283:F284"/>
    <mergeCell ref="G283:G284"/>
    <mergeCell ref="H283:H284"/>
    <mergeCell ref="I283:I284"/>
    <mergeCell ref="J283:J284"/>
    <mergeCell ref="A280:A281"/>
    <mergeCell ref="B280:B281"/>
    <mergeCell ref="F280:F281"/>
    <mergeCell ref="G280:G281"/>
    <mergeCell ref="H280:H281"/>
    <mergeCell ref="I280:I281"/>
    <mergeCell ref="L274:L275"/>
    <mergeCell ref="A277:A278"/>
    <mergeCell ref="B277:B278"/>
    <mergeCell ref="F277:F278"/>
    <mergeCell ref="G277:G278"/>
    <mergeCell ref="L277:L278"/>
    <mergeCell ref="K271:K272"/>
    <mergeCell ref="L271:L272"/>
    <mergeCell ref="A274:A275"/>
    <mergeCell ref="B274:B275"/>
    <mergeCell ref="F274:F275"/>
    <mergeCell ref="G274:G275"/>
    <mergeCell ref="H274:H275"/>
    <mergeCell ref="I274:I275"/>
    <mergeCell ref="J274:J275"/>
    <mergeCell ref="K274:K275"/>
    <mergeCell ref="K268:K269"/>
    <mergeCell ref="L268:L269"/>
    <mergeCell ref="A271:A272"/>
    <mergeCell ref="B271:B272"/>
    <mergeCell ref="E271:E272"/>
    <mergeCell ref="F271:F272"/>
    <mergeCell ref="G271:G272"/>
    <mergeCell ref="H271:H272"/>
    <mergeCell ref="I271:I272"/>
    <mergeCell ref="J271:J272"/>
    <mergeCell ref="J265:J266"/>
    <mergeCell ref="K265:K266"/>
    <mergeCell ref="L265:L266"/>
    <mergeCell ref="A268:A269"/>
    <mergeCell ref="B268:B269"/>
    <mergeCell ref="F268:F269"/>
    <mergeCell ref="G268:G269"/>
    <mergeCell ref="H268:H269"/>
    <mergeCell ref="I268:I269"/>
    <mergeCell ref="J268:J269"/>
    <mergeCell ref="A265:A266"/>
    <mergeCell ref="B265:B266"/>
    <mergeCell ref="F265:F266"/>
    <mergeCell ref="G265:G266"/>
    <mergeCell ref="H265:H266"/>
    <mergeCell ref="I265:I266"/>
    <mergeCell ref="L259:L260"/>
    <mergeCell ref="A262:A263"/>
    <mergeCell ref="B262:B263"/>
    <mergeCell ref="F262:F263"/>
    <mergeCell ref="G262:G263"/>
    <mergeCell ref="H262:H263"/>
    <mergeCell ref="I262:I263"/>
    <mergeCell ref="J262:J263"/>
    <mergeCell ref="K262:K263"/>
    <mergeCell ref="L262:L263"/>
    <mergeCell ref="J256:J257"/>
    <mergeCell ref="K256:K257"/>
    <mergeCell ref="L256:L257"/>
    <mergeCell ref="A259:A260"/>
    <mergeCell ref="B259:B260"/>
    <mergeCell ref="E259:E260"/>
    <mergeCell ref="F259:F260"/>
    <mergeCell ref="G259:G260"/>
    <mergeCell ref="J259:J260"/>
    <mergeCell ref="K259:K260"/>
    <mergeCell ref="J253:J254"/>
    <mergeCell ref="K253:K254"/>
    <mergeCell ref="L253:L254"/>
    <mergeCell ref="A256:A257"/>
    <mergeCell ref="B256:B257"/>
    <mergeCell ref="E256:E257"/>
    <mergeCell ref="F256:F257"/>
    <mergeCell ref="G256:G257"/>
    <mergeCell ref="H256:H257"/>
    <mergeCell ref="I256:I257"/>
    <mergeCell ref="A253:A254"/>
    <mergeCell ref="B253:B254"/>
    <mergeCell ref="F253:F254"/>
    <mergeCell ref="G253:G254"/>
    <mergeCell ref="H253:H254"/>
    <mergeCell ref="I253:I254"/>
    <mergeCell ref="L247:L248"/>
    <mergeCell ref="A250:A251"/>
    <mergeCell ref="B250:B251"/>
    <mergeCell ref="F250:F251"/>
    <mergeCell ref="G250:G251"/>
    <mergeCell ref="J250:J251"/>
    <mergeCell ref="K250:K251"/>
    <mergeCell ref="L250:L251"/>
    <mergeCell ref="K244:K245"/>
    <mergeCell ref="L244:L245"/>
    <mergeCell ref="A247:A248"/>
    <mergeCell ref="B247:B248"/>
    <mergeCell ref="F247:F248"/>
    <mergeCell ref="G247:G248"/>
    <mergeCell ref="H247:H248"/>
    <mergeCell ref="I247:I248"/>
    <mergeCell ref="J247:J248"/>
    <mergeCell ref="K247:K248"/>
    <mergeCell ref="K241:K242"/>
    <mergeCell ref="L241:L242"/>
    <mergeCell ref="A244:A245"/>
    <mergeCell ref="B244:B245"/>
    <mergeCell ref="E244:E245"/>
    <mergeCell ref="F244:F245"/>
    <mergeCell ref="G244:G245"/>
    <mergeCell ref="H244:H245"/>
    <mergeCell ref="I244:I245"/>
    <mergeCell ref="J244:J245"/>
    <mergeCell ref="K238:K239"/>
    <mergeCell ref="L238:L239"/>
    <mergeCell ref="A241:A242"/>
    <mergeCell ref="B241:B242"/>
    <mergeCell ref="E241:E242"/>
    <mergeCell ref="F241:F242"/>
    <mergeCell ref="G241:G242"/>
    <mergeCell ref="H241:H242"/>
    <mergeCell ref="I241:I242"/>
    <mergeCell ref="J241:J242"/>
    <mergeCell ref="J235:J236"/>
    <mergeCell ref="K235:K236"/>
    <mergeCell ref="L235:L236"/>
    <mergeCell ref="A238:A239"/>
    <mergeCell ref="B238:B239"/>
    <mergeCell ref="F238:F239"/>
    <mergeCell ref="G238:G239"/>
    <mergeCell ref="H238:H239"/>
    <mergeCell ref="I238:I239"/>
    <mergeCell ref="J238:J239"/>
    <mergeCell ref="A235:A236"/>
    <mergeCell ref="B235:B236"/>
    <mergeCell ref="F235:F236"/>
    <mergeCell ref="G235:G236"/>
    <mergeCell ref="H235:H236"/>
    <mergeCell ref="I235:I236"/>
    <mergeCell ref="L229:L230"/>
    <mergeCell ref="A232:A233"/>
    <mergeCell ref="B232:B233"/>
    <mergeCell ref="F232:F233"/>
    <mergeCell ref="G232:G233"/>
    <mergeCell ref="H232:H233"/>
    <mergeCell ref="I232:I233"/>
    <mergeCell ref="J232:J233"/>
    <mergeCell ref="K232:K233"/>
    <mergeCell ref="L232:L233"/>
    <mergeCell ref="K226:K227"/>
    <mergeCell ref="L226:L227"/>
    <mergeCell ref="A229:A230"/>
    <mergeCell ref="B229:B230"/>
    <mergeCell ref="F229:F230"/>
    <mergeCell ref="G229:G230"/>
    <mergeCell ref="H229:H230"/>
    <mergeCell ref="I229:I230"/>
    <mergeCell ref="J229:J230"/>
    <mergeCell ref="K229:K230"/>
    <mergeCell ref="I223:I224"/>
    <mergeCell ref="J223:J224"/>
    <mergeCell ref="L223:L224"/>
    <mergeCell ref="A226:A227"/>
    <mergeCell ref="B226:B227"/>
    <mergeCell ref="F226:F227"/>
    <mergeCell ref="G226:G227"/>
    <mergeCell ref="H226:H227"/>
    <mergeCell ref="I226:I227"/>
    <mergeCell ref="J226:J227"/>
    <mergeCell ref="A220:A221"/>
    <mergeCell ref="A223:A224"/>
    <mergeCell ref="B223:B224"/>
    <mergeCell ref="F223:F224"/>
    <mergeCell ref="G223:G224"/>
    <mergeCell ref="H223:H224"/>
    <mergeCell ref="K214:K215"/>
    <mergeCell ref="L214:L215"/>
    <mergeCell ref="A217:A218"/>
    <mergeCell ref="B217:B218"/>
    <mergeCell ref="H217:H218"/>
    <mergeCell ref="I217:I218"/>
    <mergeCell ref="K217:K218"/>
    <mergeCell ref="L217:L218"/>
    <mergeCell ref="J211:J212"/>
    <mergeCell ref="K211:K212"/>
    <mergeCell ref="L211:L212"/>
    <mergeCell ref="A214:A215"/>
    <mergeCell ref="B214:B215"/>
    <mergeCell ref="F214:F215"/>
    <mergeCell ref="G214:G215"/>
    <mergeCell ref="H214:H215"/>
    <mergeCell ref="I214:I215"/>
    <mergeCell ref="J214:J215"/>
    <mergeCell ref="A211:A212"/>
    <mergeCell ref="B211:B212"/>
    <mergeCell ref="F211:F212"/>
    <mergeCell ref="G211:G212"/>
    <mergeCell ref="H211:H212"/>
    <mergeCell ref="I211:I212"/>
    <mergeCell ref="L205:L206"/>
    <mergeCell ref="A208:A209"/>
    <mergeCell ref="B208:B209"/>
    <mergeCell ref="F208:F209"/>
    <mergeCell ref="G208:G209"/>
    <mergeCell ref="H208:H209"/>
    <mergeCell ref="I208:I209"/>
    <mergeCell ref="J208:J209"/>
    <mergeCell ref="K208:K209"/>
    <mergeCell ref="L208:L209"/>
    <mergeCell ref="L202:L203"/>
    <mergeCell ref="A205:A206"/>
    <mergeCell ref="B205:B206"/>
    <mergeCell ref="E205:E206"/>
    <mergeCell ref="F205:F206"/>
    <mergeCell ref="G205:G206"/>
    <mergeCell ref="H205:H206"/>
    <mergeCell ref="I205:I206"/>
    <mergeCell ref="J205:J206"/>
    <mergeCell ref="K205:K206"/>
    <mergeCell ref="A199:A200"/>
    <mergeCell ref="B199:B200"/>
    <mergeCell ref="K199:K200"/>
    <mergeCell ref="L199:L200"/>
    <mergeCell ref="A202:A203"/>
    <mergeCell ref="B202:B203"/>
    <mergeCell ref="F202:F203"/>
    <mergeCell ref="G202:G203"/>
    <mergeCell ref="J202:J203"/>
    <mergeCell ref="K202:K203"/>
    <mergeCell ref="L193:L194"/>
    <mergeCell ref="A196:A197"/>
    <mergeCell ref="B196:B197"/>
    <mergeCell ref="F196:F197"/>
    <mergeCell ref="G196:G197"/>
    <mergeCell ref="H196:H197"/>
    <mergeCell ref="I196:I197"/>
    <mergeCell ref="J196:J197"/>
    <mergeCell ref="K196:K197"/>
    <mergeCell ref="L196:L197"/>
    <mergeCell ref="A190:A191"/>
    <mergeCell ref="L190:L191"/>
    <mergeCell ref="A193:A194"/>
    <mergeCell ref="B193:B194"/>
    <mergeCell ref="F193:F194"/>
    <mergeCell ref="G193:G194"/>
    <mergeCell ref="H193:H194"/>
    <mergeCell ref="I193:I194"/>
    <mergeCell ref="J193:J194"/>
    <mergeCell ref="K193:K194"/>
    <mergeCell ref="A181:A182"/>
    <mergeCell ref="L181:L182"/>
    <mergeCell ref="A184:A185"/>
    <mergeCell ref="L184:L185"/>
    <mergeCell ref="A187:A188"/>
    <mergeCell ref="L187:L188"/>
    <mergeCell ref="A172:A173"/>
    <mergeCell ref="L172:L173"/>
    <mergeCell ref="A175:A176"/>
    <mergeCell ref="L175:L176"/>
    <mergeCell ref="A178:A179"/>
    <mergeCell ref="L178:L179"/>
    <mergeCell ref="A163:A164"/>
    <mergeCell ref="L163:L164"/>
    <mergeCell ref="A166:A167"/>
    <mergeCell ref="L166:L167"/>
    <mergeCell ref="A169:A170"/>
    <mergeCell ref="L169:L170"/>
    <mergeCell ref="L157:L158"/>
    <mergeCell ref="A160:A161"/>
    <mergeCell ref="B160:B161"/>
    <mergeCell ref="F160:F161"/>
    <mergeCell ref="G160:G161"/>
    <mergeCell ref="H160:H161"/>
    <mergeCell ref="I160:I161"/>
    <mergeCell ref="J160:J161"/>
    <mergeCell ref="K160:K161"/>
    <mergeCell ref="L160:L161"/>
    <mergeCell ref="K154:K155"/>
    <mergeCell ref="L154:L155"/>
    <mergeCell ref="A157:A158"/>
    <mergeCell ref="B157:B158"/>
    <mergeCell ref="F157:F158"/>
    <mergeCell ref="G157:G158"/>
    <mergeCell ref="H157:H158"/>
    <mergeCell ref="I157:I158"/>
    <mergeCell ref="J157:J158"/>
    <mergeCell ref="K157:K158"/>
    <mergeCell ref="J151:J152"/>
    <mergeCell ref="K151:K152"/>
    <mergeCell ref="L151:L152"/>
    <mergeCell ref="A154:A155"/>
    <mergeCell ref="B154:B155"/>
    <mergeCell ref="F154:F155"/>
    <mergeCell ref="G154:G155"/>
    <mergeCell ref="H154:H155"/>
    <mergeCell ref="I154:I155"/>
    <mergeCell ref="J154:J155"/>
    <mergeCell ref="A151:A152"/>
    <mergeCell ref="B151:B152"/>
    <mergeCell ref="F151:F152"/>
    <mergeCell ref="G151:G152"/>
    <mergeCell ref="H151:H152"/>
    <mergeCell ref="I151:I152"/>
    <mergeCell ref="K145:K146"/>
    <mergeCell ref="L145:L146"/>
    <mergeCell ref="A148:A149"/>
    <mergeCell ref="B148:B149"/>
    <mergeCell ref="H148:H149"/>
    <mergeCell ref="I148:I149"/>
    <mergeCell ref="K148:K149"/>
    <mergeCell ref="L148:L149"/>
    <mergeCell ref="J142:J143"/>
    <mergeCell ref="K142:K143"/>
    <mergeCell ref="L142:L143"/>
    <mergeCell ref="A145:A146"/>
    <mergeCell ref="B145:B146"/>
    <mergeCell ref="F145:F146"/>
    <mergeCell ref="G145:G146"/>
    <mergeCell ref="H145:H146"/>
    <mergeCell ref="I145:I146"/>
    <mergeCell ref="J145:J146"/>
    <mergeCell ref="J139:J140"/>
    <mergeCell ref="K139:K140"/>
    <mergeCell ref="L139:L140"/>
    <mergeCell ref="A142:A143"/>
    <mergeCell ref="B142:B143"/>
    <mergeCell ref="E142:E143"/>
    <mergeCell ref="F142:F143"/>
    <mergeCell ref="G142:G143"/>
    <mergeCell ref="H142:H143"/>
    <mergeCell ref="I142:I143"/>
    <mergeCell ref="A139:A140"/>
    <mergeCell ref="B139:B140"/>
    <mergeCell ref="F139:F140"/>
    <mergeCell ref="G139:G140"/>
    <mergeCell ref="H139:H140"/>
    <mergeCell ref="I139:I140"/>
    <mergeCell ref="J133:J134"/>
    <mergeCell ref="K133:K134"/>
    <mergeCell ref="L133:L134"/>
    <mergeCell ref="A136:A137"/>
    <mergeCell ref="B136:B137"/>
    <mergeCell ref="H136:H137"/>
    <mergeCell ref="I136:I137"/>
    <mergeCell ref="J136:J137"/>
    <mergeCell ref="K136:K137"/>
    <mergeCell ref="L136:L137"/>
    <mergeCell ref="A133:A134"/>
    <mergeCell ref="B133:B134"/>
    <mergeCell ref="F133:F134"/>
    <mergeCell ref="G133:G134"/>
    <mergeCell ref="H133:H134"/>
    <mergeCell ref="I133:I134"/>
    <mergeCell ref="L127:L128"/>
    <mergeCell ref="A130:A131"/>
    <mergeCell ref="B130:B131"/>
    <mergeCell ref="H130:H131"/>
    <mergeCell ref="I130:I131"/>
    <mergeCell ref="J130:J131"/>
    <mergeCell ref="K130:K131"/>
    <mergeCell ref="L130:L131"/>
    <mergeCell ref="A127:A128"/>
    <mergeCell ref="B127:B128"/>
    <mergeCell ref="H127:H128"/>
    <mergeCell ref="I127:I128"/>
    <mergeCell ref="J127:J128"/>
    <mergeCell ref="K127:K128"/>
    <mergeCell ref="L121:L122"/>
    <mergeCell ref="A124:A125"/>
    <mergeCell ref="B124:B125"/>
    <mergeCell ref="I124:I125"/>
    <mergeCell ref="J124:J125"/>
    <mergeCell ref="K124:K125"/>
    <mergeCell ref="L124:L125"/>
    <mergeCell ref="K118:K119"/>
    <mergeCell ref="L118:L119"/>
    <mergeCell ref="A121:A122"/>
    <mergeCell ref="B121:B122"/>
    <mergeCell ref="F121:F122"/>
    <mergeCell ref="G121:G122"/>
    <mergeCell ref="H121:H122"/>
    <mergeCell ref="I121:I122"/>
    <mergeCell ref="J121:J122"/>
    <mergeCell ref="K121:K122"/>
    <mergeCell ref="J115:J116"/>
    <mergeCell ref="K115:K116"/>
    <mergeCell ref="L115:L116"/>
    <mergeCell ref="A118:A119"/>
    <mergeCell ref="B118:B119"/>
    <mergeCell ref="F118:F119"/>
    <mergeCell ref="G118:G119"/>
    <mergeCell ref="H118:H119"/>
    <mergeCell ref="I118:I119"/>
    <mergeCell ref="J118:J119"/>
    <mergeCell ref="I112:I113"/>
    <mergeCell ref="J112:J113"/>
    <mergeCell ref="K112:K113"/>
    <mergeCell ref="L112:L113"/>
    <mergeCell ref="A115:A116"/>
    <mergeCell ref="B115:B116"/>
    <mergeCell ref="F115:F116"/>
    <mergeCell ref="G115:G116"/>
    <mergeCell ref="H115:H116"/>
    <mergeCell ref="I115:I116"/>
    <mergeCell ref="A112:A113"/>
    <mergeCell ref="B112:B113"/>
    <mergeCell ref="E112:E113"/>
    <mergeCell ref="F112:F113"/>
    <mergeCell ref="G112:G113"/>
    <mergeCell ref="H112:H113"/>
    <mergeCell ref="J106:J107"/>
    <mergeCell ref="K106:K107"/>
    <mergeCell ref="L106:L107"/>
    <mergeCell ref="A109:A110"/>
    <mergeCell ref="B109:B110"/>
    <mergeCell ref="E109:E110"/>
    <mergeCell ref="K109:K110"/>
    <mergeCell ref="L109:L110"/>
    <mergeCell ref="A106:A107"/>
    <mergeCell ref="B106:B107"/>
    <mergeCell ref="F106:F107"/>
    <mergeCell ref="G106:G107"/>
    <mergeCell ref="H106:H107"/>
    <mergeCell ref="I106:I107"/>
    <mergeCell ref="L100:L101"/>
    <mergeCell ref="A103:A104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K97:K98"/>
    <mergeCell ref="L97:L98"/>
    <mergeCell ref="A100:A101"/>
    <mergeCell ref="B100:B101"/>
    <mergeCell ref="F100:F101"/>
    <mergeCell ref="G100:G101"/>
    <mergeCell ref="H100:H101"/>
    <mergeCell ref="I100:I101"/>
    <mergeCell ref="J100:J101"/>
    <mergeCell ref="K100:K101"/>
    <mergeCell ref="K94:K95"/>
    <mergeCell ref="L94:L95"/>
    <mergeCell ref="A97:A98"/>
    <mergeCell ref="B97:B98"/>
    <mergeCell ref="E97:E98"/>
    <mergeCell ref="F97:F98"/>
    <mergeCell ref="G97:G98"/>
    <mergeCell ref="H97:H98"/>
    <mergeCell ref="I97:I98"/>
    <mergeCell ref="J97:J98"/>
    <mergeCell ref="J91:J92"/>
    <mergeCell ref="K91:K92"/>
    <mergeCell ref="L91:L92"/>
    <mergeCell ref="A94:A95"/>
    <mergeCell ref="B94:B95"/>
    <mergeCell ref="F94:F95"/>
    <mergeCell ref="G94:G95"/>
    <mergeCell ref="H94:H95"/>
    <mergeCell ref="I94:I95"/>
    <mergeCell ref="J94:J95"/>
    <mergeCell ref="A91:A92"/>
    <mergeCell ref="B91:B92"/>
    <mergeCell ref="F91:F92"/>
    <mergeCell ref="G91:G92"/>
    <mergeCell ref="H91:H92"/>
    <mergeCell ref="I91:I92"/>
    <mergeCell ref="L85:L86"/>
    <mergeCell ref="A88:A89"/>
    <mergeCell ref="B88:B89"/>
    <mergeCell ref="F88:F89"/>
    <mergeCell ref="G88:G89"/>
    <mergeCell ref="H88:H89"/>
    <mergeCell ref="I88:I89"/>
    <mergeCell ref="J88:J89"/>
    <mergeCell ref="K88:K89"/>
    <mergeCell ref="L88:L89"/>
    <mergeCell ref="K82:K83"/>
    <mergeCell ref="L82:L83"/>
    <mergeCell ref="A85:A86"/>
    <mergeCell ref="B85:B86"/>
    <mergeCell ref="F85:F86"/>
    <mergeCell ref="G85:G86"/>
    <mergeCell ref="H85:H86"/>
    <mergeCell ref="I85:I86"/>
    <mergeCell ref="J85:J86"/>
    <mergeCell ref="K85:K86"/>
    <mergeCell ref="J79:J80"/>
    <mergeCell ref="K79:K80"/>
    <mergeCell ref="L79:L80"/>
    <mergeCell ref="A82:A83"/>
    <mergeCell ref="B82:B83"/>
    <mergeCell ref="F82:F83"/>
    <mergeCell ref="G82:G83"/>
    <mergeCell ref="H82:H83"/>
    <mergeCell ref="I82:I83"/>
    <mergeCell ref="J82:J83"/>
    <mergeCell ref="I76:I77"/>
    <mergeCell ref="J76:J77"/>
    <mergeCell ref="K76:K77"/>
    <mergeCell ref="L76:L77"/>
    <mergeCell ref="A79:A80"/>
    <mergeCell ref="B79:B80"/>
    <mergeCell ref="F79:F80"/>
    <mergeCell ref="G79:G80"/>
    <mergeCell ref="H79:H80"/>
    <mergeCell ref="I79:I80"/>
    <mergeCell ref="J70:J71"/>
    <mergeCell ref="K70:K71"/>
    <mergeCell ref="L70:L71"/>
    <mergeCell ref="A73:A74"/>
    <mergeCell ref="L73:L74"/>
    <mergeCell ref="A76:A77"/>
    <mergeCell ref="B76:B77"/>
    <mergeCell ref="F76:F77"/>
    <mergeCell ref="G76:G77"/>
    <mergeCell ref="H76:H77"/>
    <mergeCell ref="I67:I68"/>
    <mergeCell ref="J67:J68"/>
    <mergeCell ref="K67:K68"/>
    <mergeCell ref="L67:L68"/>
    <mergeCell ref="A70:A71"/>
    <mergeCell ref="B70:B71"/>
    <mergeCell ref="F70:F71"/>
    <mergeCell ref="G70:G71"/>
    <mergeCell ref="H70:H71"/>
    <mergeCell ref="I70:I71"/>
    <mergeCell ref="A67:A68"/>
    <mergeCell ref="B67:B68"/>
    <mergeCell ref="E67:E68"/>
    <mergeCell ref="F67:F68"/>
    <mergeCell ref="G67:G68"/>
    <mergeCell ref="H67:H68"/>
    <mergeCell ref="A64:A65"/>
    <mergeCell ref="B64:B65"/>
    <mergeCell ref="H64:H65"/>
    <mergeCell ref="I64:I65"/>
    <mergeCell ref="K64:K65"/>
    <mergeCell ref="L64:L65"/>
    <mergeCell ref="L58:L59"/>
    <mergeCell ref="A61:A62"/>
    <mergeCell ref="B61:B62"/>
    <mergeCell ref="F61:F62"/>
    <mergeCell ref="G61:G62"/>
    <mergeCell ref="H61:H62"/>
    <mergeCell ref="I61:I62"/>
    <mergeCell ref="J61:J62"/>
    <mergeCell ref="K61:K62"/>
    <mergeCell ref="L61:L62"/>
    <mergeCell ref="K55:K56"/>
    <mergeCell ref="L55:L56"/>
    <mergeCell ref="A58:A59"/>
    <mergeCell ref="B58:B59"/>
    <mergeCell ref="F58:F59"/>
    <mergeCell ref="G58:G59"/>
    <mergeCell ref="H58:H59"/>
    <mergeCell ref="I58:I59"/>
    <mergeCell ref="J58:J59"/>
    <mergeCell ref="K58:K59"/>
    <mergeCell ref="K52:K53"/>
    <mergeCell ref="L52:L53"/>
    <mergeCell ref="A55:A56"/>
    <mergeCell ref="B55:B56"/>
    <mergeCell ref="E55:E56"/>
    <mergeCell ref="F55:F56"/>
    <mergeCell ref="G55:G56"/>
    <mergeCell ref="H55:H56"/>
    <mergeCell ref="I55:I56"/>
    <mergeCell ref="J55:J56"/>
    <mergeCell ref="J49:J50"/>
    <mergeCell ref="K49:K50"/>
    <mergeCell ref="L49:L50"/>
    <mergeCell ref="A52:A53"/>
    <mergeCell ref="B52:B53"/>
    <mergeCell ref="F52:F53"/>
    <mergeCell ref="G52:G53"/>
    <mergeCell ref="H52:H53"/>
    <mergeCell ref="I52:I53"/>
    <mergeCell ref="J52:J53"/>
    <mergeCell ref="A49:A50"/>
    <mergeCell ref="B49:B50"/>
    <mergeCell ref="F49:F50"/>
    <mergeCell ref="G49:G50"/>
    <mergeCell ref="H49:H50"/>
    <mergeCell ref="I49:I50"/>
    <mergeCell ref="L43:L44"/>
    <mergeCell ref="A46:A47"/>
    <mergeCell ref="B46:B47"/>
    <mergeCell ref="F46:F47"/>
    <mergeCell ref="G46:G47"/>
    <mergeCell ref="H46:H47"/>
    <mergeCell ref="I46:I47"/>
    <mergeCell ref="J46:J47"/>
    <mergeCell ref="K46:K47"/>
    <mergeCell ref="L46:L47"/>
    <mergeCell ref="K40:K41"/>
    <mergeCell ref="L40:L41"/>
    <mergeCell ref="A43:A44"/>
    <mergeCell ref="B43:B44"/>
    <mergeCell ref="F43:F44"/>
    <mergeCell ref="G43:G44"/>
    <mergeCell ref="H43:H44"/>
    <mergeCell ref="I43:I44"/>
    <mergeCell ref="J43:J44"/>
    <mergeCell ref="K43:K44"/>
    <mergeCell ref="J37:J38"/>
    <mergeCell ref="K37:K38"/>
    <mergeCell ref="L37:L38"/>
    <mergeCell ref="A40:A41"/>
    <mergeCell ref="B40:B41"/>
    <mergeCell ref="F40:F41"/>
    <mergeCell ref="G40:G41"/>
    <mergeCell ref="H40:H41"/>
    <mergeCell ref="I40:I41"/>
    <mergeCell ref="J40:J41"/>
    <mergeCell ref="A37:A38"/>
    <mergeCell ref="B37:B38"/>
    <mergeCell ref="F37:F38"/>
    <mergeCell ref="G37:G38"/>
    <mergeCell ref="H37:H38"/>
    <mergeCell ref="I37:I38"/>
    <mergeCell ref="L31:L32"/>
    <mergeCell ref="A34:A35"/>
    <mergeCell ref="B34:B35"/>
    <mergeCell ref="F34:F35"/>
    <mergeCell ref="G34:G35"/>
    <mergeCell ref="J34:J35"/>
    <mergeCell ref="K34:K35"/>
    <mergeCell ref="L34:L35"/>
    <mergeCell ref="K28:K29"/>
    <mergeCell ref="L28:L29"/>
    <mergeCell ref="A31:A32"/>
    <mergeCell ref="B31:B32"/>
    <mergeCell ref="F31:F32"/>
    <mergeCell ref="G31:G32"/>
    <mergeCell ref="H31:H32"/>
    <mergeCell ref="I31:I32"/>
    <mergeCell ref="J31:J32"/>
    <mergeCell ref="K31:K32"/>
    <mergeCell ref="J25:J26"/>
    <mergeCell ref="K25:K26"/>
    <mergeCell ref="L25:L26"/>
    <mergeCell ref="A28:A29"/>
    <mergeCell ref="B28:B29"/>
    <mergeCell ref="F28:F29"/>
    <mergeCell ref="G28:G29"/>
    <mergeCell ref="H28:H29"/>
    <mergeCell ref="I28:I29"/>
    <mergeCell ref="J28:J29"/>
    <mergeCell ref="A25:A26"/>
    <mergeCell ref="B25:B26"/>
    <mergeCell ref="F25:F26"/>
    <mergeCell ref="G25:G26"/>
    <mergeCell ref="H25:H26"/>
    <mergeCell ref="I25:I26"/>
    <mergeCell ref="L19:L20"/>
    <mergeCell ref="A22:A23"/>
    <mergeCell ref="B22:B23"/>
    <mergeCell ref="F22:F23"/>
    <mergeCell ref="G22:G23"/>
    <mergeCell ref="H22:H23"/>
    <mergeCell ref="I22:I23"/>
    <mergeCell ref="J22:J23"/>
    <mergeCell ref="K22:K23"/>
    <mergeCell ref="L22:L23"/>
    <mergeCell ref="K16:K17"/>
    <mergeCell ref="L16:L17"/>
    <mergeCell ref="A19:A20"/>
    <mergeCell ref="B19:B20"/>
    <mergeCell ref="F19:F20"/>
    <mergeCell ref="G19:G20"/>
    <mergeCell ref="H19:H20"/>
    <mergeCell ref="I19:I20"/>
    <mergeCell ref="J19:J20"/>
    <mergeCell ref="K19:K20"/>
    <mergeCell ref="J13:J14"/>
    <mergeCell ref="K13:K14"/>
    <mergeCell ref="L13:L14"/>
    <mergeCell ref="A16:A17"/>
    <mergeCell ref="B16:B17"/>
    <mergeCell ref="F16:F17"/>
    <mergeCell ref="G16:G17"/>
    <mergeCell ref="H16:H17"/>
    <mergeCell ref="I16:I17"/>
    <mergeCell ref="J16:J17"/>
    <mergeCell ref="A13:A14"/>
    <mergeCell ref="B13:B14"/>
    <mergeCell ref="F13:F14"/>
    <mergeCell ref="G13:G14"/>
    <mergeCell ref="H13:H14"/>
    <mergeCell ref="I13:I14"/>
    <mergeCell ref="L7:L8"/>
    <mergeCell ref="A10:A11"/>
    <mergeCell ref="B10:B11"/>
    <mergeCell ref="F10:F11"/>
    <mergeCell ref="G10:G11"/>
    <mergeCell ref="H10:H11"/>
    <mergeCell ref="I10:I11"/>
    <mergeCell ref="J10:J11"/>
    <mergeCell ref="K10:K11"/>
    <mergeCell ref="L10:L11"/>
    <mergeCell ref="K4:K5"/>
    <mergeCell ref="L4:L5"/>
    <mergeCell ref="A7:A8"/>
    <mergeCell ref="B7:B8"/>
    <mergeCell ref="F7:F8"/>
    <mergeCell ref="G7:G8"/>
    <mergeCell ref="H7:H8"/>
    <mergeCell ref="I7:I8"/>
    <mergeCell ref="J7:J8"/>
    <mergeCell ref="K7:K8"/>
    <mergeCell ref="J1:J2"/>
    <mergeCell ref="K1:K2"/>
    <mergeCell ref="L1:L2"/>
    <mergeCell ref="A4:A5"/>
    <mergeCell ref="B4:B5"/>
    <mergeCell ref="F4:F5"/>
    <mergeCell ref="G4:G5"/>
    <mergeCell ref="H4:H5"/>
    <mergeCell ref="I4:I5"/>
    <mergeCell ref="J4:J5"/>
    <mergeCell ref="A1:A2"/>
    <mergeCell ref="B1:B2"/>
    <mergeCell ref="C1:C2"/>
    <mergeCell ref="D1:E1"/>
    <mergeCell ref="F1:F2"/>
    <mergeCell ref="G1:I1"/>
  </mergeCells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252"/>
  <sheetViews>
    <sheetView topLeftCell="D131" zoomScaleNormal="100" zoomScaleSheetLayoutView="85" workbookViewId="0">
      <selection activeCell="D143" sqref="D143"/>
    </sheetView>
  </sheetViews>
  <sheetFormatPr defaultRowHeight="15"/>
  <cols>
    <col min="2" max="2" width="3.42578125" customWidth="1"/>
    <col min="3" max="3" width="14.5703125" customWidth="1"/>
    <col min="4" max="4" width="34.42578125" customWidth="1"/>
    <col min="5" max="5" width="20.85546875" customWidth="1"/>
    <col min="7" max="7" width="16.7109375" customWidth="1"/>
    <col min="8" max="8" width="16.28515625" customWidth="1"/>
    <col min="9" max="9" width="14.5703125" customWidth="1"/>
    <col min="10" max="10" width="17.7109375" customWidth="1"/>
    <col min="11" max="11" width="18.42578125" customWidth="1"/>
    <col min="12" max="12" width="13" customWidth="1"/>
    <col min="13" max="13" width="25" customWidth="1"/>
  </cols>
  <sheetData>
    <row r="1" spans="2:13" ht="20.100000000000001" customHeight="1">
      <c r="B1" s="1511"/>
      <c r="C1" s="1513" t="s">
        <v>0</v>
      </c>
      <c r="D1" s="1515" t="s">
        <v>1</v>
      </c>
      <c r="E1" s="1517" t="s">
        <v>2</v>
      </c>
      <c r="F1" s="1518"/>
      <c r="G1" s="1504" t="s">
        <v>3</v>
      </c>
      <c r="H1" s="1519" t="s">
        <v>4</v>
      </c>
      <c r="I1" s="1520"/>
      <c r="J1" s="1521"/>
      <c r="K1" s="1504" t="s">
        <v>5</v>
      </c>
      <c r="L1" s="1504" t="s">
        <v>6</v>
      </c>
      <c r="M1" s="1506" t="s">
        <v>7</v>
      </c>
    </row>
    <row r="2" spans="2:13" ht="20.100000000000001" customHeight="1" thickBot="1">
      <c r="B2" s="1512"/>
      <c r="C2" s="1514"/>
      <c r="D2" s="1516"/>
      <c r="E2" s="204" t="s">
        <v>8</v>
      </c>
      <c r="F2" s="205" t="s">
        <v>9</v>
      </c>
      <c r="G2" s="1505"/>
      <c r="H2" s="206" t="s">
        <v>10</v>
      </c>
      <c r="I2" s="207" t="s">
        <v>11</v>
      </c>
      <c r="J2" s="206" t="s">
        <v>12</v>
      </c>
      <c r="K2" s="1505"/>
      <c r="L2" s="1505"/>
      <c r="M2" s="1507"/>
    </row>
    <row r="3" spans="2:13">
      <c r="B3" s="1508" t="s">
        <v>13</v>
      </c>
      <c r="C3" s="1509"/>
      <c r="D3" s="1510"/>
      <c r="E3" s="156"/>
      <c r="F3" s="203"/>
      <c r="G3" s="155"/>
      <c r="H3" s="155"/>
      <c r="I3" s="155"/>
      <c r="J3" s="155"/>
      <c r="K3" s="155"/>
      <c r="L3" s="155"/>
      <c r="M3" s="190">
        <f>'Ags''17'!L85</f>
        <v>12568082</v>
      </c>
    </row>
    <row r="4" spans="2:13">
      <c r="B4" s="1481"/>
      <c r="C4" s="1470">
        <v>42982</v>
      </c>
      <c r="D4" s="63" t="s">
        <v>90</v>
      </c>
      <c r="E4" s="68"/>
      <c r="F4" s="67"/>
      <c r="G4" s="1459"/>
      <c r="H4" s="1461"/>
      <c r="I4" s="1461"/>
      <c r="J4" s="1459">
        <v>51000</v>
      </c>
      <c r="K4" s="1459">
        <v>50250</v>
      </c>
      <c r="L4" s="1459">
        <v>750</v>
      </c>
      <c r="M4" s="1502">
        <f>M3-K4</f>
        <v>12517832</v>
      </c>
    </row>
    <row r="5" spans="2:13">
      <c r="B5" s="1482"/>
      <c r="C5" s="1471"/>
      <c r="D5" s="65" t="s">
        <v>91</v>
      </c>
      <c r="E5" s="64"/>
      <c r="F5" s="73"/>
      <c r="G5" s="1460"/>
      <c r="H5" s="1462"/>
      <c r="I5" s="1462"/>
      <c r="J5" s="1460"/>
      <c r="K5" s="1460"/>
      <c r="L5" s="1460"/>
      <c r="M5" s="1503"/>
    </row>
    <row r="6" spans="2:13">
      <c r="B6" s="181"/>
      <c r="C6" s="170"/>
      <c r="D6" s="88"/>
      <c r="E6" s="89"/>
      <c r="F6" s="71"/>
      <c r="G6" s="59"/>
      <c r="H6" s="59"/>
      <c r="I6" s="59"/>
      <c r="J6" s="59"/>
      <c r="K6" s="59"/>
      <c r="L6" s="59"/>
      <c r="M6" s="182"/>
    </row>
    <row r="7" spans="2:13">
      <c r="B7" s="1496"/>
      <c r="C7" s="1464"/>
      <c r="D7" s="128" t="s">
        <v>84</v>
      </c>
      <c r="E7" s="140" t="s">
        <v>85</v>
      </c>
      <c r="F7" s="171" t="s">
        <v>86</v>
      </c>
      <c r="G7" s="159"/>
      <c r="H7" s="161">
        <v>11500</v>
      </c>
      <c r="I7" s="166"/>
      <c r="J7" s="166"/>
      <c r="K7" s="166">
        <v>11275</v>
      </c>
      <c r="L7" s="166">
        <v>225</v>
      </c>
      <c r="M7" s="183">
        <f>M4-K7</f>
        <v>12506557</v>
      </c>
    </row>
    <row r="8" spans="2:13">
      <c r="B8" s="1496"/>
      <c r="C8" s="1464"/>
      <c r="D8" s="129" t="s">
        <v>87</v>
      </c>
      <c r="E8" s="141" t="s">
        <v>22</v>
      </c>
      <c r="F8" s="172"/>
      <c r="G8" s="160"/>
      <c r="H8" s="162"/>
      <c r="I8" s="167"/>
      <c r="J8" s="167"/>
      <c r="K8" s="167"/>
      <c r="L8" s="167"/>
      <c r="M8" s="184"/>
    </row>
    <row r="9" spans="2:13">
      <c r="B9" s="185"/>
      <c r="C9" s="51"/>
      <c r="D9" s="130"/>
      <c r="E9" s="120"/>
      <c r="F9" s="126"/>
      <c r="G9" s="101"/>
      <c r="H9" s="101"/>
      <c r="I9" s="81"/>
      <c r="J9" s="81"/>
      <c r="K9" s="81"/>
      <c r="L9" s="81"/>
      <c r="M9" s="186"/>
    </row>
    <row r="10" spans="2:13">
      <c r="B10" s="1496"/>
      <c r="C10" s="1447"/>
      <c r="D10" s="128" t="s">
        <v>88</v>
      </c>
      <c r="E10" s="107" t="s">
        <v>85</v>
      </c>
      <c r="F10" s="157" t="s">
        <v>86</v>
      </c>
      <c r="G10" s="159"/>
      <c r="H10" s="159">
        <v>11500</v>
      </c>
      <c r="I10" s="1435"/>
      <c r="J10" s="1435"/>
      <c r="K10" s="1435">
        <v>11250</v>
      </c>
      <c r="L10" s="1435">
        <v>250</v>
      </c>
      <c r="M10" s="1483">
        <f>M7-K10</f>
        <v>12495307</v>
      </c>
    </row>
    <row r="11" spans="2:13">
      <c r="B11" s="1496"/>
      <c r="C11" s="1448"/>
      <c r="D11" s="129" t="s">
        <v>89</v>
      </c>
      <c r="E11" s="104" t="s">
        <v>22</v>
      </c>
      <c r="F11" s="158"/>
      <c r="G11" s="160"/>
      <c r="H11" s="160"/>
      <c r="I11" s="1436"/>
      <c r="J11" s="1436"/>
      <c r="K11" s="1436"/>
      <c r="L11" s="1436"/>
      <c r="M11" s="1484"/>
    </row>
    <row r="12" spans="2:13">
      <c r="B12" s="185"/>
      <c r="C12" s="169"/>
      <c r="D12" s="133"/>
      <c r="E12" s="98"/>
      <c r="F12" s="142"/>
      <c r="G12" s="101"/>
      <c r="H12" s="101"/>
      <c r="I12" s="33"/>
      <c r="J12" s="33"/>
      <c r="K12" s="33"/>
      <c r="L12" s="33"/>
      <c r="M12" s="187"/>
    </row>
    <row r="13" spans="2:13">
      <c r="B13" s="1481"/>
      <c r="C13" s="1447"/>
      <c r="D13" s="106" t="s">
        <v>83</v>
      </c>
      <c r="E13" s="94" t="s">
        <v>31</v>
      </c>
      <c r="F13" s="1449" t="s">
        <v>32</v>
      </c>
      <c r="G13" s="1451"/>
      <c r="H13" s="1443">
        <v>51000</v>
      </c>
      <c r="I13" s="1433"/>
      <c r="J13" s="1435"/>
      <c r="K13" s="1435">
        <v>49925</v>
      </c>
      <c r="L13" s="1435">
        <v>1075</v>
      </c>
      <c r="M13" s="1483">
        <f>M10-K13</f>
        <v>12445382</v>
      </c>
    </row>
    <row r="14" spans="2:13">
      <c r="B14" s="1482"/>
      <c r="C14" s="1463"/>
      <c r="D14" s="109" t="s">
        <v>33</v>
      </c>
      <c r="E14" s="96" t="s">
        <v>22</v>
      </c>
      <c r="F14" s="1450"/>
      <c r="G14" s="1452"/>
      <c r="H14" s="1444"/>
      <c r="I14" s="1434"/>
      <c r="J14" s="1436"/>
      <c r="K14" s="1436"/>
      <c r="L14" s="1436"/>
      <c r="M14" s="1484"/>
    </row>
    <row r="15" spans="2:13">
      <c r="B15" s="185"/>
      <c r="C15" s="169"/>
      <c r="D15" s="110"/>
      <c r="E15" s="98"/>
      <c r="F15" s="99"/>
      <c r="G15" s="100"/>
      <c r="H15" s="101"/>
      <c r="I15" s="29"/>
      <c r="J15" s="29"/>
      <c r="K15" s="29"/>
      <c r="L15" s="29"/>
      <c r="M15" s="188"/>
    </row>
    <row r="16" spans="2:13">
      <c r="B16" s="1481"/>
      <c r="C16" s="1447"/>
      <c r="D16" s="5" t="s">
        <v>23</v>
      </c>
      <c r="E16" s="68"/>
      <c r="F16" s="67"/>
      <c r="G16" s="1459"/>
      <c r="H16" s="1461"/>
      <c r="I16" s="1435"/>
      <c r="J16" s="1435">
        <v>11500</v>
      </c>
      <c r="K16" s="1435">
        <v>11325</v>
      </c>
      <c r="L16" s="1435">
        <v>175</v>
      </c>
      <c r="M16" s="1483">
        <f>M13-K16</f>
        <v>12434057</v>
      </c>
    </row>
    <row r="17" spans="2:13">
      <c r="B17" s="1482"/>
      <c r="C17" s="1463"/>
      <c r="D17" s="6" t="s">
        <v>92</v>
      </c>
      <c r="E17" s="64"/>
      <c r="F17" s="73"/>
      <c r="G17" s="1460"/>
      <c r="H17" s="1462"/>
      <c r="I17" s="1436"/>
      <c r="J17" s="1436"/>
      <c r="K17" s="1436"/>
      <c r="L17" s="1436"/>
      <c r="M17" s="1484"/>
    </row>
    <row r="18" spans="2:13">
      <c r="B18" s="185"/>
      <c r="C18" s="169"/>
      <c r="D18" s="36"/>
      <c r="E18" s="32"/>
      <c r="F18" s="33"/>
      <c r="G18" s="33"/>
      <c r="H18" s="33"/>
      <c r="I18" s="33"/>
      <c r="J18" s="33"/>
      <c r="K18" s="33"/>
      <c r="L18" s="33"/>
      <c r="M18" s="188"/>
    </row>
    <row r="19" spans="2:13">
      <c r="B19" s="1481"/>
      <c r="C19" s="1447">
        <v>42983</v>
      </c>
      <c r="D19" s="8" t="s">
        <v>68</v>
      </c>
      <c r="E19" s="102" t="s">
        <v>94</v>
      </c>
      <c r="F19" s="103" t="s">
        <v>96</v>
      </c>
      <c r="G19" s="1435"/>
      <c r="H19" s="1435">
        <v>1277500</v>
      </c>
      <c r="I19" s="1435"/>
      <c r="J19" s="1435"/>
      <c r="K19" s="1435">
        <v>1274500</v>
      </c>
      <c r="L19" s="1435">
        <v>3000</v>
      </c>
      <c r="M19" s="1483">
        <f>M16-K19</f>
        <v>11159557</v>
      </c>
    </row>
    <row r="20" spans="2:13">
      <c r="B20" s="1482"/>
      <c r="C20" s="1463"/>
      <c r="D20" s="9" t="s">
        <v>93</v>
      </c>
      <c r="E20" s="104" t="s">
        <v>95</v>
      </c>
      <c r="F20" s="158"/>
      <c r="G20" s="1436"/>
      <c r="H20" s="1436"/>
      <c r="I20" s="1436"/>
      <c r="J20" s="1436"/>
      <c r="K20" s="1436"/>
      <c r="L20" s="1436"/>
      <c r="M20" s="1484"/>
    </row>
    <row r="21" spans="2:13">
      <c r="B21" s="185"/>
      <c r="C21" s="169"/>
      <c r="D21" s="35"/>
      <c r="E21" s="98"/>
      <c r="F21" s="99"/>
      <c r="G21" s="29"/>
      <c r="H21" s="33"/>
      <c r="I21" s="33"/>
      <c r="J21" s="33"/>
      <c r="K21" s="33"/>
      <c r="L21" s="33"/>
      <c r="M21" s="187"/>
    </row>
    <row r="22" spans="2:13">
      <c r="B22" s="1481"/>
      <c r="C22" s="1447"/>
      <c r="D22" s="8" t="s">
        <v>68</v>
      </c>
      <c r="E22" s="102" t="s">
        <v>94</v>
      </c>
      <c r="F22" s="103" t="s">
        <v>96</v>
      </c>
      <c r="G22" s="1435"/>
      <c r="H22" s="1433">
        <v>642500</v>
      </c>
      <c r="I22" s="1433"/>
      <c r="J22" s="1435"/>
      <c r="K22" s="1435">
        <v>639500</v>
      </c>
      <c r="L22" s="1435">
        <v>3000</v>
      </c>
      <c r="M22" s="1483">
        <f>M19-K22</f>
        <v>10520057</v>
      </c>
    </row>
    <row r="23" spans="2:13">
      <c r="B23" s="1482"/>
      <c r="C23" s="1463"/>
      <c r="D23" s="9" t="s">
        <v>93</v>
      </c>
      <c r="E23" s="104" t="s">
        <v>95</v>
      </c>
      <c r="F23" s="158"/>
      <c r="G23" s="1436"/>
      <c r="H23" s="1434"/>
      <c r="I23" s="1434"/>
      <c r="J23" s="1436"/>
      <c r="K23" s="1436"/>
      <c r="L23" s="1436"/>
      <c r="M23" s="1484"/>
    </row>
    <row r="24" spans="2:13">
      <c r="B24" s="185"/>
      <c r="C24" s="169"/>
      <c r="D24" s="35"/>
      <c r="E24" s="98"/>
      <c r="F24" s="99"/>
      <c r="G24" s="33"/>
      <c r="H24" s="33"/>
      <c r="I24" s="33"/>
      <c r="J24" s="33"/>
      <c r="K24" s="33"/>
      <c r="L24" s="33"/>
      <c r="M24" s="187"/>
    </row>
    <row r="25" spans="2:13">
      <c r="B25" s="1481"/>
      <c r="C25" s="1447"/>
      <c r="D25" s="111" t="s">
        <v>97</v>
      </c>
      <c r="E25" s="102" t="s">
        <v>94</v>
      </c>
      <c r="F25" s="103" t="s">
        <v>96</v>
      </c>
      <c r="G25" s="1435"/>
      <c r="H25" s="1433">
        <v>1817500</v>
      </c>
      <c r="I25" s="1433"/>
      <c r="J25" s="1435"/>
      <c r="K25" s="1435">
        <v>1814500</v>
      </c>
      <c r="L25" s="1435">
        <v>3000</v>
      </c>
      <c r="M25" s="1483">
        <f>M22-K25</f>
        <v>8705557</v>
      </c>
    </row>
    <row r="26" spans="2:13">
      <c r="B26" s="1482"/>
      <c r="C26" s="1448"/>
      <c r="D26" s="109" t="s">
        <v>98</v>
      </c>
      <c r="E26" s="104" t="s">
        <v>95</v>
      </c>
      <c r="F26" s="158"/>
      <c r="G26" s="1436"/>
      <c r="H26" s="1434"/>
      <c r="I26" s="1434"/>
      <c r="J26" s="1436"/>
      <c r="K26" s="1436"/>
      <c r="L26" s="1436"/>
      <c r="M26" s="1484"/>
    </row>
    <row r="27" spans="2:13">
      <c r="B27" s="181"/>
      <c r="C27" s="163"/>
      <c r="D27" s="110"/>
      <c r="E27" s="98"/>
      <c r="F27" s="99"/>
      <c r="G27" s="29"/>
      <c r="H27" s="29"/>
      <c r="I27" s="29"/>
      <c r="J27" s="29"/>
      <c r="K27" s="29"/>
      <c r="L27" s="29"/>
      <c r="M27" s="188"/>
    </row>
    <row r="28" spans="2:13">
      <c r="B28" s="1481"/>
      <c r="C28" s="1447"/>
      <c r="D28" s="5" t="s">
        <v>99</v>
      </c>
      <c r="E28" s="68"/>
      <c r="F28" s="67"/>
      <c r="G28" s="1459"/>
      <c r="H28" s="1461"/>
      <c r="I28" s="1435"/>
      <c r="J28" s="1435">
        <v>11500</v>
      </c>
      <c r="K28" s="1435">
        <v>10700</v>
      </c>
      <c r="L28" s="1435">
        <v>800</v>
      </c>
      <c r="M28" s="1483">
        <f>M25-K28</f>
        <v>8694857</v>
      </c>
    </row>
    <row r="29" spans="2:13">
      <c r="B29" s="1482"/>
      <c r="C29" s="1448"/>
      <c r="D29" s="6" t="s">
        <v>100</v>
      </c>
      <c r="E29" s="64"/>
      <c r="F29" s="73"/>
      <c r="G29" s="1460"/>
      <c r="H29" s="1462"/>
      <c r="I29" s="1436"/>
      <c r="J29" s="1436"/>
      <c r="K29" s="1436"/>
      <c r="L29" s="1436"/>
      <c r="M29" s="1484"/>
    </row>
    <row r="30" spans="2:13">
      <c r="B30" s="181"/>
      <c r="C30" s="163"/>
      <c r="D30" s="36"/>
      <c r="E30" s="32"/>
      <c r="F30" s="33"/>
      <c r="G30" s="33"/>
      <c r="H30" s="33"/>
      <c r="I30" s="33"/>
      <c r="J30" s="33"/>
      <c r="K30" s="33"/>
      <c r="L30" s="33"/>
      <c r="M30" s="188"/>
    </row>
    <row r="31" spans="2:13">
      <c r="B31" s="1481"/>
      <c r="C31" s="1447">
        <v>42984</v>
      </c>
      <c r="D31" s="128" t="s">
        <v>101</v>
      </c>
      <c r="E31" s="102" t="s">
        <v>34</v>
      </c>
      <c r="F31" s="103" t="s">
        <v>35</v>
      </c>
      <c r="G31" s="20"/>
      <c r="H31" s="1433">
        <v>26500</v>
      </c>
      <c r="I31" s="25"/>
      <c r="J31" s="1433"/>
      <c r="K31" s="20">
        <v>25750</v>
      </c>
      <c r="L31" s="20">
        <v>750</v>
      </c>
      <c r="M31" s="189">
        <f>M28-K31</f>
        <v>8669107</v>
      </c>
    </row>
    <row r="32" spans="2:13">
      <c r="B32" s="1482"/>
      <c r="C32" s="1448"/>
      <c r="D32" s="129" t="s">
        <v>102</v>
      </c>
      <c r="E32" s="104" t="s">
        <v>36</v>
      </c>
      <c r="F32" s="158"/>
      <c r="G32" s="155"/>
      <c r="H32" s="1434"/>
      <c r="I32" s="153"/>
      <c r="J32" s="1434"/>
      <c r="K32" s="155"/>
      <c r="L32" s="155"/>
      <c r="M32" s="190"/>
    </row>
    <row r="33" spans="2:13">
      <c r="B33" s="181"/>
      <c r="C33" s="163"/>
      <c r="D33" s="133"/>
      <c r="E33" s="143"/>
      <c r="F33" s="99"/>
      <c r="G33" s="34"/>
      <c r="H33" s="34"/>
      <c r="I33" s="34"/>
      <c r="J33" s="34"/>
      <c r="K33" s="34"/>
      <c r="L33" s="34"/>
      <c r="M33" s="191"/>
    </row>
    <row r="34" spans="2:13">
      <c r="B34" s="1481"/>
      <c r="C34" s="1447"/>
      <c r="D34" s="144" t="s">
        <v>30</v>
      </c>
      <c r="E34" s="107" t="s">
        <v>103</v>
      </c>
      <c r="F34" s="1441" t="s">
        <v>104</v>
      </c>
      <c r="G34" s="1435"/>
      <c r="H34" s="1435"/>
      <c r="I34" s="1435"/>
      <c r="J34" s="1435">
        <v>100500</v>
      </c>
      <c r="K34" s="1435">
        <v>98175</v>
      </c>
      <c r="L34" s="1435">
        <v>2325</v>
      </c>
      <c r="M34" s="1483">
        <f>M31-K34</f>
        <v>8570932</v>
      </c>
    </row>
    <row r="35" spans="2:13">
      <c r="B35" s="1482"/>
      <c r="C35" s="1448"/>
      <c r="D35" s="113" t="s">
        <v>105</v>
      </c>
      <c r="E35" s="104" t="s">
        <v>49</v>
      </c>
      <c r="F35" s="1442"/>
      <c r="G35" s="1436"/>
      <c r="H35" s="1436"/>
      <c r="I35" s="1436"/>
      <c r="J35" s="1436"/>
      <c r="K35" s="1436"/>
      <c r="L35" s="1436"/>
      <c r="M35" s="1484"/>
    </row>
    <row r="36" spans="2:13">
      <c r="B36" s="185"/>
      <c r="C36" s="51"/>
      <c r="D36" s="125"/>
      <c r="E36" s="120"/>
      <c r="F36" s="126"/>
      <c r="G36" s="33"/>
      <c r="H36" s="33"/>
      <c r="I36" s="33"/>
      <c r="J36" s="33"/>
      <c r="K36" s="33"/>
      <c r="L36" s="33"/>
      <c r="M36" s="187"/>
    </row>
    <row r="37" spans="2:13">
      <c r="B37" s="1481"/>
      <c r="C37" s="1447"/>
      <c r="D37" s="117" t="s">
        <v>23</v>
      </c>
      <c r="E37" s="107"/>
      <c r="F37" s="157"/>
      <c r="G37" s="1435"/>
      <c r="H37" s="1433"/>
      <c r="I37" s="1433"/>
      <c r="J37" s="1435">
        <v>11500</v>
      </c>
      <c r="K37" s="1435">
        <v>11325</v>
      </c>
      <c r="L37" s="1435">
        <v>175</v>
      </c>
      <c r="M37" s="1483">
        <f>M34-K37</f>
        <v>8559607</v>
      </c>
    </row>
    <row r="38" spans="2:13">
      <c r="B38" s="1482"/>
      <c r="C38" s="1448"/>
      <c r="D38" s="118" t="s">
        <v>24</v>
      </c>
      <c r="E38" s="104"/>
      <c r="F38" s="158"/>
      <c r="G38" s="1436"/>
      <c r="H38" s="1434"/>
      <c r="I38" s="1434"/>
      <c r="J38" s="1436"/>
      <c r="K38" s="1436"/>
      <c r="L38" s="1436"/>
      <c r="M38" s="1484"/>
    </row>
    <row r="39" spans="2:13">
      <c r="B39" s="185"/>
      <c r="C39" s="169"/>
      <c r="D39" s="119"/>
      <c r="E39" s="120"/>
      <c r="F39" s="121"/>
      <c r="G39" s="33"/>
      <c r="H39" s="33"/>
      <c r="I39" s="33"/>
      <c r="J39" s="33"/>
      <c r="K39" s="33"/>
      <c r="L39" s="33"/>
      <c r="M39" s="187"/>
    </row>
    <row r="40" spans="2:13">
      <c r="B40" s="1481"/>
      <c r="C40" s="1439">
        <v>42985</v>
      </c>
      <c r="D40" s="5" t="s">
        <v>23</v>
      </c>
      <c r="E40" s="68"/>
      <c r="F40" s="67"/>
      <c r="G40" s="1459"/>
      <c r="H40" s="1461"/>
      <c r="I40" s="1435"/>
      <c r="J40" s="1435">
        <v>11500</v>
      </c>
      <c r="K40" s="1435">
        <v>11325</v>
      </c>
      <c r="L40" s="1435">
        <v>175</v>
      </c>
      <c r="M40" s="1483">
        <f>M37-K40</f>
        <v>8548282</v>
      </c>
    </row>
    <row r="41" spans="2:13">
      <c r="B41" s="1482"/>
      <c r="C41" s="1440"/>
      <c r="D41" s="6" t="s">
        <v>92</v>
      </c>
      <c r="E41" s="64"/>
      <c r="F41" s="73"/>
      <c r="G41" s="1460"/>
      <c r="H41" s="1462"/>
      <c r="I41" s="1436"/>
      <c r="J41" s="1436"/>
      <c r="K41" s="1436"/>
      <c r="L41" s="1436"/>
      <c r="M41" s="1484"/>
    </row>
    <row r="42" spans="2:13">
      <c r="B42" s="192"/>
      <c r="C42" s="168"/>
      <c r="D42" s="36"/>
      <c r="E42" s="32"/>
      <c r="F42" s="33"/>
      <c r="G42" s="33"/>
      <c r="H42" s="33"/>
      <c r="I42" s="33"/>
      <c r="J42" s="33"/>
      <c r="K42" s="33"/>
      <c r="L42" s="33"/>
      <c r="M42" s="188"/>
    </row>
    <row r="43" spans="2:13">
      <c r="B43" s="1481"/>
      <c r="C43" s="1447"/>
      <c r="D43" s="193" t="s">
        <v>53</v>
      </c>
      <c r="E43" s="107"/>
      <c r="F43" s="1455"/>
      <c r="G43" s="1435"/>
      <c r="H43" s="1435"/>
      <c r="I43" s="1435"/>
      <c r="J43" s="1435">
        <v>11500</v>
      </c>
      <c r="K43" s="1435">
        <v>11100</v>
      </c>
      <c r="L43" s="1435">
        <v>400</v>
      </c>
      <c r="M43" s="1483">
        <f>M40-K43</f>
        <v>8537182</v>
      </c>
    </row>
    <row r="44" spans="2:13">
      <c r="B44" s="1482"/>
      <c r="C44" s="1448"/>
      <c r="D44" s="95" t="s">
        <v>106</v>
      </c>
      <c r="E44" s="104"/>
      <c r="F44" s="1456"/>
      <c r="G44" s="1436"/>
      <c r="H44" s="1436"/>
      <c r="I44" s="1436"/>
      <c r="J44" s="1436"/>
      <c r="K44" s="1436"/>
      <c r="L44" s="1436"/>
      <c r="M44" s="1484"/>
    </row>
    <row r="45" spans="2:13">
      <c r="B45" s="185"/>
      <c r="C45" s="51"/>
      <c r="D45" s="110"/>
      <c r="E45" s="98"/>
      <c r="F45" s="31"/>
      <c r="G45" s="33"/>
      <c r="H45" s="33"/>
      <c r="I45" s="33"/>
      <c r="J45" s="33"/>
      <c r="K45" s="33"/>
      <c r="L45" s="33"/>
      <c r="M45" s="187"/>
    </row>
    <row r="46" spans="2:13">
      <c r="B46" s="1481"/>
      <c r="C46" s="1447"/>
      <c r="D46" s="111" t="s">
        <v>97</v>
      </c>
      <c r="E46" s="107" t="s">
        <v>94</v>
      </c>
      <c r="F46" s="180" t="s">
        <v>96</v>
      </c>
      <c r="G46" s="1435"/>
      <c r="H46" s="1435">
        <v>460000</v>
      </c>
      <c r="I46" s="1435"/>
      <c r="J46" s="1435"/>
      <c r="K46" s="1435">
        <v>457000</v>
      </c>
      <c r="L46" s="1435">
        <v>3000</v>
      </c>
      <c r="M46" s="1483">
        <f>M43-K46</f>
        <v>8080182</v>
      </c>
    </row>
    <row r="47" spans="2:13">
      <c r="B47" s="1482"/>
      <c r="C47" s="1448"/>
      <c r="D47" s="109" t="s">
        <v>98</v>
      </c>
      <c r="E47" s="104" t="s">
        <v>95</v>
      </c>
      <c r="F47" s="259"/>
      <c r="G47" s="1436"/>
      <c r="H47" s="1436"/>
      <c r="I47" s="1436"/>
      <c r="J47" s="1436"/>
      <c r="K47" s="1436"/>
      <c r="L47" s="1436"/>
      <c r="M47" s="1484"/>
    </row>
    <row r="48" spans="2:13">
      <c r="B48" s="192"/>
      <c r="C48" s="265"/>
      <c r="D48" s="110"/>
      <c r="E48" s="98"/>
      <c r="F48" s="99"/>
      <c r="G48" s="33"/>
      <c r="H48" s="33"/>
      <c r="I48" s="33"/>
      <c r="J48" s="33"/>
      <c r="K48" s="33"/>
      <c r="L48" s="33"/>
      <c r="M48" s="187"/>
    </row>
    <row r="49" spans="2:13">
      <c r="B49" s="1481"/>
      <c r="C49" s="1447"/>
      <c r="D49" s="128" t="s">
        <v>53</v>
      </c>
      <c r="E49" s="107" t="s">
        <v>63</v>
      </c>
      <c r="F49" s="258" t="s">
        <v>64</v>
      </c>
      <c r="G49" s="1435"/>
      <c r="H49" s="1435">
        <v>11500</v>
      </c>
      <c r="I49" s="1435"/>
      <c r="J49" s="1435"/>
      <c r="K49" s="1435">
        <v>11075</v>
      </c>
      <c r="L49" s="1435">
        <v>425</v>
      </c>
      <c r="M49" s="1483">
        <f>M46-K49</f>
        <v>8069107</v>
      </c>
    </row>
    <row r="50" spans="2:13">
      <c r="B50" s="1482"/>
      <c r="C50" s="1448"/>
      <c r="D50" s="129" t="s">
        <v>65</v>
      </c>
      <c r="E50" s="104" t="s">
        <v>22</v>
      </c>
      <c r="F50" s="259"/>
      <c r="G50" s="1436"/>
      <c r="H50" s="1436"/>
      <c r="I50" s="1436"/>
      <c r="J50" s="1436"/>
      <c r="K50" s="1436"/>
      <c r="L50" s="1436"/>
      <c r="M50" s="1484"/>
    </row>
    <row r="51" spans="2:13">
      <c r="B51" s="267"/>
      <c r="C51" s="265"/>
      <c r="D51" s="130"/>
      <c r="E51" s="120"/>
      <c r="F51" s="126"/>
      <c r="G51" s="33"/>
      <c r="H51" s="33"/>
      <c r="I51" s="33"/>
      <c r="J51" s="33"/>
      <c r="K51" s="33"/>
      <c r="L51" s="33"/>
      <c r="M51" s="187"/>
    </row>
    <row r="52" spans="2:13">
      <c r="B52" s="1496"/>
      <c r="C52" s="1447"/>
      <c r="D52" s="128" t="s">
        <v>88</v>
      </c>
      <c r="E52" s="107" t="s">
        <v>63</v>
      </c>
      <c r="F52" s="258" t="s">
        <v>64</v>
      </c>
      <c r="G52" s="260"/>
      <c r="H52" s="260">
        <v>11500</v>
      </c>
      <c r="I52" s="260"/>
      <c r="J52" s="260"/>
      <c r="K52" s="260">
        <v>11124</v>
      </c>
      <c r="L52" s="1435">
        <v>376</v>
      </c>
      <c r="M52" s="1483">
        <f>M49-K52</f>
        <v>8057983</v>
      </c>
    </row>
    <row r="53" spans="2:13">
      <c r="B53" s="1496"/>
      <c r="C53" s="1448"/>
      <c r="D53" s="129" t="s">
        <v>107</v>
      </c>
      <c r="E53" s="104" t="s">
        <v>22</v>
      </c>
      <c r="F53" s="259"/>
      <c r="G53" s="261"/>
      <c r="H53" s="261"/>
      <c r="I53" s="261"/>
      <c r="J53" s="261"/>
      <c r="K53" s="261"/>
      <c r="L53" s="1436"/>
      <c r="M53" s="1484"/>
    </row>
    <row r="54" spans="2:13" ht="15.75" thickBot="1">
      <c r="B54" s="307"/>
      <c r="C54" s="308"/>
      <c r="D54" s="309"/>
      <c r="E54" s="310"/>
      <c r="F54" s="311"/>
      <c r="G54" s="312"/>
      <c r="H54" s="312"/>
      <c r="I54" s="312"/>
      <c r="J54" s="312"/>
      <c r="K54" s="312"/>
      <c r="L54" s="313"/>
      <c r="M54" s="314"/>
    </row>
    <row r="55" spans="2:13">
      <c r="B55" s="1497"/>
      <c r="C55" s="1498"/>
      <c r="D55" s="303" t="s">
        <v>84</v>
      </c>
      <c r="E55" s="102" t="s">
        <v>108</v>
      </c>
      <c r="F55" s="1501" t="s">
        <v>109</v>
      </c>
      <c r="G55" s="1499"/>
      <c r="H55" s="1500">
        <v>11500</v>
      </c>
      <c r="I55" s="1500"/>
      <c r="J55" s="1499"/>
      <c r="K55" s="1499">
        <v>11250</v>
      </c>
      <c r="L55" s="1499">
        <v>250</v>
      </c>
      <c r="M55" s="1495">
        <f>M52-K55</f>
        <v>8046733</v>
      </c>
    </row>
    <row r="56" spans="2:13">
      <c r="B56" s="1482"/>
      <c r="C56" s="1440"/>
      <c r="D56" s="109" t="s">
        <v>112</v>
      </c>
      <c r="E56" s="104" t="s">
        <v>111</v>
      </c>
      <c r="F56" s="1486"/>
      <c r="G56" s="1436"/>
      <c r="H56" s="1434"/>
      <c r="I56" s="1434"/>
      <c r="J56" s="1436"/>
      <c r="K56" s="1436"/>
      <c r="L56" s="1436"/>
      <c r="M56" s="1484"/>
    </row>
    <row r="57" spans="2:13">
      <c r="B57" s="185"/>
      <c r="C57" s="54"/>
      <c r="D57" s="125"/>
      <c r="E57" s="120"/>
      <c r="F57" s="126"/>
      <c r="G57" s="29"/>
      <c r="H57" s="29"/>
      <c r="I57" s="33"/>
      <c r="J57" s="33"/>
      <c r="K57" s="33"/>
      <c r="L57" s="33"/>
      <c r="M57" s="187"/>
    </row>
    <row r="58" spans="2:13">
      <c r="B58" s="1481"/>
      <c r="C58" s="1447"/>
      <c r="D58" s="111" t="s">
        <v>53</v>
      </c>
      <c r="E58" s="107" t="s">
        <v>108</v>
      </c>
      <c r="F58" s="1485" t="s">
        <v>109</v>
      </c>
      <c r="G58" s="154"/>
      <c r="H58" s="154">
        <v>11500</v>
      </c>
      <c r="I58" s="154"/>
      <c r="J58" s="154"/>
      <c r="K58" s="154">
        <v>11075</v>
      </c>
      <c r="L58" s="154">
        <v>425</v>
      </c>
      <c r="M58" s="194">
        <f>M55-K58</f>
        <v>8035658</v>
      </c>
    </row>
    <row r="59" spans="2:13">
      <c r="B59" s="1482"/>
      <c r="C59" s="1448"/>
      <c r="D59" s="109" t="s">
        <v>110</v>
      </c>
      <c r="E59" s="104" t="s">
        <v>111</v>
      </c>
      <c r="F59" s="1486"/>
      <c r="G59" s="155"/>
      <c r="H59" s="155"/>
      <c r="I59" s="155"/>
      <c r="J59" s="155"/>
      <c r="K59" s="155"/>
      <c r="L59" s="155"/>
      <c r="M59" s="190"/>
    </row>
    <row r="60" spans="2:13">
      <c r="B60" s="192"/>
      <c r="C60" s="168"/>
      <c r="D60" s="125"/>
      <c r="E60" s="120"/>
      <c r="F60" s="126"/>
      <c r="G60" s="33"/>
      <c r="H60" s="33"/>
      <c r="I60" s="33"/>
      <c r="J60" s="33"/>
      <c r="K60" s="33"/>
      <c r="L60" s="33"/>
      <c r="M60" s="187"/>
    </row>
    <row r="61" spans="2:13">
      <c r="B61" s="1481"/>
      <c r="C61" s="1439"/>
      <c r="D61" s="193" t="s">
        <v>88</v>
      </c>
      <c r="E61" s="107" t="s">
        <v>108</v>
      </c>
      <c r="F61" s="1485" t="s">
        <v>109</v>
      </c>
      <c r="G61" s="1435"/>
      <c r="H61" s="1435">
        <v>11500</v>
      </c>
      <c r="I61" s="1435"/>
      <c r="J61" s="1435"/>
      <c r="K61" s="1435">
        <v>11124</v>
      </c>
      <c r="L61" s="1435">
        <v>376</v>
      </c>
      <c r="M61" s="1483">
        <f>M58-K61</f>
        <v>8024534</v>
      </c>
    </row>
    <row r="62" spans="2:13">
      <c r="B62" s="1482"/>
      <c r="C62" s="1440"/>
      <c r="D62" s="113" t="s">
        <v>113</v>
      </c>
      <c r="E62" s="104" t="s">
        <v>111</v>
      </c>
      <c r="F62" s="1486"/>
      <c r="G62" s="1436"/>
      <c r="H62" s="1436"/>
      <c r="I62" s="1436"/>
      <c r="J62" s="1436"/>
      <c r="K62" s="1436"/>
      <c r="L62" s="1436"/>
      <c r="M62" s="1484"/>
    </row>
    <row r="63" spans="2:13">
      <c r="B63" s="185"/>
      <c r="C63" s="51"/>
      <c r="D63" s="110"/>
      <c r="E63" s="98"/>
      <c r="F63" s="142"/>
      <c r="G63" s="33"/>
      <c r="H63" s="33"/>
      <c r="I63" s="33"/>
      <c r="J63" s="33"/>
      <c r="K63" s="33"/>
      <c r="L63" s="33"/>
      <c r="M63" s="187"/>
    </row>
    <row r="64" spans="2:13">
      <c r="B64" s="1481"/>
      <c r="C64" s="1447"/>
      <c r="D64" s="111" t="s">
        <v>90</v>
      </c>
      <c r="E64" s="94" t="s">
        <v>114</v>
      </c>
      <c r="F64" s="157" t="s">
        <v>115</v>
      </c>
      <c r="G64" s="159"/>
      <c r="H64" s="195">
        <v>51000</v>
      </c>
      <c r="I64" s="159"/>
      <c r="J64" s="159"/>
      <c r="K64" s="159">
        <v>50250</v>
      </c>
      <c r="L64" s="1435">
        <v>750</v>
      </c>
      <c r="M64" s="196">
        <f>M61-K64</f>
        <v>7974284</v>
      </c>
    </row>
    <row r="65" spans="2:13">
      <c r="B65" s="1482"/>
      <c r="C65" s="1448"/>
      <c r="D65" s="109" t="s">
        <v>116</v>
      </c>
      <c r="E65" s="96" t="s">
        <v>117</v>
      </c>
      <c r="F65" s="158"/>
      <c r="G65" s="160"/>
      <c r="H65" s="160"/>
      <c r="I65" s="160"/>
      <c r="J65" s="160"/>
      <c r="K65" s="160"/>
      <c r="L65" s="1436"/>
      <c r="M65" s="197"/>
    </row>
    <row r="66" spans="2:13">
      <c r="B66" s="185"/>
      <c r="C66" s="168"/>
      <c r="D66" s="130"/>
      <c r="E66" s="120"/>
      <c r="F66" s="126"/>
      <c r="G66" s="101"/>
      <c r="H66" s="101"/>
      <c r="I66" s="101"/>
      <c r="J66" s="101"/>
      <c r="K66" s="101"/>
      <c r="L66" s="34"/>
      <c r="M66" s="191"/>
    </row>
    <row r="67" spans="2:13">
      <c r="B67" s="1481"/>
      <c r="C67" s="1447">
        <v>42986</v>
      </c>
      <c r="D67" s="5" t="s">
        <v>23</v>
      </c>
      <c r="E67" s="68"/>
      <c r="F67" s="67"/>
      <c r="G67" s="1459"/>
      <c r="H67" s="1461"/>
      <c r="I67" s="1435"/>
      <c r="J67" s="1435">
        <v>11500</v>
      </c>
      <c r="K67" s="1435">
        <v>11325</v>
      </c>
      <c r="L67" s="1435">
        <v>175</v>
      </c>
      <c r="M67" s="198">
        <f>M64-K67</f>
        <v>7962959</v>
      </c>
    </row>
    <row r="68" spans="2:13">
      <c r="B68" s="1482"/>
      <c r="C68" s="1448"/>
      <c r="D68" s="6" t="s">
        <v>118</v>
      </c>
      <c r="E68" s="64"/>
      <c r="F68" s="73"/>
      <c r="G68" s="1460"/>
      <c r="H68" s="1462"/>
      <c r="I68" s="1436"/>
      <c r="J68" s="1436"/>
      <c r="K68" s="1436"/>
      <c r="L68" s="1436"/>
      <c r="M68" s="199"/>
    </row>
    <row r="69" spans="2:13">
      <c r="B69" s="185"/>
      <c r="C69" s="51"/>
      <c r="D69" s="36"/>
      <c r="E69" s="32"/>
      <c r="F69" s="33"/>
      <c r="G69" s="33"/>
      <c r="H69" s="33"/>
      <c r="I69" s="33"/>
      <c r="J69" s="33"/>
      <c r="K69" s="33"/>
      <c r="L69" s="33"/>
      <c r="M69" s="200"/>
    </row>
    <row r="70" spans="2:13">
      <c r="B70" s="1481"/>
      <c r="C70" s="1447"/>
      <c r="D70" s="106" t="s">
        <v>75</v>
      </c>
      <c r="E70" s="94" t="s">
        <v>119</v>
      </c>
      <c r="F70" s="157" t="s">
        <v>120</v>
      </c>
      <c r="G70" s="1443"/>
      <c r="H70" s="1443">
        <v>100500</v>
      </c>
      <c r="I70" s="152"/>
      <c r="J70" s="1435"/>
      <c r="K70" s="1435">
        <v>96725</v>
      </c>
      <c r="L70" s="1435">
        <v>3775</v>
      </c>
      <c r="M70" s="194">
        <f>M67-K70</f>
        <v>7866234</v>
      </c>
    </row>
    <row r="71" spans="2:13">
      <c r="B71" s="1482"/>
      <c r="C71" s="1448"/>
      <c r="D71" s="109" t="s">
        <v>121</v>
      </c>
      <c r="E71" s="96" t="s">
        <v>111</v>
      </c>
      <c r="F71" s="158"/>
      <c r="G71" s="1444"/>
      <c r="H71" s="1444"/>
      <c r="I71" s="153"/>
      <c r="J71" s="1436"/>
      <c r="K71" s="1436"/>
      <c r="L71" s="1436"/>
      <c r="M71" s="190"/>
    </row>
    <row r="72" spans="2:13">
      <c r="B72" s="185"/>
      <c r="C72" s="51"/>
      <c r="D72" s="130"/>
      <c r="E72" s="120"/>
      <c r="F72" s="126"/>
      <c r="G72" s="101"/>
      <c r="H72" s="101"/>
      <c r="I72" s="29"/>
      <c r="J72" s="29"/>
      <c r="K72" s="29"/>
      <c r="L72" s="29"/>
      <c r="M72" s="188"/>
    </row>
    <row r="73" spans="2:13">
      <c r="B73" s="1481"/>
      <c r="C73" s="1439"/>
      <c r="D73" s="111" t="s">
        <v>122</v>
      </c>
      <c r="E73" s="94" t="s">
        <v>119</v>
      </c>
      <c r="F73" s="157" t="s">
        <v>120</v>
      </c>
      <c r="G73" s="164"/>
      <c r="H73" s="164">
        <v>51000</v>
      </c>
      <c r="I73" s="1433"/>
      <c r="J73" s="1435"/>
      <c r="K73" s="1435">
        <v>49750</v>
      </c>
      <c r="L73" s="1435">
        <v>1250</v>
      </c>
      <c r="M73" s="201">
        <f>M70-K73</f>
        <v>7816484</v>
      </c>
    </row>
    <row r="74" spans="2:13">
      <c r="B74" s="1482"/>
      <c r="C74" s="1440"/>
      <c r="D74" s="109" t="s">
        <v>123</v>
      </c>
      <c r="E74" s="96" t="s">
        <v>111</v>
      </c>
      <c r="F74" s="158"/>
      <c r="G74" s="165"/>
      <c r="H74" s="165"/>
      <c r="I74" s="1434"/>
      <c r="J74" s="1436"/>
      <c r="K74" s="1436"/>
      <c r="L74" s="1436"/>
      <c r="M74" s="202"/>
    </row>
    <row r="75" spans="2:13">
      <c r="B75" s="185"/>
      <c r="C75" s="54"/>
      <c r="D75" s="133"/>
      <c r="E75" s="120"/>
      <c r="F75" s="126"/>
      <c r="G75" s="145"/>
      <c r="H75" s="146"/>
      <c r="I75" s="33"/>
      <c r="J75" s="33"/>
      <c r="K75" s="33"/>
      <c r="L75" s="33"/>
      <c r="M75" s="187"/>
    </row>
    <row r="76" spans="2:13">
      <c r="B76" s="1481"/>
      <c r="C76" s="1447"/>
      <c r="D76" s="111" t="s">
        <v>122</v>
      </c>
      <c r="E76" s="94" t="s">
        <v>119</v>
      </c>
      <c r="F76" s="157" t="s">
        <v>120</v>
      </c>
      <c r="G76" s="164"/>
      <c r="H76" s="164">
        <v>51000</v>
      </c>
      <c r="I76" s="1433"/>
      <c r="J76" s="1435"/>
      <c r="K76" s="1435">
        <v>49750</v>
      </c>
      <c r="L76" s="1435">
        <v>1250</v>
      </c>
      <c r="M76" s="1483">
        <f>M73-K76</f>
        <v>7766734</v>
      </c>
    </row>
    <row r="77" spans="2:13">
      <c r="B77" s="1482"/>
      <c r="C77" s="1448"/>
      <c r="D77" s="109" t="s">
        <v>124</v>
      </c>
      <c r="E77" s="96" t="s">
        <v>111</v>
      </c>
      <c r="F77" s="158"/>
      <c r="G77" s="165"/>
      <c r="H77" s="165"/>
      <c r="I77" s="1434"/>
      <c r="J77" s="1436"/>
      <c r="K77" s="1436"/>
      <c r="L77" s="1436"/>
      <c r="M77" s="1484"/>
    </row>
    <row r="78" spans="2:13">
      <c r="B78" s="192"/>
      <c r="C78" s="168"/>
      <c r="D78" s="110"/>
      <c r="E78" s="98"/>
      <c r="F78" s="99"/>
      <c r="G78" s="101"/>
      <c r="H78" s="101"/>
      <c r="I78" s="29"/>
      <c r="J78" s="29"/>
      <c r="K78" s="29"/>
      <c r="L78" s="29"/>
      <c r="M78" s="188"/>
    </row>
    <row r="79" spans="2:13">
      <c r="B79" s="1481"/>
      <c r="C79" s="1439"/>
      <c r="D79" s="147" t="s">
        <v>125</v>
      </c>
      <c r="E79" s="148" t="s">
        <v>119</v>
      </c>
      <c r="F79" s="171" t="s">
        <v>120</v>
      </c>
      <c r="G79" s="164"/>
      <c r="H79" s="1445">
        <v>51000</v>
      </c>
      <c r="I79" s="1433"/>
      <c r="J79" s="1435"/>
      <c r="K79" s="1435">
        <v>49925</v>
      </c>
      <c r="L79" s="1435">
        <v>1075</v>
      </c>
      <c r="M79" s="1483">
        <f>M76-K79</f>
        <v>7716809</v>
      </c>
    </row>
    <row r="80" spans="2:13">
      <c r="B80" s="1482"/>
      <c r="C80" s="1440"/>
      <c r="D80" s="149" t="s">
        <v>126</v>
      </c>
      <c r="E80" s="150" t="s">
        <v>111</v>
      </c>
      <c r="F80" s="172"/>
      <c r="G80" s="165"/>
      <c r="H80" s="1446"/>
      <c r="I80" s="1434"/>
      <c r="J80" s="1436"/>
      <c r="K80" s="1436"/>
      <c r="L80" s="1436"/>
      <c r="M80" s="1484"/>
    </row>
    <row r="81" spans="2:13">
      <c r="B81" s="185"/>
      <c r="C81" s="51"/>
      <c r="D81" s="133"/>
      <c r="E81" s="114"/>
      <c r="F81" s="151"/>
      <c r="G81" s="146"/>
      <c r="H81" s="100"/>
      <c r="I81" s="29"/>
      <c r="J81" s="29"/>
      <c r="K81" s="29"/>
      <c r="L81" s="29"/>
      <c r="M81" s="188"/>
    </row>
    <row r="82" spans="2:13">
      <c r="B82" s="1481"/>
      <c r="C82" s="1447"/>
      <c r="D82" s="111" t="s">
        <v>127</v>
      </c>
      <c r="E82" s="94" t="s">
        <v>119</v>
      </c>
      <c r="F82" s="157" t="s">
        <v>120</v>
      </c>
      <c r="G82" s="159"/>
      <c r="H82" s="195">
        <v>51000</v>
      </c>
      <c r="I82" s="1433"/>
      <c r="J82" s="1435"/>
      <c r="K82" s="1435">
        <v>49925</v>
      </c>
      <c r="L82" s="1435">
        <v>1075</v>
      </c>
      <c r="M82" s="1483">
        <f>M79-K82</f>
        <v>7666884</v>
      </c>
    </row>
    <row r="83" spans="2:13">
      <c r="B83" s="1482"/>
      <c r="C83" s="1448"/>
      <c r="D83" s="109" t="s">
        <v>128</v>
      </c>
      <c r="E83" s="96" t="s">
        <v>111</v>
      </c>
      <c r="F83" s="158"/>
      <c r="G83" s="160"/>
      <c r="H83" s="160"/>
      <c r="I83" s="1434"/>
      <c r="J83" s="1436"/>
      <c r="K83" s="1436"/>
      <c r="L83" s="1436"/>
      <c r="M83" s="1484"/>
    </row>
    <row r="84" spans="2:13">
      <c r="B84" s="192"/>
      <c r="C84" s="168"/>
      <c r="D84" s="130"/>
      <c r="E84" s="120"/>
      <c r="F84" s="126"/>
      <c r="G84" s="101"/>
      <c r="H84" s="101"/>
      <c r="I84" s="33"/>
      <c r="J84" s="33"/>
      <c r="K84" s="33"/>
      <c r="L84" s="33"/>
      <c r="M84" s="187"/>
    </row>
    <row r="85" spans="2:13">
      <c r="B85" s="1481"/>
      <c r="C85" s="1447"/>
      <c r="D85" s="106" t="s">
        <v>127</v>
      </c>
      <c r="E85" s="94" t="s">
        <v>119</v>
      </c>
      <c r="F85" s="157" t="s">
        <v>120</v>
      </c>
      <c r="G85" s="1435"/>
      <c r="H85" s="1433">
        <v>51000</v>
      </c>
      <c r="I85" s="1433"/>
      <c r="J85" s="1435"/>
      <c r="K85" s="1435">
        <v>49925</v>
      </c>
      <c r="L85" s="1435">
        <v>1075</v>
      </c>
      <c r="M85" s="1483">
        <f>M82-K85</f>
        <v>7616959</v>
      </c>
    </row>
    <row r="86" spans="2:13">
      <c r="B86" s="1482"/>
      <c r="C86" s="1448"/>
      <c r="D86" s="109" t="s">
        <v>129</v>
      </c>
      <c r="E86" s="96" t="s">
        <v>111</v>
      </c>
      <c r="F86" s="158"/>
      <c r="G86" s="1436"/>
      <c r="H86" s="1434"/>
      <c r="I86" s="1434"/>
      <c r="J86" s="1436"/>
      <c r="K86" s="1436"/>
      <c r="L86" s="1436"/>
      <c r="M86" s="1484"/>
    </row>
    <row r="87" spans="2:13">
      <c r="B87" s="192"/>
      <c r="C87" s="168"/>
      <c r="D87" s="130"/>
      <c r="E87" s="120"/>
      <c r="F87" s="126"/>
      <c r="G87" s="29"/>
      <c r="H87" s="29"/>
      <c r="I87" s="33"/>
      <c r="J87" s="33"/>
      <c r="K87" s="33"/>
      <c r="L87" s="33"/>
      <c r="M87" s="187"/>
    </row>
    <row r="88" spans="2:13">
      <c r="B88" s="1481"/>
      <c r="C88" s="1447"/>
      <c r="D88" s="144" t="s">
        <v>88</v>
      </c>
      <c r="E88" s="107" t="s">
        <v>130</v>
      </c>
      <c r="F88" s="1441" t="s">
        <v>131</v>
      </c>
      <c r="G88" s="1443"/>
      <c r="H88" s="1443">
        <v>11500</v>
      </c>
      <c r="I88" s="1433"/>
      <c r="J88" s="1435"/>
      <c r="K88" s="1435">
        <v>11124</v>
      </c>
      <c r="L88" s="1435">
        <v>376</v>
      </c>
      <c r="M88" s="1483">
        <f>M85-K88</f>
        <v>7605835</v>
      </c>
    </row>
    <row r="89" spans="2:13">
      <c r="B89" s="1482"/>
      <c r="C89" s="1448"/>
      <c r="D89" s="113" t="s">
        <v>132</v>
      </c>
      <c r="E89" s="104" t="s">
        <v>36</v>
      </c>
      <c r="F89" s="1442"/>
      <c r="G89" s="1444"/>
      <c r="H89" s="1444"/>
      <c r="I89" s="1434"/>
      <c r="J89" s="1436"/>
      <c r="K89" s="1436"/>
      <c r="L89" s="1436"/>
      <c r="M89" s="1484"/>
    </row>
    <row r="90" spans="2:13">
      <c r="B90" s="192"/>
      <c r="C90" s="168"/>
      <c r="D90" s="110"/>
      <c r="E90" s="143"/>
      <c r="F90" s="99"/>
      <c r="G90" s="101"/>
      <c r="H90" s="101"/>
      <c r="I90" s="33"/>
      <c r="J90" s="33"/>
      <c r="K90" s="33"/>
      <c r="L90" s="33"/>
      <c r="M90" s="187"/>
    </row>
    <row r="91" spans="2:13">
      <c r="B91" s="1481"/>
      <c r="C91" s="1447">
        <v>42989</v>
      </c>
      <c r="D91" s="76" t="s">
        <v>19</v>
      </c>
      <c r="E91" s="84" t="s">
        <v>20</v>
      </c>
      <c r="F91" s="82">
        <v>912218</v>
      </c>
      <c r="G91" s="166"/>
      <c r="H91" s="166">
        <v>11500</v>
      </c>
      <c r="I91" s="166"/>
      <c r="J91" s="166"/>
      <c r="K91" s="166">
        <v>11250</v>
      </c>
      <c r="L91" s="166">
        <v>250</v>
      </c>
      <c r="M91" s="1483">
        <f>M88-K91</f>
        <v>7594585</v>
      </c>
    </row>
    <row r="92" spans="2:13">
      <c r="B92" s="1482"/>
      <c r="C92" s="1448"/>
      <c r="D92" s="75" t="s">
        <v>21</v>
      </c>
      <c r="E92" s="85" t="s">
        <v>22</v>
      </c>
      <c r="F92" s="73"/>
      <c r="G92" s="167"/>
      <c r="H92" s="167"/>
      <c r="I92" s="167"/>
      <c r="J92" s="167"/>
      <c r="K92" s="167"/>
      <c r="L92" s="167"/>
      <c r="M92" s="1484"/>
    </row>
    <row r="93" spans="2:13">
      <c r="B93" s="192"/>
      <c r="C93" s="168"/>
      <c r="D93" s="83"/>
      <c r="E93" s="89"/>
      <c r="F93" s="90"/>
      <c r="G93" s="81"/>
      <c r="H93" s="81"/>
      <c r="I93" s="81"/>
      <c r="J93" s="81"/>
      <c r="K93" s="81"/>
      <c r="L93" s="81"/>
      <c r="M93" s="187"/>
    </row>
    <row r="94" spans="2:13">
      <c r="B94" s="1481"/>
      <c r="C94" s="1447"/>
      <c r="D94" s="117" t="s">
        <v>23</v>
      </c>
      <c r="E94" s="107"/>
      <c r="F94" s="157"/>
      <c r="G94" s="1435"/>
      <c r="H94" s="1433"/>
      <c r="I94" s="1433"/>
      <c r="J94" s="1435">
        <v>11500</v>
      </c>
      <c r="K94" s="1435">
        <v>11325</v>
      </c>
      <c r="L94" s="1435">
        <v>175</v>
      </c>
      <c r="M94" s="1483">
        <f>M91-K94</f>
        <v>7583260</v>
      </c>
    </row>
    <row r="95" spans="2:13">
      <c r="B95" s="1482"/>
      <c r="C95" s="1448"/>
      <c r="D95" s="118" t="s">
        <v>24</v>
      </c>
      <c r="E95" s="104"/>
      <c r="F95" s="158"/>
      <c r="G95" s="1436"/>
      <c r="H95" s="1434"/>
      <c r="I95" s="1434"/>
      <c r="J95" s="1436"/>
      <c r="K95" s="1436"/>
      <c r="L95" s="1436"/>
      <c r="M95" s="1484"/>
    </row>
    <row r="96" spans="2:13">
      <c r="B96" s="192"/>
      <c r="C96" s="168"/>
      <c r="D96" s="119"/>
      <c r="E96" s="120"/>
      <c r="F96" s="121"/>
      <c r="G96" s="33"/>
      <c r="H96" s="33"/>
      <c r="I96" s="33"/>
      <c r="J96" s="33"/>
      <c r="K96" s="33"/>
      <c r="L96" s="33"/>
      <c r="M96" s="187"/>
    </row>
    <row r="97" spans="2:13">
      <c r="B97" s="1481"/>
      <c r="C97" s="1447"/>
      <c r="D97" s="106" t="s">
        <v>43</v>
      </c>
      <c r="E97" s="107" t="s">
        <v>14</v>
      </c>
      <c r="F97" s="157" t="s">
        <v>15</v>
      </c>
      <c r="G97" s="159"/>
      <c r="H97" s="1433"/>
      <c r="I97" s="1433"/>
      <c r="J97" s="1435">
        <v>51000</v>
      </c>
      <c r="K97" s="1435">
        <v>50025</v>
      </c>
      <c r="L97" s="1435">
        <v>975</v>
      </c>
      <c r="M97" s="1483">
        <f>M94-K97</f>
        <v>7533235</v>
      </c>
    </row>
    <row r="98" spans="2:13">
      <c r="B98" s="1482"/>
      <c r="C98" s="1448"/>
      <c r="D98" s="109" t="s">
        <v>133</v>
      </c>
      <c r="E98" s="104" t="s">
        <v>16</v>
      </c>
      <c r="F98" s="158"/>
      <c r="G98" s="160"/>
      <c r="H98" s="1434"/>
      <c r="I98" s="1434"/>
      <c r="J98" s="1436"/>
      <c r="K98" s="1436"/>
      <c r="L98" s="1436"/>
      <c r="M98" s="1484"/>
    </row>
    <row r="99" spans="2:13">
      <c r="B99" s="192"/>
      <c r="C99" s="168"/>
      <c r="D99" s="110"/>
      <c r="E99" s="98"/>
      <c r="F99" s="99"/>
      <c r="G99" s="101"/>
      <c r="H99" s="29"/>
      <c r="I99" s="33"/>
      <c r="J99" s="33"/>
      <c r="K99" s="33"/>
      <c r="L99" s="33"/>
      <c r="M99" s="187"/>
    </row>
    <row r="100" spans="2:13">
      <c r="B100" s="1481"/>
      <c r="C100" s="1447"/>
      <c r="D100" s="106" t="s">
        <v>43</v>
      </c>
      <c r="E100" s="107" t="s">
        <v>14</v>
      </c>
      <c r="F100" s="258" t="s">
        <v>15</v>
      </c>
      <c r="G100" s="1443"/>
      <c r="H100" s="1433"/>
      <c r="I100" s="1433"/>
      <c r="J100" s="1435">
        <v>51000</v>
      </c>
      <c r="K100" s="1435">
        <v>50025</v>
      </c>
      <c r="L100" s="1435">
        <v>975</v>
      </c>
      <c r="M100" s="1483">
        <f>M97-K100</f>
        <v>7483210</v>
      </c>
    </row>
    <row r="101" spans="2:13">
      <c r="B101" s="1482"/>
      <c r="C101" s="1448"/>
      <c r="D101" s="109" t="s">
        <v>44</v>
      </c>
      <c r="E101" s="104" t="s">
        <v>16</v>
      </c>
      <c r="F101" s="259"/>
      <c r="G101" s="1444"/>
      <c r="H101" s="1434"/>
      <c r="I101" s="1434"/>
      <c r="J101" s="1436"/>
      <c r="K101" s="1436"/>
      <c r="L101" s="1436"/>
      <c r="M101" s="1484"/>
    </row>
    <row r="102" spans="2:13">
      <c r="B102" s="192"/>
      <c r="C102" s="265"/>
      <c r="D102" s="110"/>
      <c r="E102" s="98"/>
      <c r="F102" s="99"/>
      <c r="G102" s="101"/>
      <c r="H102" s="29"/>
      <c r="I102" s="33"/>
      <c r="J102" s="33"/>
      <c r="K102" s="33"/>
      <c r="L102" s="33"/>
      <c r="M102" s="187"/>
    </row>
    <row r="103" spans="2:13">
      <c r="B103" s="1481"/>
      <c r="C103" s="1447"/>
      <c r="D103" s="106" t="s">
        <v>50</v>
      </c>
      <c r="E103" s="84" t="s">
        <v>25</v>
      </c>
      <c r="F103" s="86" t="s">
        <v>26</v>
      </c>
      <c r="G103" s="1435"/>
      <c r="H103" s="1433">
        <v>100500</v>
      </c>
      <c r="I103" s="1433"/>
      <c r="J103" s="1435"/>
      <c r="K103" s="1435">
        <v>96725</v>
      </c>
      <c r="L103" s="1435">
        <v>3775</v>
      </c>
      <c r="M103" s="1483">
        <f>M100-K103</f>
        <v>7386485</v>
      </c>
    </row>
    <row r="104" spans="2:13">
      <c r="B104" s="1482"/>
      <c r="C104" s="1448"/>
      <c r="D104" s="109" t="s">
        <v>134</v>
      </c>
      <c r="E104" s="85" t="s">
        <v>28</v>
      </c>
      <c r="F104" s="87"/>
      <c r="G104" s="1436"/>
      <c r="H104" s="1434"/>
      <c r="I104" s="1434"/>
      <c r="J104" s="1436"/>
      <c r="K104" s="1436"/>
      <c r="L104" s="1436"/>
      <c r="M104" s="1484"/>
    </row>
    <row r="105" spans="2:13">
      <c r="B105" s="192"/>
      <c r="C105" s="265"/>
      <c r="D105" s="110"/>
      <c r="E105" s="89"/>
      <c r="F105" s="90"/>
      <c r="G105" s="29"/>
      <c r="H105" s="29"/>
      <c r="I105" s="33"/>
      <c r="J105" s="33"/>
      <c r="K105" s="33"/>
      <c r="L105" s="33"/>
      <c r="M105" s="187"/>
    </row>
    <row r="106" spans="2:13">
      <c r="B106" s="1481"/>
      <c r="C106" s="1447"/>
      <c r="D106" s="106" t="s">
        <v>138</v>
      </c>
      <c r="E106" s="107" t="s">
        <v>135</v>
      </c>
      <c r="F106" s="1441" t="s">
        <v>136</v>
      </c>
      <c r="G106" s="1435"/>
      <c r="H106" s="1433">
        <v>155000</v>
      </c>
      <c r="I106" s="1433"/>
      <c r="J106" s="1435"/>
      <c r="K106" s="1435">
        <v>152000</v>
      </c>
      <c r="L106" s="1435">
        <v>3000</v>
      </c>
      <c r="M106" s="1483">
        <f>M103-K106</f>
        <v>7234485</v>
      </c>
    </row>
    <row r="107" spans="2:13" ht="15.75" thickBot="1">
      <c r="B107" s="1487"/>
      <c r="C107" s="1488"/>
      <c r="D107" s="317" t="s">
        <v>139</v>
      </c>
      <c r="E107" s="318" t="s">
        <v>137</v>
      </c>
      <c r="F107" s="1494"/>
      <c r="G107" s="1489"/>
      <c r="H107" s="1490"/>
      <c r="I107" s="1490"/>
      <c r="J107" s="1489"/>
      <c r="K107" s="1489"/>
      <c r="L107" s="1489"/>
      <c r="M107" s="1491"/>
    </row>
    <row r="108" spans="2:13">
      <c r="B108" s="192"/>
      <c r="C108" s="168"/>
      <c r="D108" s="315"/>
      <c r="E108" s="120"/>
      <c r="F108" s="316"/>
      <c r="G108" s="33"/>
      <c r="H108" s="33"/>
      <c r="I108" s="33"/>
      <c r="J108" s="33"/>
      <c r="K108" s="33"/>
      <c r="L108" s="33"/>
      <c r="M108" s="187"/>
    </row>
    <row r="109" spans="2:13">
      <c r="B109" s="1481"/>
      <c r="C109" s="1447"/>
      <c r="D109" s="106" t="s">
        <v>140</v>
      </c>
      <c r="E109" s="107" t="s">
        <v>135</v>
      </c>
      <c r="F109" s="1441" t="s">
        <v>136</v>
      </c>
      <c r="G109" s="1435"/>
      <c r="H109" s="1433">
        <v>275000</v>
      </c>
      <c r="I109" s="1433"/>
      <c r="J109" s="1435"/>
      <c r="K109" s="1435">
        <v>272000</v>
      </c>
      <c r="L109" s="1435">
        <v>3000</v>
      </c>
      <c r="M109" s="1483">
        <f>M106-K109</f>
        <v>6962485</v>
      </c>
    </row>
    <row r="110" spans="2:13">
      <c r="B110" s="1482"/>
      <c r="C110" s="1448"/>
      <c r="D110" s="109" t="s">
        <v>141</v>
      </c>
      <c r="E110" s="104" t="s">
        <v>137</v>
      </c>
      <c r="F110" s="1442"/>
      <c r="G110" s="1436"/>
      <c r="H110" s="1434"/>
      <c r="I110" s="1434"/>
      <c r="J110" s="1436"/>
      <c r="K110" s="1436"/>
      <c r="L110" s="1436"/>
      <c r="M110" s="1484"/>
    </row>
    <row r="111" spans="2:13">
      <c r="B111" s="192"/>
      <c r="C111" s="168"/>
      <c r="D111" s="110"/>
      <c r="E111" s="98"/>
      <c r="F111" s="142"/>
      <c r="G111" s="29"/>
      <c r="H111" s="29"/>
      <c r="I111" s="33"/>
      <c r="J111" s="33"/>
      <c r="K111" s="33"/>
      <c r="L111" s="33"/>
      <c r="M111" s="187"/>
    </row>
    <row r="112" spans="2:13">
      <c r="B112" s="1481"/>
      <c r="C112" s="1447"/>
      <c r="D112" s="106" t="s">
        <v>43</v>
      </c>
      <c r="E112" s="107"/>
      <c r="F112" s="157"/>
      <c r="G112" s="1435"/>
      <c r="H112" s="1433"/>
      <c r="I112" s="1433"/>
      <c r="J112" s="1435">
        <v>51000</v>
      </c>
      <c r="K112" s="1435">
        <v>50025</v>
      </c>
      <c r="L112" s="1435">
        <v>975</v>
      </c>
      <c r="M112" s="1483">
        <f>M109-K112</f>
        <v>6912460</v>
      </c>
    </row>
    <row r="113" spans="2:13">
      <c r="B113" s="1482"/>
      <c r="C113" s="1448"/>
      <c r="D113" s="109" t="s">
        <v>142</v>
      </c>
      <c r="E113" s="104"/>
      <c r="F113" s="158"/>
      <c r="G113" s="1436"/>
      <c r="H113" s="1434"/>
      <c r="I113" s="1434"/>
      <c r="J113" s="1436"/>
      <c r="K113" s="1436"/>
      <c r="L113" s="1436"/>
      <c r="M113" s="1484"/>
    </row>
    <row r="114" spans="2:13">
      <c r="B114" s="192"/>
      <c r="C114" s="168"/>
      <c r="D114" s="110"/>
      <c r="E114" s="98"/>
      <c r="F114" s="99"/>
      <c r="G114" s="29"/>
      <c r="H114" s="29"/>
      <c r="I114" s="33"/>
      <c r="J114" s="33"/>
      <c r="K114" s="33"/>
      <c r="L114" s="33"/>
      <c r="M114" s="187"/>
    </row>
    <row r="115" spans="2:13">
      <c r="B115" s="1481"/>
      <c r="C115" s="1447">
        <v>42990</v>
      </c>
      <c r="D115" s="111" t="s">
        <v>75</v>
      </c>
      <c r="E115" s="107" t="s">
        <v>72</v>
      </c>
      <c r="F115" s="157" t="s">
        <v>73</v>
      </c>
      <c r="G115" s="1435"/>
      <c r="H115" s="1433">
        <v>100500</v>
      </c>
      <c r="I115" s="1433"/>
      <c r="J115" s="1435"/>
      <c r="K115" s="1435">
        <v>96725</v>
      </c>
      <c r="L115" s="1435">
        <v>3775</v>
      </c>
      <c r="M115" s="1483">
        <f>M112-K115</f>
        <v>6815735</v>
      </c>
    </row>
    <row r="116" spans="2:13">
      <c r="B116" s="1482"/>
      <c r="C116" s="1448"/>
      <c r="D116" s="109" t="s">
        <v>146</v>
      </c>
      <c r="E116" s="104" t="s">
        <v>36</v>
      </c>
      <c r="F116" s="158"/>
      <c r="G116" s="1436"/>
      <c r="H116" s="1434"/>
      <c r="I116" s="1434"/>
      <c r="J116" s="1436"/>
      <c r="K116" s="1436"/>
      <c r="L116" s="1436"/>
      <c r="M116" s="1484"/>
    </row>
    <row r="117" spans="2:13">
      <c r="B117" s="192"/>
      <c r="C117" s="168"/>
      <c r="D117" s="133"/>
      <c r="E117" s="98"/>
      <c r="F117" s="99"/>
      <c r="G117" s="29"/>
      <c r="H117" s="29"/>
      <c r="I117" s="33"/>
      <c r="J117" s="33"/>
      <c r="K117" s="33"/>
      <c r="L117" s="33"/>
      <c r="M117" s="187"/>
    </row>
    <row r="118" spans="2:13">
      <c r="B118" s="1481"/>
      <c r="C118" s="1447"/>
      <c r="D118" s="111" t="s">
        <v>145</v>
      </c>
      <c r="E118" s="107" t="s">
        <v>108</v>
      </c>
      <c r="F118" s="1485" t="s">
        <v>109</v>
      </c>
      <c r="G118" s="1443"/>
      <c r="H118" s="1445">
        <v>26500</v>
      </c>
      <c r="I118" s="1433"/>
      <c r="J118" s="1435"/>
      <c r="K118" s="1435">
        <v>25650</v>
      </c>
      <c r="L118" s="1435">
        <v>850</v>
      </c>
      <c r="M118" s="1483">
        <f>M115-K118</f>
        <v>6790085</v>
      </c>
    </row>
    <row r="119" spans="2:13">
      <c r="B119" s="1482"/>
      <c r="C119" s="1448"/>
      <c r="D119" s="109" t="s">
        <v>110</v>
      </c>
      <c r="E119" s="104" t="s">
        <v>111</v>
      </c>
      <c r="F119" s="1486"/>
      <c r="G119" s="1444"/>
      <c r="H119" s="1446"/>
      <c r="I119" s="1434"/>
      <c r="J119" s="1436"/>
      <c r="K119" s="1436"/>
      <c r="L119" s="1436"/>
      <c r="M119" s="1484"/>
    </row>
    <row r="120" spans="2:13">
      <c r="B120" s="192"/>
      <c r="C120" s="168"/>
      <c r="D120" s="125"/>
      <c r="E120" s="120"/>
      <c r="F120" s="126"/>
      <c r="G120" s="101"/>
      <c r="H120" s="101"/>
      <c r="I120" s="33"/>
      <c r="J120" s="33"/>
      <c r="K120" s="33"/>
      <c r="L120" s="33"/>
      <c r="M120" s="187"/>
    </row>
    <row r="121" spans="2:13">
      <c r="B121" s="1481"/>
      <c r="C121" s="1447"/>
      <c r="D121" s="117" t="s">
        <v>147</v>
      </c>
      <c r="E121" s="107" t="s">
        <v>148</v>
      </c>
      <c r="F121" s="1441" t="s">
        <v>149</v>
      </c>
      <c r="G121" s="1435"/>
      <c r="H121" s="1433">
        <v>165000</v>
      </c>
      <c r="I121" s="1433"/>
      <c r="J121" s="1435"/>
      <c r="K121" s="1435">
        <v>162000</v>
      </c>
      <c r="L121" s="1435">
        <v>3000</v>
      </c>
      <c r="M121" s="1483">
        <f>M118-K121</f>
        <v>6628085</v>
      </c>
    </row>
    <row r="122" spans="2:13">
      <c r="B122" s="1482"/>
      <c r="C122" s="1448"/>
      <c r="D122" s="118" t="s">
        <v>150</v>
      </c>
      <c r="E122" s="104" t="s">
        <v>22</v>
      </c>
      <c r="F122" s="1442"/>
      <c r="G122" s="1436"/>
      <c r="H122" s="1434"/>
      <c r="I122" s="1434"/>
      <c r="J122" s="1436"/>
      <c r="K122" s="1436"/>
      <c r="L122" s="1436"/>
      <c r="M122" s="1484"/>
    </row>
    <row r="123" spans="2:13">
      <c r="B123" s="192"/>
      <c r="C123" s="168"/>
      <c r="D123" s="119"/>
      <c r="E123" s="120"/>
      <c r="F123" s="121"/>
      <c r="G123" s="29"/>
      <c r="H123" s="29"/>
      <c r="I123" s="33"/>
      <c r="J123" s="33"/>
      <c r="K123" s="33"/>
      <c r="L123" s="33"/>
      <c r="M123" s="187"/>
    </row>
    <row r="124" spans="2:13">
      <c r="B124" s="1481"/>
      <c r="C124" s="1447">
        <v>42991</v>
      </c>
      <c r="D124" s="106" t="s">
        <v>50</v>
      </c>
      <c r="E124" s="107" t="s">
        <v>103</v>
      </c>
      <c r="F124" s="1441" t="s">
        <v>104</v>
      </c>
      <c r="G124" s="173"/>
      <c r="H124" s="1433"/>
      <c r="I124" s="1433"/>
      <c r="J124" s="1435">
        <v>100500</v>
      </c>
      <c r="K124" s="1435">
        <v>96725</v>
      </c>
      <c r="L124" s="1435">
        <v>3775</v>
      </c>
      <c r="M124" s="1483">
        <f>M121-K124</f>
        <v>6531360</v>
      </c>
    </row>
    <row r="125" spans="2:13">
      <c r="B125" s="1482"/>
      <c r="C125" s="1448"/>
      <c r="D125" s="109" t="s">
        <v>133</v>
      </c>
      <c r="E125" s="104" t="s">
        <v>49</v>
      </c>
      <c r="F125" s="1442"/>
      <c r="G125" s="174"/>
      <c r="H125" s="1434"/>
      <c r="I125" s="1434"/>
      <c r="J125" s="1436"/>
      <c r="K125" s="1436"/>
      <c r="L125" s="1436"/>
      <c r="M125" s="1484"/>
    </row>
    <row r="126" spans="2:13">
      <c r="B126" s="192"/>
      <c r="C126" s="168"/>
      <c r="D126" s="110"/>
      <c r="E126" s="120"/>
      <c r="F126" s="126"/>
      <c r="G126" s="101"/>
      <c r="H126" s="29"/>
      <c r="I126" s="33"/>
      <c r="J126" s="33"/>
      <c r="K126" s="33"/>
      <c r="L126" s="33"/>
      <c r="M126" s="187"/>
    </row>
    <row r="127" spans="2:13">
      <c r="B127" s="1481"/>
      <c r="C127" s="1447"/>
      <c r="D127" s="106" t="s">
        <v>151</v>
      </c>
      <c r="E127" s="107" t="s">
        <v>46</v>
      </c>
      <c r="F127" s="175" t="s">
        <v>47</v>
      </c>
      <c r="G127" s="1435"/>
      <c r="H127" s="1433">
        <v>21000</v>
      </c>
      <c r="I127" s="1433"/>
      <c r="J127" s="1435"/>
      <c r="K127" s="1435">
        <v>20300</v>
      </c>
      <c r="L127" s="1435">
        <v>700</v>
      </c>
      <c r="M127" s="1483">
        <f>M124-K127</f>
        <v>6511060</v>
      </c>
    </row>
    <row r="128" spans="2:13">
      <c r="B128" s="1482"/>
      <c r="C128" s="1448"/>
      <c r="D128" s="109" t="s">
        <v>152</v>
      </c>
      <c r="E128" s="104" t="s">
        <v>49</v>
      </c>
      <c r="F128" s="176"/>
      <c r="G128" s="1436"/>
      <c r="H128" s="1434"/>
      <c r="I128" s="1434"/>
      <c r="J128" s="1436"/>
      <c r="K128" s="1436"/>
      <c r="L128" s="1436"/>
      <c r="M128" s="1484"/>
    </row>
    <row r="129" spans="2:13">
      <c r="B129" s="192"/>
      <c r="C129" s="168"/>
      <c r="D129" s="110"/>
      <c r="E129" s="114"/>
      <c r="F129" s="151"/>
      <c r="G129" s="29"/>
      <c r="H129" s="29"/>
      <c r="I129" s="33"/>
      <c r="J129" s="33"/>
      <c r="K129" s="33"/>
      <c r="L129" s="33"/>
      <c r="M129" s="187"/>
    </row>
    <row r="130" spans="2:13">
      <c r="B130" s="1481"/>
      <c r="C130" s="1447"/>
      <c r="D130" s="5" t="s">
        <v>99</v>
      </c>
      <c r="E130" s="68"/>
      <c r="F130" s="67"/>
      <c r="G130" s="1459"/>
      <c r="H130" s="1461"/>
      <c r="I130" s="1435"/>
      <c r="J130" s="1435">
        <v>11500</v>
      </c>
      <c r="K130" s="1435">
        <v>10700</v>
      </c>
      <c r="L130" s="1435">
        <v>800</v>
      </c>
      <c r="M130" s="1483">
        <f>M127-K130</f>
        <v>6500360</v>
      </c>
    </row>
    <row r="131" spans="2:13">
      <c r="B131" s="1482"/>
      <c r="C131" s="1448"/>
      <c r="D131" s="6" t="s">
        <v>100</v>
      </c>
      <c r="E131" s="64"/>
      <c r="F131" s="73"/>
      <c r="G131" s="1460"/>
      <c r="H131" s="1462"/>
      <c r="I131" s="1436"/>
      <c r="J131" s="1436"/>
      <c r="K131" s="1436"/>
      <c r="L131" s="1436"/>
      <c r="M131" s="1484"/>
    </row>
    <row r="132" spans="2:13">
      <c r="B132" s="192"/>
      <c r="C132" s="168"/>
      <c r="D132" s="110"/>
      <c r="E132" s="98"/>
      <c r="F132" s="99"/>
      <c r="G132" s="29"/>
      <c r="H132" s="29"/>
      <c r="I132" s="33"/>
      <c r="J132" s="33"/>
      <c r="K132" s="33"/>
      <c r="L132" s="33"/>
      <c r="M132" s="187"/>
    </row>
    <row r="133" spans="2:13">
      <c r="B133" s="1481"/>
      <c r="C133" s="1447"/>
      <c r="D133" s="137" t="s">
        <v>79</v>
      </c>
      <c r="E133" s="94" t="s">
        <v>80</v>
      </c>
      <c r="F133" s="1441" t="s">
        <v>81</v>
      </c>
      <c r="G133" s="1443"/>
      <c r="H133" s="1445">
        <v>21000</v>
      </c>
      <c r="I133" s="1433"/>
      <c r="J133" s="1435"/>
      <c r="K133" s="1435">
        <v>20674</v>
      </c>
      <c r="L133" s="1435">
        <v>326</v>
      </c>
      <c r="M133" s="1483">
        <f>M130-K133</f>
        <v>6479686</v>
      </c>
    </row>
    <row r="134" spans="2:13">
      <c r="B134" s="1482"/>
      <c r="C134" s="1448"/>
      <c r="D134" s="138" t="s">
        <v>82</v>
      </c>
      <c r="E134" s="96" t="s">
        <v>36</v>
      </c>
      <c r="F134" s="1442"/>
      <c r="G134" s="1444"/>
      <c r="H134" s="1446"/>
      <c r="I134" s="1434"/>
      <c r="J134" s="1436"/>
      <c r="K134" s="1436"/>
      <c r="L134" s="1436"/>
      <c r="M134" s="1484"/>
    </row>
    <row r="135" spans="2:13">
      <c r="B135" s="192"/>
      <c r="C135" s="168"/>
      <c r="D135" s="97"/>
      <c r="E135" s="98"/>
      <c r="F135" s="99"/>
      <c r="G135" s="100"/>
      <c r="H135" s="100"/>
      <c r="I135" s="33"/>
      <c r="J135" s="33"/>
      <c r="K135" s="33"/>
      <c r="L135" s="33"/>
      <c r="M135" s="187"/>
    </row>
    <row r="136" spans="2:13">
      <c r="B136" s="1481"/>
      <c r="C136" s="1447">
        <v>42992</v>
      </c>
      <c r="D136" s="117" t="s">
        <v>145</v>
      </c>
      <c r="E136" s="107" t="s">
        <v>153</v>
      </c>
      <c r="F136" s="1441" t="s">
        <v>154</v>
      </c>
      <c r="G136" s="1435"/>
      <c r="H136" s="1433">
        <v>26500</v>
      </c>
      <c r="I136" s="1433"/>
      <c r="J136" s="1435"/>
      <c r="K136" s="1435">
        <v>25595</v>
      </c>
      <c r="L136" s="1435">
        <v>905</v>
      </c>
      <c r="M136" s="1483">
        <f>M133-K136</f>
        <v>6454091</v>
      </c>
    </row>
    <row r="137" spans="2:13">
      <c r="B137" s="1482"/>
      <c r="C137" s="1448"/>
      <c r="D137" s="118" t="s">
        <v>155</v>
      </c>
      <c r="E137" s="104" t="s">
        <v>22</v>
      </c>
      <c r="F137" s="1442"/>
      <c r="G137" s="1436"/>
      <c r="H137" s="1434"/>
      <c r="I137" s="1434"/>
      <c r="J137" s="1436"/>
      <c r="K137" s="1436"/>
      <c r="L137" s="1436"/>
      <c r="M137" s="1484"/>
    </row>
    <row r="138" spans="2:13">
      <c r="B138" s="192"/>
      <c r="C138" s="216"/>
      <c r="D138" s="119"/>
      <c r="E138" s="120"/>
      <c r="F138" s="121"/>
      <c r="G138" s="29"/>
      <c r="H138" s="29"/>
      <c r="I138" s="33"/>
      <c r="J138" s="33"/>
      <c r="K138" s="33"/>
      <c r="L138" s="33"/>
      <c r="M138" s="187"/>
    </row>
    <row r="139" spans="2:13">
      <c r="B139" s="1481"/>
      <c r="C139" s="1447"/>
      <c r="D139" s="106" t="s">
        <v>156</v>
      </c>
      <c r="E139" s="107"/>
      <c r="F139" s="217"/>
      <c r="G139" s="1435">
        <v>15000507</v>
      </c>
      <c r="H139" s="1433"/>
      <c r="I139" s="1433"/>
      <c r="J139" s="1435"/>
      <c r="K139" s="1435"/>
      <c r="L139" s="1435"/>
      <c r="M139" s="1483">
        <f>M136+G139</f>
        <v>21454598</v>
      </c>
    </row>
    <row r="140" spans="2:13">
      <c r="B140" s="1482"/>
      <c r="C140" s="1448"/>
      <c r="D140" s="109"/>
      <c r="E140" s="104"/>
      <c r="F140" s="218"/>
      <c r="G140" s="1436"/>
      <c r="H140" s="1434"/>
      <c r="I140" s="1434"/>
      <c r="J140" s="1436"/>
      <c r="K140" s="1436"/>
      <c r="L140" s="1436"/>
      <c r="M140" s="1484"/>
    </row>
    <row r="141" spans="2:13">
      <c r="B141" s="192"/>
      <c r="C141" s="216"/>
      <c r="D141" s="110"/>
      <c r="E141" s="98"/>
      <c r="F141" s="99"/>
      <c r="G141" s="29"/>
      <c r="H141" s="29"/>
      <c r="I141" s="33"/>
      <c r="J141" s="33"/>
      <c r="K141" s="33"/>
      <c r="L141" s="33"/>
      <c r="M141" s="187"/>
    </row>
    <row r="142" spans="2:13" ht="20.100000000000001" customHeight="1">
      <c r="B142" s="1481"/>
      <c r="C142" s="1447">
        <v>42996</v>
      </c>
      <c r="D142" s="106" t="s">
        <v>53</v>
      </c>
      <c r="E142" s="84"/>
      <c r="F142" s="86"/>
      <c r="G142" s="1435"/>
      <c r="H142" s="1433"/>
      <c r="I142" s="1433"/>
      <c r="J142" s="1435">
        <v>11500</v>
      </c>
      <c r="K142" s="1435">
        <v>10950</v>
      </c>
      <c r="L142" s="1435">
        <v>550</v>
      </c>
      <c r="M142" s="1483">
        <f>M139-K142</f>
        <v>21443648</v>
      </c>
    </row>
    <row r="143" spans="2:13" ht="20.100000000000001" customHeight="1">
      <c r="B143" s="1482"/>
      <c r="C143" s="1448"/>
      <c r="D143" s="109" t="s">
        <v>159</v>
      </c>
      <c r="E143" s="85"/>
      <c r="F143" s="87"/>
      <c r="G143" s="1436"/>
      <c r="H143" s="1434"/>
      <c r="I143" s="1434"/>
      <c r="J143" s="1436"/>
      <c r="K143" s="1436"/>
      <c r="L143" s="1436"/>
      <c r="M143" s="1484"/>
    </row>
    <row r="144" spans="2:13" ht="20.100000000000001" customHeight="1">
      <c r="B144" s="192"/>
      <c r="C144" s="216"/>
      <c r="D144" s="110"/>
      <c r="E144" s="89"/>
      <c r="F144" s="90"/>
      <c r="G144" s="29"/>
      <c r="H144" s="29"/>
      <c r="I144" s="33"/>
      <c r="J144" s="33"/>
      <c r="K144" s="33"/>
      <c r="L144" s="33"/>
      <c r="M144" s="187"/>
    </row>
    <row r="145" spans="2:13">
      <c r="B145" s="1481"/>
      <c r="C145" s="1447">
        <v>42997</v>
      </c>
      <c r="D145" s="106" t="s">
        <v>50</v>
      </c>
      <c r="E145" s="84" t="s">
        <v>25</v>
      </c>
      <c r="F145" s="86" t="s">
        <v>26</v>
      </c>
      <c r="G145" s="1435"/>
      <c r="H145" s="1433">
        <v>100500</v>
      </c>
      <c r="I145" s="1433"/>
      <c r="J145" s="1435"/>
      <c r="K145" s="1435">
        <v>97724</v>
      </c>
      <c r="L145" s="1435">
        <v>2776</v>
      </c>
      <c r="M145" s="1483">
        <f>M142-K145</f>
        <v>21345924</v>
      </c>
    </row>
    <row r="146" spans="2:13">
      <c r="B146" s="1482"/>
      <c r="C146" s="1448"/>
      <c r="D146" s="109" t="s">
        <v>134</v>
      </c>
      <c r="E146" s="85" t="s">
        <v>28</v>
      </c>
      <c r="F146" s="87"/>
      <c r="G146" s="1436"/>
      <c r="H146" s="1434"/>
      <c r="I146" s="1434"/>
      <c r="J146" s="1436"/>
      <c r="K146" s="1436"/>
      <c r="L146" s="1436"/>
      <c r="M146" s="1484"/>
    </row>
    <row r="147" spans="2:13">
      <c r="B147" s="192"/>
      <c r="C147" s="227"/>
      <c r="D147" s="110"/>
      <c r="E147" s="89"/>
      <c r="F147" s="90"/>
      <c r="G147" s="29"/>
      <c r="H147" s="29"/>
      <c r="I147" s="33"/>
      <c r="J147" s="33"/>
      <c r="K147" s="33"/>
      <c r="L147" s="33"/>
      <c r="M147" s="187"/>
    </row>
    <row r="148" spans="2:13">
      <c r="B148" s="1481"/>
      <c r="C148" s="223"/>
      <c r="D148" s="144" t="s">
        <v>157</v>
      </c>
      <c r="E148" s="94" t="s">
        <v>25</v>
      </c>
      <c r="F148" s="225" t="s">
        <v>26</v>
      </c>
      <c r="G148" s="221"/>
      <c r="H148" s="219">
        <v>51000</v>
      </c>
      <c r="I148" s="219"/>
      <c r="J148" s="221"/>
      <c r="K148" s="221">
        <v>49976</v>
      </c>
      <c r="L148" s="221">
        <v>1024</v>
      </c>
      <c r="M148" s="1483">
        <f>M145-K148</f>
        <v>21295948</v>
      </c>
    </row>
    <row r="149" spans="2:13">
      <c r="B149" s="1482"/>
      <c r="C149" s="224"/>
      <c r="D149" s="113" t="s">
        <v>158</v>
      </c>
      <c r="E149" s="96" t="s">
        <v>28</v>
      </c>
      <c r="F149" s="226"/>
      <c r="G149" s="222"/>
      <c r="H149" s="220"/>
      <c r="I149" s="220"/>
      <c r="J149" s="222"/>
      <c r="K149" s="222"/>
      <c r="L149" s="222"/>
      <c r="M149" s="1484"/>
    </row>
    <row r="150" spans="2:13">
      <c r="B150" s="192"/>
      <c r="C150" s="216"/>
      <c r="D150" s="110"/>
      <c r="E150" s="98"/>
      <c r="F150" s="99"/>
      <c r="G150" s="29"/>
      <c r="H150" s="29"/>
      <c r="I150" s="33"/>
      <c r="J150" s="33"/>
      <c r="K150" s="33"/>
      <c r="L150" s="33"/>
      <c r="M150" s="187"/>
    </row>
    <row r="151" spans="2:13">
      <c r="B151" s="1481"/>
      <c r="C151" s="1447"/>
      <c r="D151" s="106" t="s">
        <v>160</v>
      </c>
      <c r="E151" s="107" t="s">
        <v>49</v>
      </c>
      <c r="F151" s="217"/>
      <c r="G151" s="1435"/>
      <c r="H151" s="1433"/>
      <c r="I151" s="1433"/>
      <c r="J151" s="1435">
        <v>2357400</v>
      </c>
      <c r="K151" s="1435">
        <v>2300880</v>
      </c>
      <c r="L151" s="1435">
        <v>56520</v>
      </c>
      <c r="M151" s="1483">
        <f>M148-K151</f>
        <v>18995068</v>
      </c>
    </row>
    <row r="152" spans="2:13">
      <c r="B152" s="1482"/>
      <c r="C152" s="1448"/>
      <c r="D152" s="109" t="s">
        <v>161</v>
      </c>
      <c r="E152" s="104"/>
      <c r="F152" s="218"/>
      <c r="G152" s="1436"/>
      <c r="H152" s="1434"/>
      <c r="I152" s="1434"/>
      <c r="J152" s="1436"/>
      <c r="K152" s="1436"/>
      <c r="L152" s="1436"/>
      <c r="M152" s="1484"/>
    </row>
    <row r="153" spans="2:13">
      <c r="B153" s="266"/>
      <c r="C153" s="262"/>
      <c r="D153" s="110"/>
      <c r="E153" s="98"/>
      <c r="F153" s="99"/>
      <c r="G153" s="29"/>
      <c r="H153" s="29"/>
      <c r="I153" s="29"/>
      <c r="J153" s="29"/>
      <c r="K153" s="29"/>
      <c r="L153" s="29"/>
      <c r="M153" s="188"/>
    </row>
    <row r="154" spans="2:13">
      <c r="B154" s="1481"/>
      <c r="C154" s="1447"/>
      <c r="D154" s="106" t="s">
        <v>163</v>
      </c>
      <c r="E154" s="107" t="s">
        <v>49</v>
      </c>
      <c r="F154" s="258"/>
      <c r="G154" s="1435"/>
      <c r="H154" s="1433"/>
      <c r="I154" s="1433"/>
      <c r="J154" s="1435">
        <v>770800</v>
      </c>
      <c r="K154" s="1435">
        <v>751960</v>
      </c>
      <c r="L154" s="1435">
        <v>18840</v>
      </c>
      <c r="M154" s="1483">
        <f>M151-K154</f>
        <v>18243108</v>
      </c>
    </row>
    <row r="155" spans="2:13">
      <c r="B155" s="1482"/>
      <c r="C155" s="1448"/>
      <c r="D155" s="109" t="s">
        <v>162</v>
      </c>
      <c r="E155" s="104"/>
      <c r="F155" s="259"/>
      <c r="G155" s="1436"/>
      <c r="H155" s="1434"/>
      <c r="I155" s="1434"/>
      <c r="J155" s="1436"/>
      <c r="K155" s="1436"/>
      <c r="L155" s="1436"/>
      <c r="M155" s="1484"/>
    </row>
    <row r="156" spans="2:13">
      <c r="B156" s="192"/>
      <c r="C156" s="265"/>
      <c r="D156" s="110"/>
      <c r="E156" s="98"/>
      <c r="F156" s="99"/>
      <c r="G156" s="29"/>
      <c r="H156" s="29"/>
      <c r="I156" s="33"/>
      <c r="J156" s="33"/>
      <c r="K156" s="33"/>
      <c r="L156" s="33"/>
      <c r="M156" s="187"/>
    </row>
    <row r="157" spans="2:13">
      <c r="B157" s="1481"/>
      <c r="C157" s="1447">
        <v>42998</v>
      </c>
      <c r="D157" s="106" t="s">
        <v>164</v>
      </c>
      <c r="E157" s="107" t="s">
        <v>49</v>
      </c>
      <c r="F157" s="258"/>
      <c r="G157" s="1435"/>
      <c r="H157" s="1433"/>
      <c r="I157" s="1433"/>
      <c r="J157" s="1435">
        <v>3178000</v>
      </c>
      <c r="K157" s="1435">
        <v>3136420</v>
      </c>
      <c r="L157" s="1435">
        <v>41580</v>
      </c>
      <c r="M157" s="1483">
        <f>M154-K157</f>
        <v>15106688</v>
      </c>
    </row>
    <row r="158" spans="2:13">
      <c r="B158" s="1482"/>
      <c r="C158" s="1448"/>
      <c r="D158" s="109" t="s">
        <v>165</v>
      </c>
      <c r="E158" s="104"/>
      <c r="F158" s="259"/>
      <c r="G158" s="1436"/>
      <c r="H158" s="1434"/>
      <c r="I158" s="1434"/>
      <c r="J158" s="1436"/>
      <c r="K158" s="1436"/>
      <c r="L158" s="1436"/>
      <c r="M158" s="1484"/>
    </row>
    <row r="159" spans="2:13" ht="15.75" thickBot="1">
      <c r="B159" s="321"/>
      <c r="C159" s="322"/>
      <c r="D159" s="323"/>
      <c r="E159" s="324"/>
      <c r="F159" s="325"/>
      <c r="G159" s="326"/>
      <c r="H159" s="326"/>
      <c r="I159" s="313"/>
      <c r="J159" s="313"/>
      <c r="K159" s="313"/>
      <c r="L159" s="313"/>
      <c r="M159" s="314"/>
    </row>
    <row r="160" spans="2:13">
      <c r="B160" s="1497"/>
      <c r="C160" s="1463"/>
      <c r="D160" s="319" t="s">
        <v>166</v>
      </c>
      <c r="E160" s="102" t="s">
        <v>49</v>
      </c>
      <c r="F160" s="320"/>
      <c r="G160" s="1499"/>
      <c r="H160" s="1500"/>
      <c r="I160" s="1500"/>
      <c r="J160" s="1499">
        <v>1836000</v>
      </c>
      <c r="K160" s="1499">
        <v>1812240</v>
      </c>
      <c r="L160" s="1499">
        <v>23760</v>
      </c>
      <c r="M160" s="1495">
        <f>M157-K160</f>
        <v>13294448</v>
      </c>
    </row>
    <row r="161" spans="2:13">
      <c r="B161" s="1482"/>
      <c r="C161" s="1448"/>
      <c r="D161" s="109" t="s">
        <v>167</v>
      </c>
      <c r="E161" s="104"/>
      <c r="F161" s="232"/>
      <c r="G161" s="1436"/>
      <c r="H161" s="1434"/>
      <c r="I161" s="1434"/>
      <c r="J161" s="1436"/>
      <c r="K161" s="1436"/>
      <c r="L161" s="1436"/>
      <c r="M161" s="1484"/>
    </row>
    <row r="162" spans="2:13">
      <c r="B162" s="192"/>
      <c r="C162" s="228"/>
      <c r="D162" s="110"/>
      <c r="E162" s="98"/>
      <c r="F162" s="99"/>
      <c r="G162" s="29"/>
      <c r="H162" s="29"/>
      <c r="I162" s="33"/>
      <c r="J162" s="33"/>
      <c r="K162" s="33"/>
      <c r="L162" s="33"/>
      <c r="M162" s="187"/>
    </row>
    <row r="163" spans="2:13">
      <c r="B163" s="1481"/>
      <c r="C163" s="1447"/>
      <c r="D163" s="106" t="s">
        <v>168</v>
      </c>
      <c r="E163" s="107" t="s">
        <v>49</v>
      </c>
      <c r="F163" s="231"/>
      <c r="G163" s="1435"/>
      <c r="H163" s="1433"/>
      <c r="I163" s="1433"/>
      <c r="J163" s="1435">
        <v>1136000</v>
      </c>
      <c r="K163" s="1435">
        <v>1121480</v>
      </c>
      <c r="L163" s="1435">
        <v>14520</v>
      </c>
      <c r="M163" s="1483">
        <f>M160-K163</f>
        <v>12172968</v>
      </c>
    </row>
    <row r="164" spans="2:13">
      <c r="B164" s="1482"/>
      <c r="C164" s="1448"/>
      <c r="D164" s="109" t="s">
        <v>169</v>
      </c>
      <c r="E164" s="104"/>
      <c r="F164" s="232"/>
      <c r="G164" s="1436"/>
      <c r="H164" s="1434"/>
      <c r="I164" s="1434"/>
      <c r="J164" s="1436"/>
      <c r="K164" s="1436"/>
      <c r="L164" s="1436"/>
      <c r="M164" s="1484"/>
    </row>
    <row r="165" spans="2:13">
      <c r="B165" s="192"/>
      <c r="C165" s="228"/>
      <c r="D165" s="110"/>
      <c r="E165" s="98"/>
      <c r="F165" s="99"/>
      <c r="G165" s="29"/>
      <c r="H165" s="29"/>
      <c r="I165" s="33"/>
      <c r="J165" s="33"/>
      <c r="K165" s="33"/>
      <c r="L165" s="33"/>
      <c r="M165" s="187"/>
    </row>
    <row r="166" spans="2:13">
      <c r="B166" s="1481"/>
      <c r="C166" s="1447"/>
      <c r="D166" s="106" t="s">
        <v>170</v>
      </c>
      <c r="E166" s="107" t="s">
        <v>135</v>
      </c>
      <c r="F166" s="1441" t="s">
        <v>136</v>
      </c>
      <c r="G166" s="1435"/>
      <c r="H166" s="1433">
        <v>220000</v>
      </c>
      <c r="I166" s="1433"/>
      <c r="J166" s="1435"/>
      <c r="K166" s="1435">
        <v>217000</v>
      </c>
      <c r="L166" s="1435">
        <v>3000</v>
      </c>
      <c r="M166" s="1483">
        <f>M163-K166</f>
        <v>11955968</v>
      </c>
    </row>
    <row r="167" spans="2:13">
      <c r="B167" s="1482"/>
      <c r="C167" s="1448"/>
      <c r="D167" s="109" t="s">
        <v>141</v>
      </c>
      <c r="E167" s="104" t="s">
        <v>137</v>
      </c>
      <c r="F167" s="1442"/>
      <c r="G167" s="1436"/>
      <c r="H167" s="1434"/>
      <c r="I167" s="1434"/>
      <c r="J167" s="1436"/>
      <c r="K167" s="1436"/>
      <c r="L167" s="1436"/>
      <c r="M167" s="1484"/>
    </row>
    <row r="168" spans="2:13">
      <c r="B168" s="192"/>
      <c r="C168" s="228"/>
      <c r="D168" s="110"/>
      <c r="E168" s="98"/>
      <c r="F168" s="142"/>
      <c r="G168" s="29"/>
      <c r="H168" s="29"/>
      <c r="I168" s="33"/>
      <c r="J168" s="33"/>
      <c r="K168" s="33"/>
      <c r="L168" s="33"/>
      <c r="M168" s="187"/>
    </row>
    <row r="169" spans="2:13">
      <c r="B169" s="1481"/>
      <c r="C169" s="1447"/>
      <c r="D169" s="117" t="s">
        <v>145</v>
      </c>
      <c r="E169" s="107" t="s">
        <v>153</v>
      </c>
      <c r="F169" s="1441" t="s">
        <v>154</v>
      </c>
      <c r="G169" s="1435"/>
      <c r="H169" s="1433">
        <v>26500</v>
      </c>
      <c r="I169" s="1433"/>
      <c r="J169" s="1435"/>
      <c r="K169" s="1435">
        <v>25725</v>
      </c>
      <c r="L169" s="1435">
        <v>775</v>
      </c>
      <c r="M169" s="1483">
        <f>M166-K169</f>
        <v>11930243</v>
      </c>
    </row>
    <row r="170" spans="2:13">
      <c r="B170" s="1482"/>
      <c r="C170" s="1448"/>
      <c r="D170" s="118" t="s">
        <v>155</v>
      </c>
      <c r="E170" s="104" t="s">
        <v>22</v>
      </c>
      <c r="F170" s="1442"/>
      <c r="G170" s="1436"/>
      <c r="H170" s="1434"/>
      <c r="I170" s="1434"/>
      <c r="J170" s="1436"/>
      <c r="K170" s="1436"/>
      <c r="L170" s="1436"/>
      <c r="M170" s="1484"/>
    </row>
    <row r="171" spans="2:13">
      <c r="B171" s="192"/>
      <c r="C171" s="228"/>
      <c r="D171" s="119"/>
      <c r="E171" s="120"/>
      <c r="F171" s="121"/>
      <c r="G171" s="29"/>
      <c r="H171" s="29"/>
      <c r="I171" s="33"/>
      <c r="J171" s="33"/>
      <c r="K171" s="33"/>
      <c r="L171" s="33"/>
      <c r="M171" s="187"/>
    </row>
    <row r="172" spans="2:13">
      <c r="B172" s="1481"/>
      <c r="C172" s="1447"/>
      <c r="D172" s="128" t="s">
        <v>88</v>
      </c>
      <c r="E172" s="107" t="s">
        <v>85</v>
      </c>
      <c r="F172" s="231" t="s">
        <v>86</v>
      </c>
      <c r="G172" s="229"/>
      <c r="H172" s="229">
        <v>11500</v>
      </c>
      <c r="I172" s="1435"/>
      <c r="J172" s="1435"/>
      <c r="K172" s="1435">
        <v>11200</v>
      </c>
      <c r="L172" s="1435">
        <v>300</v>
      </c>
      <c r="M172" s="1483">
        <f>M169-K172</f>
        <v>11919043</v>
      </c>
    </row>
    <row r="173" spans="2:13">
      <c r="B173" s="1482"/>
      <c r="C173" s="1448"/>
      <c r="D173" s="129" t="s">
        <v>89</v>
      </c>
      <c r="E173" s="104" t="s">
        <v>22</v>
      </c>
      <c r="F173" s="232"/>
      <c r="G173" s="230"/>
      <c r="H173" s="230"/>
      <c r="I173" s="1436"/>
      <c r="J173" s="1436"/>
      <c r="K173" s="1436"/>
      <c r="L173" s="1436"/>
      <c r="M173" s="1484"/>
    </row>
    <row r="174" spans="2:13">
      <c r="B174" s="192"/>
      <c r="C174" s="228"/>
      <c r="D174" s="133"/>
      <c r="E174" s="98"/>
      <c r="F174" s="142"/>
      <c r="G174" s="101"/>
      <c r="H174" s="101"/>
      <c r="I174" s="33"/>
      <c r="J174" s="33"/>
      <c r="K174" s="33"/>
      <c r="L174" s="33"/>
      <c r="M174" s="187"/>
    </row>
    <row r="175" spans="2:13">
      <c r="B175" s="1481"/>
      <c r="C175" s="1447"/>
      <c r="D175" s="128" t="s">
        <v>84</v>
      </c>
      <c r="E175" s="140" t="s">
        <v>85</v>
      </c>
      <c r="F175" s="233" t="s">
        <v>86</v>
      </c>
      <c r="G175" s="229"/>
      <c r="H175" s="1433">
        <v>11500</v>
      </c>
      <c r="I175" s="1433"/>
      <c r="J175" s="1435"/>
      <c r="K175" s="1435">
        <v>11250</v>
      </c>
      <c r="L175" s="1435">
        <v>250</v>
      </c>
      <c r="M175" s="1483">
        <f>M172-K175</f>
        <v>11907793</v>
      </c>
    </row>
    <row r="176" spans="2:13">
      <c r="B176" s="1482"/>
      <c r="C176" s="1448"/>
      <c r="D176" s="129" t="s">
        <v>171</v>
      </c>
      <c r="E176" s="141" t="s">
        <v>22</v>
      </c>
      <c r="F176" s="234"/>
      <c r="G176" s="230"/>
      <c r="H176" s="1434"/>
      <c r="I176" s="1434"/>
      <c r="J176" s="1436"/>
      <c r="K176" s="1436"/>
      <c r="L176" s="1436"/>
      <c r="M176" s="1484"/>
    </row>
    <row r="177" spans="2:13">
      <c r="B177" s="192"/>
      <c r="C177" s="228"/>
      <c r="D177" s="130"/>
      <c r="E177" s="120"/>
      <c r="F177" s="126"/>
      <c r="G177" s="101"/>
      <c r="H177" s="29"/>
      <c r="I177" s="33"/>
      <c r="J177" s="33"/>
      <c r="K177" s="33"/>
      <c r="L177" s="33"/>
      <c r="M177" s="187"/>
    </row>
    <row r="178" spans="2:13">
      <c r="B178" s="1481"/>
      <c r="C178" s="239">
        <v>43005</v>
      </c>
      <c r="D178" s="106" t="s">
        <v>30</v>
      </c>
      <c r="E178" s="94" t="s">
        <v>31</v>
      </c>
      <c r="F178" s="242" t="s">
        <v>32</v>
      </c>
      <c r="G178" s="244"/>
      <c r="H178" s="246">
        <v>100500</v>
      </c>
      <c r="I178" s="248"/>
      <c r="J178" s="235"/>
      <c r="K178" s="235">
        <v>98175</v>
      </c>
      <c r="L178" s="235">
        <v>2325</v>
      </c>
      <c r="M178" s="1483">
        <f>M175-K178</f>
        <v>11809618</v>
      </c>
    </row>
    <row r="179" spans="2:13">
      <c r="B179" s="1482"/>
      <c r="C179" s="240"/>
      <c r="D179" s="109" t="s">
        <v>33</v>
      </c>
      <c r="E179" s="96" t="s">
        <v>22</v>
      </c>
      <c r="F179" s="243"/>
      <c r="G179" s="245"/>
      <c r="H179" s="247"/>
      <c r="I179" s="249"/>
      <c r="J179" s="236"/>
      <c r="K179" s="236"/>
      <c r="L179" s="236"/>
      <c r="M179" s="1484"/>
    </row>
    <row r="180" spans="2:13">
      <c r="B180" s="192"/>
      <c r="C180" s="241"/>
      <c r="D180" s="110"/>
      <c r="E180" s="98"/>
      <c r="F180" s="99"/>
      <c r="G180" s="100"/>
      <c r="H180" s="101"/>
      <c r="I180" s="29"/>
      <c r="J180" s="29"/>
      <c r="K180" s="29"/>
      <c r="L180" s="29"/>
      <c r="M180" s="187"/>
    </row>
    <row r="181" spans="2:13">
      <c r="B181" s="1481"/>
      <c r="C181" s="239"/>
      <c r="D181" s="76" t="s">
        <v>174</v>
      </c>
      <c r="E181" s="84" t="s">
        <v>49</v>
      </c>
      <c r="F181" s="82"/>
      <c r="G181" s="237"/>
      <c r="H181" s="237"/>
      <c r="I181" s="237"/>
      <c r="J181" s="237">
        <v>502000</v>
      </c>
      <c r="K181" s="237">
        <v>495400</v>
      </c>
      <c r="L181" s="237">
        <v>6600</v>
      </c>
      <c r="M181" s="1483">
        <f>M178-K181</f>
        <v>11314218</v>
      </c>
    </row>
    <row r="182" spans="2:13">
      <c r="B182" s="1482"/>
      <c r="C182" s="240"/>
      <c r="D182" s="75" t="s">
        <v>46</v>
      </c>
      <c r="E182" s="85"/>
      <c r="F182" s="73"/>
      <c r="G182" s="238"/>
      <c r="H182" s="238"/>
      <c r="I182" s="238"/>
      <c r="J182" s="238"/>
      <c r="K182" s="238"/>
      <c r="L182" s="238"/>
      <c r="M182" s="1484"/>
    </row>
    <row r="183" spans="2:13">
      <c r="B183" s="192"/>
      <c r="C183" s="241"/>
      <c r="D183" s="83"/>
      <c r="E183" s="89"/>
      <c r="F183" s="90"/>
      <c r="G183" s="81"/>
      <c r="H183" s="81"/>
      <c r="I183" s="81"/>
      <c r="J183" s="81"/>
      <c r="K183" s="81"/>
      <c r="L183" s="81"/>
      <c r="M183" s="187"/>
    </row>
    <row r="184" spans="2:13">
      <c r="B184" s="1481"/>
      <c r="C184" s="1447"/>
      <c r="D184" s="76" t="s">
        <v>174</v>
      </c>
      <c r="E184" s="84" t="s">
        <v>49</v>
      </c>
      <c r="F184" s="82"/>
      <c r="G184" s="1435"/>
      <c r="H184" s="1433"/>
      <c r="I184" s="1433"/>
      <c r="J184" s="1435">
        <v>454000</v>
      </c>
      <c r="K184" s="1435">
        <v>448060</v>
      </c>
      <c r="L184" s="1435">
        <v>5940</v>
      </c>
      <c r="M184" s="1483">
        <f>M181-K184</f>
        <v>10866158</v>
      </c>
    </row>
    <row r="185" spans="2:13">
      <c r="B185" s="1482"/>
      <c r="C185" s="1448"/>
      <c r="D185" s="75" t="s">
        <v>46</v>
      </c>
      <c r="E185" s="85"/>
      <c r="F185" s="73"/>
      <c r="G185" s="1436"/>
      <c r="H185" s="1434"/>
      <c r="I185" s="1434"/>
      <c r="J185" s="1436"/>
      <c r="K185" s="1436"/>
      <c r="L185" s="1436"/>
      <c r="M185" s="1484"/>
    </row>
    <row r="186" spans="2:13">
      <c r="B186" s="192"/>
      <c r="C186" s="228"/>
      <c r="D186" s="83"/>
      <c r="E186" s="89"/>
      <c r="F186" s="90"/>
      <c r="G186" s="81"/>
      <c r="H186" s="81"/>
      <c r="I186" s="81"/>
      <c r="J186" s="81"/>
      <c r="K186" s="81"/>
      <c r="L186" s="81"/>
      <c r="M186" s="187"/>
    </row>
    <row r="187" spans="2:13">
      <c r="B187" s="1481"/>
      <c r="C187" s="1447">
        <v>43006</v>
      </c>
      <c r="D187" s="76" t="s">
        <v>88</v>
      </c>
      <c r="E187" s="84"/>
      <c r="F187" s="82"/>
      <c r="G187" s="1435"/>
      <c r="H187" s="1433"/>
      <c r="I187" s="1433"/>
      <c r="J187" s="1435">
        <v>11500</v>
      </c>
      <c r="K187" s="1435">
        <v>11250</v>
      </c>
      <c r="L187" s="1435">
        <v>250</v>
      </c>
      <c r="M187" s="1483">
        <f>M184-K187</f>
        <v>10854908</v>
      </c>
    </row>
    <row r="188" spans="2:13">
      <c r="B188" s="1482"/>
      <c r="C188" s="1448"/>
      <c r="D188" s="75" t="s">
        <v>175</v>
      </c>
      <c r="E188" s="85"/>
      <c r="F188" s="73"/>
      <c r="G188" s="1436"/>
      <c r="H188" s="1434"/>
      <c r="I188" s="1434"/>
      <c r="J188" s="1436"/>
      <c r="K188" s="1436"/>
      <c r="L188" s="1436"/>
      <c r="M188" s="1484"/>
    </row>
    <row r="189" spans="2:13">
      <c r="B189" s="192"/>
      <c r="C189" s="228"/>
      <c r="D189" s="83"/>
      <c r="E189" s="89"/>
      <c r="F189" s="90"/>
      <c r="G189" s="29"/>
      <c r="H189" s="29"/>
      <c r="I189" s="33"/>
      <c r="J189" s="33"/>
      <c r="K189" s="33"/>
      <c r="L189" s="33"/>
      <c r="M189" s="187"/>
    </row>
    <row r="190" spans="2:13">
      <c r="B190" s="1481"/>
      <c r="C190" s="1447"/>
      <c r="D190" s="111" t="s">
        <v>101</v>
      </c>
      <c r="E190" s="107" t="s">
        <v>108</v>
      </c>
      <c r="F190" s="1485" t="s">
        <v>109</v>
      </c>
      <c r="G190" s="1443"/>
      <c r="H190" s="1445">
        <v>26500</v>
      </c>
      <c r="I190" s="1433"/>
      <c r="J190" s="1435"/>
      <c r="K190" s="1435">
        <v>25499</v>
      </c>
      <c r="L190" s="1435">
        <v>1001</v>
      </c>
      <c r="M190" s="1483">
        <f>M187-K190</f>
        <v>10829409</v>
      </c>
    </row>
    <row r="191" spans="2:13">
      <c r="B191" s="1482"/>
      <c r="C191" s="1448"/>
      <c r="D191" s="109" t="s">
        <v>176</v>
      </c>
      <c r="E191" s="104" t="s">
        <v>111</v>
      </c>
      <c r="F191" s="1486"/>
      <c r="G191" s="1444"/>
      <c r="H191" s="1446"/>
      <c r="I191" s="1434"/>
      <c r="J191" s="1436"/>
      <c r="K191" s="1436"/>
      <c r="L191" s="1436"/>
      <c r="M191" s="1484"/>
    </row>
    <row r="192" spans="2:13">
      <c r="B192" s="192"/>
      <c r="C192" s="228"/>
      <c r="D192" s="110"/>
      <c r="E192" s="120"/>
      <c r="F192" s="126"/>
      <c r="G192" s="100"/>
      <c r="H192" s="100"/>
      <c r="I192" s="33"/>
      <c r="J192" s="33"/>
      <c r="K192" s="33"/>
      <c r="L192" s="33"/>
      <c r="M192" s="187"/>
    </row>
    <row r="193" spans="2:13">
      <c r="B193" s="1481"/>
      <c r="C193" s="1447"/>
      <c r="D193" s="128" t="s">
        <v>84</v>
      </c>
      <c r="E193" s="140" t="s">
        <v>85</v>
      </c>
      <c r="F193" s="254" t="s">
        <v>86</v>
      </c>
      <c r="G193" s="246"/>
      <c r="H193" s="1433">
        <v>11500</v>
      </c>
      <c r="I193" s="1433"/>
      <c r="J193" s="1435"/>
      <c r="K193" s="1435">
        <v>11275</v>
      </c>
      <c r="L193" s="1435">
        <v>225</v>
      </c>
      <c r="M193" s="1483">
        <f>M190-K193</f>
        <v>10818134</v>
      </c>
    </row>
    <row r="194" spans="2:13">
      <c r="B194" s="1482"/>
      <c r="C194" s="1448"/>
      <c r="D194" s="129" t="s">
        <v>171</v>
      </c>
      <c r="E194" s="141" t="s">
        <v>22</v>
      </c>
      <c r="F194" s="255"/>
      <c r="G194" s="247"/>
      <c r="H194" s="1434"/>
      <c r="I194" s="1434"/>
      <c r="J194" s="1436"/>
      <c r="K194" s="1436"/>
      <c r="L194" s="1436"/>
      <c r="M194" s="1484"/>
    </row>
    <row r="195" spans="2:13">
      <c r="B195" s="192"/>
      <c r="C195" s="168"/>
      <c r="D195" s="130"/>
      <c r="E195" s="120"/>
      <c r="F195" s="126"/>
      <c r="G195" s="101"/>
      <c r="H195" s="29"/>
      <c r="I195" s="33"/>
      <c r="J195" s="33"/>
      <c r="K195" s="33"/>
      <c r="L195" s="33"/>
      <c r="M195" s="187"/>
    </row>
    <row r="196" spans="2:13">
      <c r="B196" s="1481"/>
      <c r="C196" s="1447"/>
      <c r="D196" s="128" t="s">
        <v>84</v>
      </c>
      <c r="E196" s="140" t="s">
        <v>85</v>
      </c>
      <c r="F196" s="254" t="s">
        <v>86</v>
      </c>
      <c r="G196" s="246"/>
      <c r="H196" s="252">
        <v>11500</v>
      </c>
      <c r="I196" s="237"/>
      <c r="J196" s="237"/>
      <c r="K196" s="237">
        <v>11275</v>
      </c>
      <c r="L196" s="237">
        <v>225</v>
      </c>
      <c r="M196" s="1483">
        <f>M193-K196</f>
        <v>10806859</v>
      </c>
    </row>
    <row r="197" spans="2:13">
      <c r="B197" s="1482"/>
      <c r="C197" s="1448"/>
      <c r="D197" s="129" t="s">
        <v>87</v>
      </c>
      <c r="E197" s="141" t="s">
        <v>22</v>
      </c>
      <c r="F197" s="255"/>
      <c r="G197" s="247"/>
      <c r="H197" s="253"/>
      <c r="I197" s="238"/>
      <c r="J197" s="238"/>
      <c r="K197" s="238"/>
      <c r="L197" s="238"/>
      <c r="M197" s="1484"/>
    </row>
    <row r="198" spans="2:13">
      <c r="B198" s="192"/>
      <c r="C198" s="241"/>
      <c r="D198" s="130"/>
      <c r="E198" s="120"/>
      <c r="F198" s="126"/>
      <c r="G198" s="101"/>
      <c r="H198" s="101"/>
      <c r="I198" s="81"/>
      <c r="J198" s="81"/>
      <c r="K198" s="81"/>
      <c r="L198" s="81"/>
      <c r="M198" s="187"/>
    </row>
    <row r="199" spans="2:13">
      <c r="B199" s="1481"/>
      <c r="C199" s="1447"/>
      <c r="D199" s="76" t="s">
        <v>19</v>
      </c>
      <c r="E199" s="84" t="s">
        <v>20</v>
      </c>
      <c r="F199" s="82">
        <v>912218</v>
      </c>
      <c r="G199" s="237"/>
      <c r="H199" s="237">
        <v>11500</v>
      </c>
      <c r="I199" s="237"/>
      <c r="J199" s="237"/>
      <c r="K199" s="237">
        <v>11200</v>
      </c>
      <c r="L199" s="237">
        <v>300</v>
      </c>
      <c r="M199" s="1483">
        <f>M196-K199</f>
        <v>10795659</v>
      </c>
    </row>
    <row r="200" spans="2:13">
      <c r="B200" s="1482"/>
      <c r="C200" s="1448"/>
      <c r="D200" s="75" t="s">
        <v>21</v>
      </c>
      <c r="E200" s="85" t="s">
        <v>22</v>
      </c>
      <c r="F200" s="73"/>
      <c r="G200" s="238"/>
      <c r="H200" s="238"/>
      <c r="I200" s="238"/>
      <c r="J200" s="238"/>
      <c r="K200" s="238"/>
      <c r="L200" s="238"/>
      <c r="M200" s="1484"/>
    </row>
    <row r="201" spans="2:13">
      <c r="B201" s="192"/>
      <c r="C201" s="241"/>
      <c r="D201" s="83"/>
      <c r="E201" s="89"/>
      <c r="F201" s="90"/>
      <c r="G201" s="81"/>
      <c r="H201" s="81"/>
      <c r="I201" s="81"/>
      <c r="J201" s="81"/>
      <c r="K201" s="81"/>
      <c r="L201" s="81"/>
      <c r="M201" s="187"/>
    </row>
    <row r="202" spans="2:13">
      <c r="B202" s="1481"/>
      <c r="C202" s="1447"/>
      <c r="D202" s="106" t="s">
        <v>50</v>
      </c>
      <c r="E202" s="107"/>
      <c r="F202" s="250"/>
      <c r="G202" s="1435"/>
      <c r="H202" s="1433"/>
      <c r="I202" s="1433"/>
      <c r="J202" s="1435">
        <v>100500</v>
      </c>
      <c r="K202" s="1435">
        <v>97725</v>
      </c>
      <c r="L202" s="1435">
        <v>2775</v>
      </c>
      <c r="M202" s="1483">
        <f>M199-K202</f>
        <v>10697934</v>
      </c>
    </row>
    <row r="203" spans="2:13">
      <c r="B203" s="1482"/>
      <c r="C203" s="1448"/>
      <c r="D203" s="109" t="s">
        <v>177</v>
      </c>
      <c r="E203" s="104"/>
      <c r="F203" s="251"/>
      <c r="G203" s="1436"/>
      <c r="H203" s="1434"/>
      <c r="I203" s="1434"/>
      <c r="J203" s="1436"/>
      <c r="K203" s="1436"/>
      <c r="L203" s="1436"/>
      <c r="M203" s="1484"/>
    </row>
    <row r="204" spans="2:13">
      <c r="B204" s="192"/>
      <c r="C204" s="241"/>
      <c r="D204" s="110"/>
      <c r="E204" s="98"/>
      <c r="F204" s="99"/>
      <c r="G204" s="29"/>
      <c r="H204" s="29"/>
      <c r="I204" s="33"/>
      <c r="J204" s="33"/>
      <c r="K204" s="33"/>
      <c r="L204" s="33"/>
      <c r="M204" s="187"/>
    </row>
    <row r="205" spans="2:13">
      <c r="B205" s="1481"/>
      <c r="C205" s="1447"/>
      <c r="D205" s="328" t="s">
        <v>172</v>
      </c>
      <c r="E205" s="107" t="s">
        <v>108</v>
      </c>
      <c r="F205" s="1485" t="s">
        <v>109</v>
      </c>
      <c r="G205" s="1443"/>
      <c r="H205" s="1445">
        <v>26500</v>
      </c>
      <c r="I205" s="1433"/>
      <c r="J205" s="1435"/>
      <c r="K205" s="1435">
        <v>25425</v>
      </c>
      <c r="L205" s="1435">
        <v>1075</v>
      </c>
      <c r="M205" s="1483">
        <f>M202-K205</f>
        <v>10672509</v>
      </c>
    </row>
    <row r="206" spans="2:13">
      <c r="B206" s="1482"/>
      <c r="C206" s="1448"/>
      <c r="D206" s="109" t="s">
        <v>173</v>
      </c>
      <c r="E206" s="104" t="s">
        <v>111</v>
      </c>
      <c r="F206" s="1486"/>
      <c r="G206" s="1444"/>
      <c r="H206" s="1446"/>
      <c r="I206" s="1434"/>
      <c r="J206" s="1436"/>
      <c r="K206" s="1436"/>
      <c r="L206" s="1436"/>
      <c r="M206" s="1484"/>
    </row>
    <row r="207" spans="2:13">
      <c r="B207" s="192"/>
      <c r="C207" s="265"/>
      <c r="D207" s="110"/>
      <c r="E207" s="120"/>
      <c r="F207" s="126"/>
      <c r="G207" s="100"/>
      <c r="H207" s="100"/>
      <c r="I207" s="33"/>
      <c r="J207" s="33"/>
      <c r="K207" s="33"/>
      <c r="L207" s="33"/>
      <c r="M207" s="187"/>
    </row>
    <row r="208" spans="2:13">
      <c r="B208" s="1481"/>
      <c r="C208" s="1447"/>
      <c r="D208" s="106" t="s">
        <v>53</v>
      </c>
      <c r="E208" s="107"/>
      <c r="F208" s="258"/>
      <c r="G208" s="1435"/>
      <c r="H208" s="1433"/>
      <c r="I208" s="1433"/>
      <c r="J208" s="1435">
        <v>11500</v>
      </c>
      <c r="K208" s="1435">
        <v>10950</v>
      </c>
      <c r="L208" s="1435">
        <v>550</v>
      </c>
      <c r="M208" s="1483">
        <f>M205-K208</f>
        <v>10661559</v>
      </c>
    </row>
    <row r="209" spans="2:13">
      <c r="B209" s="1482"/>
      <c r="C209" s="1448"/>
      <c r="D209" s="109" t="s">
        <v>178</v>
      </c>
      <c r="E209" s="104"/>
      <c r="F209" s="259"/>
      <c r="G209" s="1436"/>
      <c r="H209" s="1434"/>
      <c r="I209" s="1434"/>
      <c r="J209" s="1436"/>
      <c r="K209" s="1436"/>
      <c r="L209" s="1436"/>
      <c r="M209" s="1484"/>
    </row>
    <row r="210" spans="2:13">
      <c r="B210" s="192"/>
      <c r="C210" s="265"/>
      <c r="D210" s="208"/>
      <c r="E210" s="209"/>
      <c r="F210" s="210"/>
      <c r="G210" s="211"/>
      <c r="H210" s="211"/>
      <c r="I210" s="34"/>
      <c r="J210" s="34"/>
      <c r="K210" s="34"/>
      <c r="L210" s="34"/>
      <c r="M210" s="191"/>
    </row>
    <row r="211" spans="2:13">
      <c r="B211" s="1481"/>
      <c r="C211" s="1447"/>
      <c r="D211" s="106" t="s">
        <v>19</v>
      </c>
      <c r="E211" s="107"/>
      <c r="F211" s="258"/>
      <c r="G211" s="1435"/>
      <c r="H211" s="1433"/>
      <c r="I211" s="1433"/>
      <c r="J211" s="1435">
        <v>11500</v>
      </c>
      <c r="K211" s="1435">
        <v>11200</v>
      </c>
      <c r="L211" s="1435">
        <v>300</v>
      </c>
      <c r="M211" s="1483">
        <f>M208-K211</f>
        <v>10650359</v>
      </c>
    </row>
    <row r="212" spans="2:13" ht="15.75" thickBot="1">
      <c r="B212" s="1487"/>
      <c r="C212" s="1488"/>
      <c r="D212" s="317" t="s">
        <v>175</v>
      </c>
      <c r="E212" s="318"/>
      <c r="F212" s="329"/>
      <c r="G212" s="1489"/>
      <c r="H212" s="1490"/>
      <c r="I212" s="1490"/>
      <c r="J212" s="1489"/>
      <c r="K212" s="1489"/>
      <c r="L212" s="1489"/>
      <c r="M212" s="1491"/>
    </row>
    <row r="213" spans="2:13">
      <c r="B213" s="192"/>
      <c r="C213" s="241"/>
      <c r="D213" s="327"/>
      <c r="E213" s="114"/>
      <c r="F213" s="151"/>
      <c r="G213" s="34"/>
      <c r="H213" s="34"/>
      <c r="I213" s="34"/>
      <c r="J213" s="34"/>
      <c r="K213" s="34"/>
      <c r="L213" s="34"/>
      <c r="M213" s="191"/>
    </row>
    <row r="214" spans="2:13">
      <c r="B214" s="1481"/>
      <c r="C214" s="1447"/>
      <c r="D214" s="106" t="s">
        <v>23</v>
      </c>
      <c r="E214" s="107"/>
      <c r="F214" s="250"/>
      <c r="G214" s="1435"/>
      <c r="H214" s="1433"/>
      <c r="I214" s="1433"/>
      <c r="J214" s="1435">
        <v>11500</v>
      </c>
      <c r="K214" s="1435">
        <v>11325</v>
      </c>
      <c r="L214" s="1435">
        <v>175</v>
      </c>
      <c r="M214" s="1483">
        <f>M211-K214</f>
        <v>10639034</v>
      </c>
    </row>
    <row r="215" spans="2:13">
      <c r="B215" s="1482"/>
      <c r="C215" s="1448"/>
      <c r="D215" s="109" t="s">
        <v>92</v>
      </c>
      <c r="E215" s="104"/>
      <c r="F215" s="251"/>
      <c r="G215" s="1436"/>
      <c r="H215" s="1434"/>
      <c r="I215" s="1434"/>
      <c r="J215" s="1436"/>
      <c r="K215" s="1436"/>
      <c r="L215" s="1436"/>
      <c r="M215" s="1484"/>
    </row>
    <row r="216" spans="2:13">
      <c r="B216" s="192"/>
      <c r="C216" s="241"/>
      <c r="D216" s="208"/>
      <c r="E216" s="209"/>
      <c r="F216" s="210"/>
      <c r="G216" s="211"/>
      <c r="H216" s="211"/>
      <c r="I216" s="34"/>
      <c r="J216" s="34"/>
      <c r="K216" s="34"/>
      <c r="L216" s="34"/>
      <c r="M216" s="191"/>
    </row>
    <row r="217" spans="2:13">
      <c r="B217" s="1481"/>
      <c r="C217" s="1447"/>
      <c r="D217" s="106" t="s">
        <v>179</v>
      </c>
      <c r="E217" s="107"/>
      <c r="F217" s="250"/>
      <c r="G217" s="1435"/>
      <c r="H217" s="1433"/>
      <c r="I217" s="1433"/>
      <c r="J217" s="1435">
        <v>6500</v>
      </c>
      <c r="K217" s="1435">
        <v>6225</v>
      </c>
      <c r="L217" s="1435">
        <v>275</v>
      </c>
      <c r="M217" s="1483">
        <f>M214-K217</f>
        <v>10632809</v>
      </c>
    </row>
    <row r="218" spans="2:13">
      <c r="B218" s="1482"/>
      <c r="C218" s="1448"/>
      <c r="D218" s="109" t="s">
        <v>175</v>
      </c>
      <c r="E218" s="104"/>
      <c r="F218" s="251"/>
      <c r="G218" s="1436"/>
      <c r="H218" s="1434"/>
      <c r="I218" s="1434"/>
      <c r="J218" s="1436"/>
      <c r="K218" s="1436"/>
      <c r="L218" s="1436"/>
      <c r="M218" s="1484"/>
    </row>
    <row r="219" spans="2:13">
      <c r="B219" s="192"/>
      <c r="C219" s="241"/>
      <c r="D219" s="208"/>
      <c r="E219" s="209"/>
      <c r="F219" s="210"/>
      <c r="G219" s="211"/>
      <c r="H219" s="211"/>
      <c r="I219" s="34"/>
      <c r="J219" s="34"/>
      <c r="K219" s="34"/>
      <c r="L219" s="34"/>
      <c r="M219" s="191"/>
    </row>
    <row r="220" spans="2:13">
      <c r="B220" s="1481"/>
      <c r="C220" s="1447">
        <v>43007</v>
      </c>
      <c r="D220" s="111" t="s">
        <v>75</v>
      </c>
      <c r="E220" s="107" t="s">
        <v>72</v>
      </c>
      <c r="F220" s="258" t="s">
        <v>73</v>
      </c>
      <c r="G220" s="256"/>
      <c r="H220" s="256">
        <v>100500</v>
      </c>
      <c r="I220" s="256"/>
      <c r="J220" s="256"/>
      <c r="K220" s="45">
        <v>97725</v>
      </c>
      <c r="L220" s="45">
        <v>2775</v>
      </c>
      <c r="M220" s="1483">
        <f>M217-K220</f>
        <v>10535084</v>
      </c>
    </row>
    <row r="221" spans="2:13">
      <c r="B221" s="1482"/>
      <c r="C221" s="1448"/>
      <c r="D221" s="109" t="s">
        <v>74</v>
      </c>
      <c r="E221" s="104" t="s">
        <v>36</v>
      </c>
      <c r="F221" s="259"/>
      <c r="G221" s="257"/>
      <c r="H221" s="257"/>
      <c r="I221" s="257"/>
      <c r="J221" s="257"/>
      <c r="K221" s="46"/>
      <c r="L221" s="46"/>
      <c r="M221" s="1484"/>
    </row>
    <row r="222" spans="2:13">
      <c r="B222" s="192"/>
      <c r="C222" s="241"/>
      <c r="D222" s="133"/>
      <c r="E222" s="98"/>
      <c r="F222" s="99"/>
      <c r="G222" s="33"/>
      <c r="H222" s="33"/>
      <c r="I222" s="47"/>
      <c r="J222" s="33"/>
      <c r="K222" s="48"/>
      <c r="L222" s="48"/>
      <c r="M222" s="191"/>
    </row>
    <row r="223" spans="2:13">
      <c r="B223" s="1481"/>
      <c r="C223" s="1447"/>
      <c r="D223" s="106" t="s">
        <v>181</v>
      </c>
      <c r="E223" s="107"/>
      <c r="F223" s="250"/>
      <c r="G223" s="1435"/>
      <c r="H223" s="1433"/>
      <c r="I223" s="1433"/>
      <c r="J223" s="1435">
        <v>51000</v>
      </c>
      <c r="K223" s="1435">
        <v>49975</v>
      </c>
      <c r="L223" s="1435">
        <v>1025</v>
      </c>
      <c r="M223" s="1483">
        <f>M220-K223</f>
        <v>10485109</v>
      </c>
    </row>
    <row r="224" spans="2:13">
      <c r="B224" s="1482"/>
      <c r="C224" s="1448"/>
      <c r="D224" s="109" t="s">
        <v>182</v>
      </c>
      <c r="E224" s="104"/>
      <c r="F224" s="251"/>
      <c r="G224" s="1436"/>
      <c r="H224" s="1434"/>
      <c r="I224" s="1434"/>
      <c r="J224" s="1436"/>
      <c r="K224" s="1436"/>
      <c r="L224" s="1436"/>
      <c r="M224" s="1484"/>
    </row>
    <row r="225" spans="2:13">
      <c r="B225" s="192"/>
      <c r="C225" s="241"/>
      <c r="D225" s="208"/>
      <c r="E225" s="209"/>
      <c r="F225" s="210"/>
      <c r="G225" s="211"/>
      <c r="H225" s="211"/>
      <c r="I225" s="34"/>
      <c r="J225" s="34"/>
      <c r="K225" s="34"/>
      <c r="L225" s="34"/>
      <c r="M225" s="191"/>
    </row>
    <row r="226" spans="2:13">
      <c r="B226" s="1481"/>
      <c r="C226" s="1447"/>
      <c r="D226" s="144" t="s">
        <v>38</v>
      </c>
      <c r="E226" s="107" t="s">
        <v>130</v>
      </c>
      <c r="F226" s="1441" t="s">
        <v>131</v>
      </c>
      <c r="G226" s="1435"/>
      <c r="H226" s="1433">
        <v>26500</v>
      </c>
      <c r="I226" s="1433"/>
      <c r="J226" s="1435"/>
      <c r="K226" s="1435">
        <v>25374</v>
      </c>
      <c r="L226" s="1435">
        <v>1126</v>
      </c>
      <c r="M226" s="1483">
        <f>M223-K226</f>
        <v>10459735</v>
      </c>
    </row>
    <row r="227" spans="2:13">
      <c r="B227" s="1482"/>
      <c r="C227" s="1448"/>
      <c r="D227" s="113" t="s">
        <v>132</v>
      </c>
      <c r="E227" s="104" t="s">
        <v>36</v>
      </c>
      <c r="F227" s="1442"/>
      <c r="G227" s="1436"/>
      <c r="H227" s="1434"/>
      <c r="I227" s="1434"/>
      <c r="J227" s="1436"/>
      <c r="K227" s="1436"/>
      <c r="L227" s="1436"/>
      <c r="M227" s="1484"/>
    </row>
    <row r="228" spans="2:13">
      <c r="B228" s="192"/>
      <c r="C228" s="241"/>
      <c r="D228" s="110"/>
      <c r="E228" s="143"/>
      <c r="F228" s="99"/>
      <c r="G228" s="211"/>
      <c r="H228" s="211"/>
      <c r="I228" s="34"/>
      <c r="J228" s="34"/>
      <c r="K228" s="34"/>
      <c r="L228" s="34"/>
      <c r="M228" s="191"/>
    </row>
    <row r="229" spans="2:13">
      <c r="B229" s="1481"/>
      <c r="C229" s="1447"/>
      <c r="D229" s="106" t="s">
        <v>184</v>
      </c>
      <c r="E229" s="94" t="s">
        <v>20</v>
      </c>
      <c r="F229" s="127">
        <v>912218</v>
      </c>
      <c r="G229" s="1435"/>
      <c r="H229" s="1433">
        <v>51000</v>
      </c>
      <c r="I229" s="1433"/>
      <c r="J229" s="1435"/>
      <c r="K229" s="1435">
        <v>49825</v>
      </c>
      <c r="L229" s="1435">
        <v>1175</v>
      </c>
      <c r="M229" s="1483">
        <f>M226-K229</f>
        <v>10409910</v>
      </c>
    </row>
    <row r="230" spans="2:13">
      <c r="B230" s="1482"/>
      <c r="C230" s="1448"/>
      <c r="D230" s="109" t="s">
        <v>183</v>
      </c>
      <c r="E230" s="96" t="s">
        <v>22</v>
      </c>
      <c r="F230" s="259"/>
      <c r="G230" s="1436"/>
      <c r="H230" s="1434"/>
      <c r="I230" s="1434"/>
      <c r="J230" s="1436"/>
      <c r="K230" s="1436"/>
      <c r="L230" s="1436"/>
      <c r="M230" s="1484"/>
    </row>
    <row r="231" spans="2:13">
      <c r="B231" s="192"/>
      <c r="C231" s="241"/>
      <c r="D231" s="110"/>
      <c r="E231" s="98"/>
      <c r="F231" s="99"/>
      <c r="G231" s="211"/>
      <c r="H231" s="211"/>
      <c r="I231" s="34"/>
      <c r="J231" s="34"/>
      <c r="K231" s="34"/>
      <c r="L231" s="34"/>
      <c r="M231" s="191"/>
    </row>
    <row r="232" spans="2:13">
      <c r="B232" s="1481"/>
      <c r="C232" s="1447"/>
      <c r="D232" s="106" t="s">
        <v>185</v>
      </c>
      <c r="E232" s="94" t="s">
        <v>20</v>
      </c>
      <c r="F232" s="127">
        <v>912218</v>
      </c>
      <c r="G232" s="1435"/>
      <c r="H232" s="1433">
        <v>26500</v>
      </c>
      <c r="I232" s="1433"/>
      <c r="J232" s="1435"/>
      <c r="K232" s="1435">
        <v>25275</v>
      </c>
      <c r="L232" s="1435">
        <v>1225</v>
      </c>
      <c r="M232" s="1483">
        <f>M229-K232</f>
        <v>10384635</v>
      </c>
    </row>
    <row r="233" spans="2:13">
      <c r="B233" s="1482"/>
      <c r="C233" s="1448"/>
      <c r="D233" s="109" t="s">
        <v>183</v>
      </c>
      <c r="E233" s="96" t="s">
        <v>22</v>
      </c>
      <c r="F233" s="259"/>
      <c r="G233" s="1436"/>
      <c r="H233" s="1434"/>
      <c r="I233" s="1434"/>
      <c r="J233" s="1436"/>
      <c r="K233" s="1436"/>
      <c r="L233" s="1436"/>
      <c r="M233" s="1484"/>
    </row>
    <row r="234" spans="2:13">
      <c r="B234" s="192"/>
      <c r="C234" s="241"/>
      <c r="D234" s="110"/>
      <c r="E234" s="98"/>
      <c r="F234" s="99"/>
      <c r="G234" s="211"/>
      <c r="H234" s="211"/>
      <c r="I234" s="34"/>
      <c r="J234" s="34"/>
      <c r="K234" s="34"/>
      <c r="L234" s="34"/>
      <c r="M234" s="191"/>
    </row>
    <row r="235" spans="2:13">
      <c r="B235" s="1481"/>
      <c r="C235" s="1447"/>
      <c r="D235" s="111" t="s">
        <v>37</v>
      </c>
      <c r="E235" s="94" t="s">
        <v>119</v>
      </c>
      <c r="F235" s="258" t="s">
        <v>120</v>
      </c>
      <c r="G235" s="263"/>
      <c r="H235" s="263">
        <v>26500</v>
      </c>
      <c r="I235" s="1433"/>
      <c r="J235" s="1435"/>
      <c r="K235" s="1435">
        <v>25425</v>
      </c>
      <c r="L235" s="1435">
        <v>1075</v>
      </c>
      <c r="M235" s="1483">
        <f>M232-K235</f>
        <v>10359210</v>
      </c>
    </row>
    <row r="236" spans="2:13">
      <c r="B236" s="1482"/>
      <c r="C236" s="1448"/>
      <c r="D236" s="109" t="s">
        <v>123</v>
      </c>
      <c r="E236" s="96" t="s">
        <v>111</v>
      </c>
      <c r="F236" s="259"/>
      <c r="G236" s="264"/>
      <c r="H236" s="264"/>
      <c r="I236" s="1434"/>
      <c r="J236" s="1436"/>
      <c r="K236" s="1436"/>
      <c r="L236" s="1436"/>
      <c r="M236" s="1484"/>
    </row>
    <row r="237" spans="2:13">
      <c r="B237" s="192"/>
      <c r="C237" s="241"/>
      <c r="D237" s="133"/>
      <c r="E237" s="120"/>
      <c r="F237" s="126"/>
      <c r="G237" s="145"/>
      <c r="H237" s="100"/>
      <c r="I237" s="34"/>
      <c r="J237" s="34"/>
      <c r="K237" s="34"/>
      <c r="L237" s="34"/>
      <c r="M237" s="191"/>
    </row>
    <row r="238" spans="2:13">
      <c r="B238" s="1481"/>
      <c r="C238" s="1447"/>
      <c r="D238" s="147" t="s">
        <v>186</v>
      </c>
      <c r="E238" s="148" t="s">
        <v>119</v>
      </c>
      <c r="F238" s="268" t="s">
        <v>120</v>
      </c>
      <c r="G238" s="263"/>
      <c r="H238" s="1445">
        <v>100500</v>
      </c>
      <c r="I238" s="1433"/>
      <c r="J238" s="1435"/>
      <c r="K238" s="1435">
        <v>98175</v>
      </c>
      <c r="L238" s="1435">
        <v>2325</v>
      </c>
      <c r="M238" s="1483">
        <f>M235-K238</f>
        <v>10261035</v>
      </c>
    </row>
    <row r="239" spans="2:13">
      <c r="B239" s="1482"/>
      <c r="C239" s="1448"/>
      <c r="D239" s="149" t="s">
        <v>126</v>
      </c>
      <c r="E239" s="150" t="s">
        <v>111</v>
      </c>
      <c r="F239" s="269"/>
      <c r="G239" s="264"/>
      <c r="H239" s="1446"/>
      <c r="I239" s="1434"/>
      <c r="J239" s="1436"/>
      <c r="K239" s="1436"/>
      <c r="L239" s="1436"/>
      <c r="M239" s="1484"/>
    </row>
    <row r="240" spans="2:13">
      <c r="B240" s="192"/>
      <c r="C240" s="241"/>
      <c r="D240" s="133"/>
      <c r="E240" s="114"/>
      <c r="F240" s="151"/>
      <c r="G240" s="146"/>
      <c r="H240" s="100"/>
      <c r="I240" s="34"/>
      <c r="J240" s="34"/>
      <c r="K240" s="34"/>
      <c r="L240" s="34"/>
      <c r="M240" s="191"/>
    </row>
    <row r="241" spans="2:13">
      <c r="B241" s="1481"/>
      <c r="C241" s="1447"/>
      <c r="D241" s="106" t="s">
        <v>45</v>
      </c>
      <c r="E241" s="107"/>
      <c r="F241" s="250"/>
      <c r="G241" s="1435"/>
      <c r="H241" s="1433"/>
      <c r="I241" s="1433"/>
      <c r="J241" s="1435">
        <v>21000</v>
      </c>
      <c r="K241" s="1435">
        <v>20725</v>
      </c>
      <c r="L241" s="1435">
        <v>275</v>
      </c>
      <c r="M241" s="1483">
        <f>M238-K241</f>
        <v>10240310</v>
      </c>
    </row>
    <row r="242" spans="2:13">
      <c r="B242" s="1482"/>
      <c r="C242" s="1448"/>
      <c r="D242" s="109" t="s">
        <v>187</v>
      </c>
      <c r="E242" s="104"/>
      <c r="F242" s="251"/>
      <c r="G242" s="1436"/>
      <c r="H242" s="1434"/>
      <c r="I242" s="1434"/>
      <c r="J242" s="1436"/>
      <c r="K242" s="1436"/>
      <c r="L242" s="1436"/>
      <c r="M242" s="1484"/>
    </row>
    <row r="243" spans="2:13" ht="15.75" thickBot="1">
      <c r="B243" s="192"/>
      <c r="C243" s="241"/>
      <c r="D243" s="208"/>
      <c r="E243" s="209"/>
      <c r="F243" s="210"/>
      <c r="G243" s="211"/>
      <c r="H243" s="211"/>
      <c r="I243" s="34"/>
      <c r="J243" s="34"/>
      <c r="K243" s="34"/>
      <c r="L243" s="34"/>
      <c r="M243" s="191"/>
    </row>
    <row r="244" spans="2:13" ht="15.75" thickBot="1">
      <c r="B244" s="1492" t="s">
        <v>180</v>
      </c>
      <c r="C244" s="1493"/>
      <c r="D244" s="1493"/>
      <c r="E244" s="212"/>
      <c r="F244" s="213"/>
      <c r="G244" s="214">
        <f>SUM(G3:G243)</f>
        <v>15000507</v>
      </c>
      <c r="H244" s="214">
        <f>SUM(H3:H243)</f>
        <v>6616500</v>
      </c>
      <c r="I244" s="214">
        <v>0</v>
      </c>
      <c r="J244" s="214">
        <f>SUM(J3:J243)</f>
        <v>10967700</v>
      </c>
      <c r="K244" s="214">
        <f>SUM(K3:K243)</f>
        <v>17328279</v>
      </c>
      <c r="L244" s="214">
        <f>SUM(L4:L243)</f>
        <v>255921</v>
      </c>
      <c r="M244" s="215">
        <f>M3+G244-K244</f>
        <v>10240310</v>
      </c>
    </row>
    <row r="251" spans="2:13">
      <c r="C251" s="177" t="s">
        <v>143</v>
      </c>
      <c r="D251" s="178"/>
    </row>
    <row r="252" spans="2:13">
      <c r="C252" s="179" t="s">
        <v>144</v>
      </c>
      <c r="D252" s="178"/>
    </row>
  </sheetData>
  <mergeCells count="653">
    <mergeCell ref="B241:B242"/>
    <mergeCell ref="C241:C242"/>
    <mergeCell ref="G241:G242"/>
    <mergeCell ref="H241:H242"/>
    <mergeCell ref="I241:I242"/>
    <mergeCell ref="J241:J242"/>
    <mergeCell ref="K241:K242"/>
    <mergeCell ref="L241:L242"/>
    <mergeCell ref="M241:M242"/>
    <mergeCell ref="B235:B236"/>
    <mergeCell ref="C235:C236"/>
    <mergeCell ref="I235:I236"/>
    <mergeCell ref="J235:J236"/>
    <mergeCell ref="K235:K236"/>
    <mergeCell ref="L235:L236"/>
    <mergeCell ref="M235:M236"/>
    <mergeCell ref="B238:B239"/>
    <mergeCell ref="C238:C239"/>
    <mergeCell ref="H238:H239"/>
    <mergeCell ref="I238:I239"/>
    <mergeCell ref="J238:J239"/>
    <mergeCell ref="K238:K239"/>
    <mergeCell ref="L238:L239"/>
    <mergeCell ref="M238:M239"/>
    <mergeCell ref="B232:B233"/>
    <mergeCell ref="C232:C233"/>
    <mergeCell ref="G232:G233"/>
    <mergeCell ref="H232:H233"/>
    <mergeCell ref="I232:I233"/>
    <mergeCell ref="J232:J233"/>
    <mergeCell ref="K232:K233"/>
    <mergeCell ref="L232:L233"/>
    <mergeCell ref="M232:M233"/>
    <mergeCell ref="B229:B230"/>
    <mergeCell ref="C229:C230"/>
    <mergeCell ref="G229:G230"/>
    <mergeCell ref="H229:H230"/>
    <mergeCell ref="I229:I230"/>
    <mergeCell ref="J229:J230"/>
    <mergeCell ref="K229:K230"/>
    <mergeCell ref="L229:L230"/>
    <mergeCell ref="M229:M230"/>
    <mergeCell ref="B226:B227"/>
    <mergeCell ref="C226:C227"/>
    <mergeCell ref="G226:G227"/>
    <mergeCell ref="H226:H227"/>
    <mergeCell ref="I226:I227"/>
    <mergeCell ref="J226:J227"/>
    <mergeCell ref="K226:K227"/>
    <mergeCell ref="L226:L227"/>
    <mergeCell ref="M226:M227"/>
    <mergeCell ref="F226:F227"/>
    <mergeCell ref="B220:B221"/>
    <mergeCell ref="C220:C221"/>
    <mergeCell ref="M220:M221"/>
    <mergeCell ref="B223:B224"/>
    <mergeCell ref="C223:C224"/>
    <mergeCell ref="G223:G224"/>
    <mergeCell ref="H223:H224"/>
    <mergeCell ref="I223:I224"/>
    <mergeCell ref="J223:J224"/>
    <mergeCell ref="K223:K224"/>
    <mergeCell ref="L223:L224"/>
    <mergeCell ref="M223:M224"/>
    <mergeCell ref="B217:B218"/>
    <mergeCell ref="C217:C218"/>
    <mergeCell ref="G217:G218"/>
    <mergeCell ref="H217:H218"/>
    <mergeCell ref="I217:I218"/>
    <mergeCell ref="J217:J218"/>
    <mergeCell ref="K217:K218"/>
    <mergeCell ref="L217:L218"/>
    <mergeCell ref="M217:M218"/>
    <mergeCell ref="B214:B215"/>
    <mergeCell ref="C214:C215"/>
    <mergeCell ref="G214:G215"/>
    <mergeCell ref="H214:H215"/>
    <mergeCell ref="I214:I215"/>
    <mergeCell ref="J214:J215"/>
    <mergeCell ref="K214:K215"/>
    <mergeCell ref="L214:L215"/>
    <mergeCell ref="M214:M215"/>
    <mergeCell ref="B211:B212"/>
    <mergeCell ref="C211:C212"/>
    <mergeCell ref="G211:G212"/>
    <mergeCell ref="H211:H212"/>
    <mergeCell ref="I211:I212"/>
    <mergeCell ref="J211:J212"/>
    <mergeCell ref="K211:K212"/>
    <mergeCell ref="L211:L212"/>
    <mergeCell ref="M211:M212"/>
    <mergeCell ref="B208:B209"/>
    <mergeCell ref="C208:C209"/>
    <mergeCell ref="G208:G209"/>
    <mergeCell ref="H208:H209"/>
    <mergeCell ref="I208:I209"/>
    <mergeCell ref="J208:J209"/>
    <mergeCell ref="K208:K209"/>
    <mergeCell ref="L208:L209"/>
    <mergeCell ref="M208:M209"/>
    <mergeCell ref="B205:B206"/>
    <mergeCell ref="C205:C206"/>
    <mergeCell ref="G205:G206"/>
    <mergeCell ref="H205:H206"/>
    <mergeCell ref="I205:I206"/>
    <mergeCell ref="J205:J206"/>
    <mergeCell ref="K205:K206"/>
    <mergeCell ref="L205:L206"/>
    <mergeCell ref="M205:M206"/>
    <mergeCell ref="F205:F206"/>
    <mergeCell ref="B202:B203"/>
    <mergeCell ref="C202:C203"/>
    <mergeCell ref="G202:G203"/>
    <mergeCell ref="H202:H203"/>
    <mergeCell ref="I202:I203"/>
    <mergeCell ref="J202:J203"/>
    <mergeCell ref="K202:K203"/>
    <mergeCell ref="L202:L203"/>
    <mergeCell ref="M202:M203"/>
    <mergeCell ref="B199:B200"/>
    <mergeCell ref="C199:C200"/>
    <mergeCell ref="M199:M200"/>
    <mergeCell ref="B196:B197"/>
    <mergeCell ref="C196:C197"/>
    <mergeCell ref="M196:M197"/>
    <mergeCell ref="B190:B191"/>
    <mergeCell ref="C190:C191"/>
    <mergeCell ref="G190:G191"/>
    <mergeCell ref="H190:H191"/>
    <mergeCell ref="I190:I191"/>
    <mergeCell ref="J190:J191"/>
    <mergeCell ref="K190:K191"/>
    <mergeCell ref="L190:L191"/>
    <mergeCell ref="M190:M191"/>
    <mergeCell ref="F190:F191"/>
    <mergeCell ref="B193:B194"/>
    <mergeCell ref="C193:C194"/>
    <mergeCell ref="H193:H194"/>
    <mergeCell ref="I193:I194"/>
    <mergeCell ref="J193:J194"/>
    <mergeCell ref="K193:K194"/>
    <mergeCell ref="L193:L194"/>
    <mergeCell ref="M193:M194"/>
    <mergeCell ref="B184:B185"/>
    <mergeCell ref="C184:C185"/>
    <mergeCell ref="M184:M185"/>
    <mergeCell ref="B187:B188"/>
    <mergeCell ref="C187:C188"/>
    <mergeCell ref="G187:G188"/>
    <mergeCell ref="H187:H188"/>
    <mergeCell ref="I187:I188"/>
    <mergeCell ref="J187:J188"/>
    <mergeCell ref="K187:K188"/>
    <mergeCell ref="L187:L188"/>
    <mergeCell ref="M187:M188"/>
    <mergeCell ref="G184:G185"/>
    <mergeCell ref="H184:H185"/>
    <mergeCell ref="I184:I185"/>
    <mergeCell ref="J184:J185"/>
    <mergeCell ref="K184:K185"/>
    <mergeCell ref="L184:L185"/>
    <mergeCell ref="B181:B182"/>
    <mergeCell ref="M181:M182"/>
    <mergeCell ref="B178:B179"/>
    <mergeCell ref="M178:M179"/>
    <mergeCell ref="B175:B176"/>
    <mergeCell ref="C175:C176"/>
    <mergeCell ref="H175:H176"/>
    <mergeCell ref="I175:I176"/>
    <mergeCell ref="J175:J176"/>
    <mergeCell ref="K175:K176"/>
    <mergeCell ref="L175:L176"/>
    <mergeCell ref="M175:M176"/>
    <mergeCell ref="B172:B173"/>
    <mergeCell ref="C172:C173"/>
    <mergeCell ref="I172:I173"/>
    <mergeCell ref="J172:J173"/>
    <mergeCell ref="K172:K173"/>
    <mergeCell ref="L172:L173"/>
    <mergeCell ref="M172:M173"/>
    <mergeCell ref="B169:B170"/>
    <mergeCell ref="C169:C170"/>
    <mergeCell ref="G169:G170"/>
    <mergeCell ref="H169:H170"/>
    <mergeCell ref="I169:I170"/>
    <mergeCell ref="J169:J170"/>
    <mergeCell ref="K169:K170"/>
    <mergeCell ref="L169:L170"/>
    <mergeCell ref="M169:M170"/>
    <mergeCell ref="F169:F170"/>
    <mergeCell ref="B166:B167"/>
    <mergeCell ref="C166:C167"/>
    <mergeCell ref="G166:G167"/>
    <mergeCell ref="H166:H167"/>
    <mergeCell ref="I166:I167"/>
    <mergeCell ref="J166:J167"/>
    <mergeCell ref="K166:K167"/>
    <mergeCell ref="L166:L167"/>
    <mergeCell ref="M166:M167"/>
    <mergeCell ref="F166:F167"/>
    <mergeCell ref="B163:B164"/>
    <mergeCell ref="C163:C164"/>
    <mergeCell ref="G163:G164"/>
    <mergeCell ref="H163:H164"/>
    <mergeCell ref="I163:I164"/>
    <mergeCell ref="J163:J164"/>
    <mergeCell ref="K163:K164"/>
    <mergeCell ref="L163:L164"/>
    <mergeCell ref="M163:M164"/>
    <mergeCell ref="B160:B161"/>
    <mergeCell ref="C160:C161"/>
    <mergeCell ref="G160:G161"/>
    <mergeCell ref="H160:H161"/>
    <mergeCell ref="I160:I161"/>
    <mergeCell ref="J160:J161"/>
    <mergeCell ref="K160:K161"/>
    <mergeCell ref="L160:L161"/>
    <mergeCell ref="M160:M161"/>
    <mergeCell ref="B157:B158"/>
    <mergeCell ref="C157:C158"/>
    <mergeCell ref="G157:G158"/>
    <mergeCell ref="H157:H158"/>
    <mergeCell ref="I157:I158"/>
    <mergeCell ref="J157:J158"/>
    <mergeCell ref="K157:K158"/>
    <mergeCell ref="L157:L158"/>
    <mergeCell ref="M157:M158"/>
    <mergeCell ref="B154:B155"/>
    <mergeCell ref="C154:C155"/>
    <mergeCell ref="G154:G155"/>
    <mergeCell ref="H154:H155"/>
    <mergeCell ref="I154:I155"/>
    <mergeCell ref="J154:J155"/>
    <mergeCell ref="K154:K155"/>
    <mergeCell ref="L154:L155"/>
    <mergeCell ref="M154:M155"/>
    <mergeCell ref="B148:B149"/>
    <mergeCell ref="M148:M149"/>
    <mergeCell ref="B151:B152"/>
    <mergeCell ref="C151:C152"/>
    <mergeCell ref="G151:G152"/>
    <mergeCell ref="H151:H152"/>
    <mergeCell ref="I151:I152"/>
    <mergeCell ref="J151:J152"/>
    <mergeCell ref="K151:K152"/>
    <mergeCell ref="L151:L152"/>
    <mergeCell ref="M151:M152"/>
    <mergeCell ref="B145:B146"/>
    <mergeCell ref="C145:C146"/>
    <mergeCell ref="G145:G146"/>
    <mergeCell ref="H145:H146"/>
    <mergeCell ref="I145:I146"/>
    <mergeCell ref="J145:J146"/>
    <mergeCell ref="K145:K146"/>
    <mergeCell ref="L145:L146"/>
    <mergeCell ref="M145:M146"/>
    <mergeCell ref="B142:B143"/>
    <mergeCell ref="C142:C143"/>
    <mergeCell ref="G142:G143"/>
    <mergeCell ref="H142:H143"/>
    <mergeCell ref="I142:I143"/>
    <mergeCell ref="J142:J143"/>
    <mergeCell ref="K142:K143"/>
    <mergeCell ref="L142:L143"/>
    <mergeCell ref="M142:M143"/>
    <mergeCell ref="B139:B140"/>
    <mergeCell ref="C139:C140"/>
    <mergeCell ref="G139:G140"/>
    <mergeCell ref="H139:H140"/>
    <mergeCell ref="I139:I140"/>
    <mergeCell ref="J139:J140"/>
    <mergeCell ref="K139:K140"/>
    <mergeCell ref="L139:L140"/>
    <mergeCell ref="M139:M140"/>
    <mergeCell ref="B136:B137"/>
    <mergeCell ref="C136:C137"/>
    <mergeCell ref="G136:G137"/>
    <mergeCell ref="H136:H137"/>
    <mergeCell ref="I136:I137"/>
    <mergeCell ref="J136:J137"/>
    <mergeCell ref="K136:K137"/>
    <mergeCell ref="L136:L137"/>
    <mergeCell ref="M136:M137"/>
    <mergeCell ref="F136:F137"/>
    <mergeCell ref="K4:K5"/>
    <mergeCell ref="L4:L5"/>
    <mergeCell ref="M4:M5"/>
    <mergeCell ref="B7:B8"/>
    <mergeCell ref="C7:C8"/>
    <mergeCell ref="B10:B11"/>
    <mergeCell ref="C10:C11"/>
    <mergeCell ref="I10:I11"/>
    <mergeCell ref="K1:K2"/>
    <mergeCell ref="L1:L2"/>
    <mergeCell ref="M1:M2"/>
    <mergeCell ref="B3:D3"/>
    <mergeCell ref="B4:B5"/>
    <mergeCell ref="C4:C5"/>
    <mergeCell ref="G4:G5"/>
    <mergeCell ref="H4:H5"/>
    <mergeCell ref="I4:I5"/>
    <mergeCell ref="J4:J5"/>
    <mergeCell ref="B1:B2"/>
    <mergeCell ref="C1:C2"/>
    <mergeCell ref="D1:D2"/>
    <mergeCell ref="E1:F1"/>
    <mergeCell ref="G1:G2"/>
    <mergeCell ref="H1:J1"/>
    <mergeCell ref="J10:J11"/>
    <mergeCell ref="K10:K11"/>
    <mergeCell ref="L10:L11"/>
    <mergeCell ref="M10:M11"/>
    <mergeCell ref="B13:B14"/>
    <mergeCell ref="C13:C14"/>
    <mergeCell ref="G13:G14"/>
    <mergeCell ref="H13:H14"/>
    <mergeCell ref="I13:I14"/>
    <mergeCell ref="J13:J14"/>
    <mergeCell ref="F13:F14"/>
    <mergeCell ref="K13:K14"/>
    <mergeCell ref="L13:L14"/>
    <mergeCell ref="M13:M14"/>
    <mergeCell ref="B16:B17"/>
    <mergeCell ref="C16:C17"/>
    <mergeCell ref="G16:G17"/>
    <mergeCell ref="H16:H17"/>
    <mergeCell ref="I16:I17"/>
    <mergeCell ref="J16:J17"/>
    <mergeCell ref="K16:K17"/>
    <mergeCell ref="L16:L17"/>
    <mergeCell ref="M16:M17"/>
    <mergeCell ref="B19:B20"/>
    <mergeCell ref="C19:C20"/>
    <mergeCell ref="G19:G20"/>
    <mergeCell ref="H19:H20"/>
    <mergeCell ref="I19:I20"/>
    <mergeCell ref="J19:J20"/>
    <mergeCell ref="K19:K20"/>
    <mergeCell ref="L19:L20"/>
    <mergeCell ref="M19:M20"/>
    <mergeCell ref="B22:B23"/>
    <mergeCell ref="C22:C23"/>
    <mergeCell ref="G22:G23"/>
    <mergeCell ref="H22:H23"/>
    <mergeCell ref="I22:I23"/>
    <mergeCell ref="J22:J23"/>
    <mergeCell ref="K22:K23"/>
    <mergeCell ref="L22:L23"/>
    <mergeCell ref="M22:M23"/>
    <mergeCell ref="M25:M26"/>
    <mergeCell ref="B28:B29"/>
    <mergeCell ref="C28:C29"/>
    <mergeCell ref="G28:G29"/>
    <mergeCell ref="H28:H29"/>
    <mergeCell ref="I28:I29"/>
    <mergeCell ref="J28:J29"/>
    <mergeCell ref="K28:K29"/>
    <mergeCell ref="L28:L29"/>
    <mergeCell ref="M28:M29"/>
    <mergeCell ref="B25:B26"/>
    <mergeCell ref="C25:C26"/>
    <mergeCell ref="G25:G26"/>
    <mergeCell ref="H25:H26"/>
    <mergeCell ref="I25:I26"/>
    <mergeCell ref="J25:J26"/>
    <mergeCell ref="K25:K26"/>
    <mergeCell ref="L25:L26"/>
    <mergeCell ref="B31:B32"/>
    <mergeCell ref="C31:C32"/>
    <mergeCell ref="H31:H32"/>
    <mergeCell ref="J31:J32"/>
    <mergeCell ref="B34:B35"/>
    <mergeCell ref="C34:C35"/>
    <mergeCell ref="G34:G35"/>
    <mergeCell ref="H34:H35"/>
    <mergeCell ref="I34:I35"/>
    <mergeCell ref="J34:J35"/>
    <mergeCell ref="K34:K35"/>
    <mergeCell ref="L34:L35"/>
    <mergeCell ref="M34:M35"/>
    <mergeCell ref="B37:B38"/>
    <mergeCell ref="C37:C38"/>
    <mergeCell ref="G37:G38"/>
    <mergeCell ref="H37:H38"/>
    <mergeCell ref="I37:I38"/>
    <mergeCell ref="J37:J38"/>
    <mergeCell ref="K37:K38"/>
    <mergeCell ref="L37:L38"/>
    <mergeCell ref="M37:M38"/>
    <mergeCell ref="F34:F35"/>
    <mergeCell ref="B40:B41"/>
    <mergeCell ref="C40:C41"/>
    <mergeCell ref="G40:G41"/>
    <mergeCell ref="H40:H41"/>
    <mergeCell ref="I40:I41"/>
    <mergeCell ref="J40:J41"/>
    <mergeCell ref="K40:K41"/>
    <mergeCell ref="L40:L41"/>
    <mergeCell ref="M40:M41"/>
    <mergeCell ref="M43:M44"/>
    <mergeCell ref="B46:B47"/>
    <mergeCell ref="C46:C47"/>
    <mergeCell ref="G46:G47"/>
    <mergeCell ref="H46:H47"/>
    <mergeCell ref="I46:I47"/>
    <mergeCell ref="J46:J47"/>
    <mergeCell ref="K46:K47"/>
    <mergeCell ref="L46:L47"/>
    <mergeCell ref="M46:M47"/>
    <mergeCell ref="B43:B44"/>
    <mergeCell ref="C43:C44"/>
    <mergeCell ref="F43:F44"/>
    <mergeCell ref="G43:G44"/>
    <mergeCell ref="H43:H44"/>
    <mergeCell ref="I43:I44"/>
    <mergeCell ref="J43:J44"/>
    <mergeCell ref="K43:K44"/>
    <mergeCell ref="L43:L44"/>
    <mergeCell ref="M49:M50"/>
    <mergeCell ref="B52:B53"/>
    <mergeCell ref="C52:C53"/>
    <mergeCell ref="L52:L53"/>
    <mergeCell ref="M52:M53"/>
    <mergeCell ref="B55:B56"/>
    <mergeCell ref="C55:C56"/>
    <mergeCell ref="G55:G56"/>
    <mergeCell ref="H55:H56"/>
    <mergeCell ref="I55:I56"/>
    <mergeCell ref="B49:B50"/>
    <mergeCell ref="C49:C50"/>
    <mergeCell ref="G49:G50"/>
    <mergeCell ref="H49:H50"/>
    <mergeCell ref="I49:I50"/>
    <mergeCell ref="J49:J50"/>
    <mergeCell ref="K49:K50"/>
    <mergeCell ref="L49:L50"/>
    <mergeCell ref="F55:F56"/>
    <mergeCell ref="J55:J56"/>
    <mergeCell ref="K55:K56"/>
    <mergeCell ref="L55:L56"/>
    <mergeCell ref="K61:K62"/>
    <mergeCell ref="L61:L62"/>
    <mergeCell ref="K67:K68"/>
    <mergeCell ref="L67:L68"/>
    <mergeCell ref="L70:L71"/>
    <mergeCell ref="M55:M56"/>
    <mergeCell ref="M61:M62"/>
    <mergeCell ref="B64:B65"/>
    <mergeCell ref="C64:C65"/>
    <mergeCell ref="L64:L65"/>
    <mergeCell ref="B61:B62"/>
    <mergeCell ref="C61:C62"/>
    <mergeCell ref="G61:G62"/>
    <mergeCell ref="H61:H62"/>
    <mergeCell ref="I61:I62"/>
    <mergeCell ref="J61:J62"/>
    <mergeCell ref="F61:F62"/>
    <mergeCell ref="B58:B59"/>
    <mergeCell ref="C58:C59"/>
    <mergeCell ref="F58:F59"/>
    <mergeCell ref="M76:M77"/>
    <mergeCell ref="B79:B80"/>
    <mergeCell ref="C79:C80"/>
    <mergeCell ref="H79:H80"/>
    <mergeCell ref="I79:I80"/>
    <mergeCell ref="J79:J80"/>
    <mergeCell ref="K79:K80"/>
    <mergeCell ref="B76:B77"/>
    <mergeCell ref="C76:C77"/>
    <mergeCell ref="I76:I77"/>
    <mergeCell ref="J76:J77"/>
    <mergeCell ref="K76:K77"/>
    <mergeCell ref="L76:L77"/>
    <mergeCell ref="B244:D244"/>
    <mergeCell ref="L79:L80"/>
    <mergeCell ref="M79:M80"/>
    <mergeCell ref="F106:F107"/>
    <mergeCell ref="F109:F110"/>
    <mergeCell ref="B82:B83"/>
    <mergeCell ref="C82:C83"/>
    <mergeCell ref="I82:I83"/>
    <mergeCell ref="J82:J83"/>
    <mergeCell ref="K82:K83"/>
    <mergeCell ref="L82:L83"/>
    <mergeCell ref="M82:M83"/>
    <mergeCell ref="B85:B86"/>
    <mergeCell ref="C85:C86"/>
    <mergeCell ref="G85:G86"/>
    <mergeCell ref="H85:H86"/>
    <mergeCell ref="I85:I86"/>
    <mergeCell ref="J85:J86"/>
    <mergeCell ref="K85:K86"/>
    <mergeCell ref="L85:L86"/>
    <mergeCell ref="M85:M86"/>
    <mergeCell ref="B91:B92"/>
    <mergeCell ref="C91:C92"/>
    <mergeCell ref="M91:M92"/>
    <mergeCell ref="B73:B74"/>
    <mergeCell ref="C73:C74"/>
    <mergeCell ref="I73:I74"/>
    <mergeCell ref="J73:J74"/>
    <mergeCell ref="K73:K74"/>
    <mergeCell ref="L73:L74"/>
    <mergeCell ref="B67:B68"/>
    <mergeCell ref="C67:C68"/>
    <mergeCell ref="B70:B71"/>
    <mergeCell ref="C70:C71"/>
    <mergeCell ref="G70:G71"/>
    <mergeCell ref="H70:H71"/>
    <mergeCell ref="J70:J71"/>
    <mergeCell ref="K70:K71"/>
    <mergeCell ref="G67:G68"/>
    <mergeCell ref="H67:H68"/>
    <mergeCell ref="I67:I68"/>
    <mergeCell ref="J67:J68"/>
    <mergeCell ref="B88:B89"/>
    <mergeCell ref="C88:C89"/>
    <mergeCell ref="G88:G89"/>
    <mergeCell ref="H88:H89"/>
    <mergeCell ref="I88:I89"/>
    <mergeCell ref="J88:J89"/>
    <mergeCell ref="K88:K89"/>
    <mergeCell ref="L88:L89"/>
    <mergeCell ref="M88:M89"/>
    <mergeCell ref="F88:F89"/>
    <mergeCell ref="B94:B95"/>
    <mergeCell ref="C94:C95"/>
    <mergeCell ref="G94:G95"/>
    <mergeCell ref="H94:H95"/>
    <mergeCell ref="I94:I95"/>
    <mergeCell ref="J94:J95"/>
    <mergeCell ref="K94:K95"/>
    <mergeCell ref="L94:L95"/>
    <mergeCell ref="M94:M95"/>
    <mergeCell ref="B97:B98"/>
    <mergeCell ref="C97:C98"/>
    <mergeCell ref="H97:H98"/>
    <mergeCell ref="I97:I98"/>
    <mergeCell ref="J97:J98"/>
    <mergeCell ref="K97:K98"/>
    <mergeCell ref="L97:L98"/>
    <mergeCell ref="M97:M98"/>
    <mergeCell ref="B100:B101"/>
    <mergeCell ref="C100:C101"/>
    <mergeCell ref="G100:G101"/>
    <mergeCell ref="H100:H101"/>
    <mergeCell ref="I100:I101"/>
    <mergeCell ref="J100:J101"/>
    <mergeCell ref="K100:K101"/>
    <mergeCell ref="L100:L101"/>
    <mergeCell ref="M100:M101"/>
    <mergeCell ref="B103:B104"/>
    <mergeCell ref="C103:C104"/>
    <mergeCell ref="G103:G104"/>
    <mergeCell ref="H103:H104"/>
    <mergeCell ref="I103:I104"/>
    <mergeCell ref="J103:J104"/>
    <mergeCell ref="K103:K104"/>
    <mergeCell ref="L103:L104"/>
    <mergeCell ref="M103:M104"/>
    <mergeCell ref="B106:B107"/>
    <mergeCell ref="C106:C107"/>
    <mergeCell ref="G106:G107"/>
    <mergeCell ref="H106:H107"/>
    <mergeCell ref="I106:I107"/>
    <mergeCell ref="J106:J107"/>
    <mergeCell ref="K106:K107"/>
    <mergeCell ref="L106:L107"/>
    <mergeCell ref="M106:M107"/>
    <mergeCell ref="B109:B110"/>
    <mergeCell ref="C109:C110"/>
    <mergeCell ref="G109:G110"/>
    <mergeCell ref="H109:H110"/>
    <mergeCell ref="I109:I110"/>
    <mergeCell ref="J109:J110"/>
    <mergeCell ref="K109:K110"/>
    <mergeCell ref="L109:L110"/>
    <mergeCell ref="M109:M110"/>
    <mergeCell ref="B112:B113"/>
    <mergeCell ref="C112:C113"/>
    <mergeCell ref="G112:G113"/>
    <mergeCell ref="H112:H113"/>
    <mergeCell ref="I112:I113"/>
    <mergeCell ref="J112:J113"/>
    <mergeCell ref="K112:K113"/>
    <mergeCell ref="L112:L113"/>
    <mergeCell ref="M112:M113"/>
    <mergeCell ref="B115:B116"/>
    <mergeCell ref="C115:C116"/>
    <mergeCell ref="G115:G116"/>
    <mergeCell ref="H115:H116"/>
    <mergeCell ref="I115:I116"/>
    <mergeCell ref="J115:J116"/>
    <mergeCell ref="K115:K116"/>
    <mergeCell ref="L115:L116"/>
    <mergeCell ref="M115:M116"/>
    <mergeCell ref="B118:B119"/>
    <mergeCell ref="C118:C119"/>
    <mergeCell ref="G118:G119"/>
    <mergeCell ref="H118:H119"/>
    <mergeCell ref="I118:I119"/>
    <mergeCell ref="J118:J119"/>
    <mergeCell ref="K118:K119"/>
    <mergeCell ref="L118:L119"/>
    <mergeCell ref="M118:M119"/>
    <mergeCell ref="F118:F119"/>
    <mergeCell ref="B121:B122"/>
    <mergeCell ref="C121:C122"/>
    <mergeCell ref="G121:G122"/>
    <mergeCell ref="H121:H122"/>
    <mergeCell ref="I121:I122"/>
    <mergeCell ref="J121:J122"/>
    <mergeCell ref="K121:K122"/>
    <mergeCell ref="L121:L122"/>
    <mergeCell ref="M121:M122"/>
    <mergeCell ref="F121:F122"/>
    <mergeCell ref="B124:B125"/>
    <mergeCell ref="C124:C125"/>
    <mergeCell ref="H124:H125"/>
    <mergeCell ref="I124:I125"/>
    <mergeCell ref="J124:J125"/>
    <mergeCell ref="K124:K125"/>
    <mergeCell ref="L124:L125"/>
    <mergeCell ref="M124:M125"/>
    <mergeCell ref="F124:F125"/>
    <mergeCell ref="B127:B128"/>
    <mergeCell ref="C127:C128"/>
    <mergeCell ref="G127:G128"/>
    <mergeCell ref="H127:H128"/>
    <mergeCell ref="I127:I128"/>
    <mergeCell ref="J127:J128"/>
    <mergeCell ref="K127:K128"/>
    <mergeCell ref="L127:L128"/>
    <mergeCell ref="M127:M128"/>
    <mergeCell ref="B130:B131"/>
    <mergeCell ref="C130:C131"/>
    <mergeCell ref="G130:G131"/>
    <mergeCell ref="H130:H131"/>
    <mergeCell ref="I130:I131"/>
    <mergeCell ref="J130:J131"/>
    <mergeCell ref="K130:K131"/>
    <mergeCell ref="L130:L131"/>
    <mergeCell ref="M130:M131"/>
    <mergeCell ref="B133:B134"/>
    <mergeCell ref="C133:C134"/>
    <mergeCell ref="G133:G134"/>
    <mergeCell ref="H133:H134"/>
    <mergeCell ref="I133:I134"/>
    <mergeCell ref="J133:J134"/>
    <mergeCell ref="K133:K134"/>
    <mergeCell ref="L133:L134"/>
    <mergeCell ref="M133:M134"/>
    <mergeCell ref="F133:F134"/>
  </mergeCells>
  <printOptions horizontalCentered="1"/>
  <pageMargins left="0" right="0" top="0" bottom="0" header="0" footer="0.31496062992125984"/>
  <pageSetup scale="65" orientation="landscape" horizontalDpi="120" verticalDpi="72" r:id="rId1"/>
  <rowBreaks count="4" manualBreakCount="4">
    <brk id="54" min="1" max="12" man="1"/>
    <brk id="107" min="1" max="12" man="1"/>
    <brk id="159" min="1" max="12" man="1"/>
    <brk id="212" min="1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98"/>
  <sheetViews>
    <sheetView zoomScaleNormal="100" workbookViewId="0">
      <pane xSplit="12" ySplit="3" topLeftCell="M62" activePane="bottomRight" state="frozen"/>
      <selection pane="topRight" activeCell="M1" sqref="M1"/>
      <selection pane="bottomLeft" activeCell="A4" sqref="A4"/>
      <selection pane="bottomRight" activeCell="C73" sqref="C73"/>
    </sheetView>
  </sheetViews>
  <sheetFormatPr defaultRowHeight="15"/>
  <cols>
    <col min="1" max="1" width="3" customWidth="1"/>
    <col min="2" max="2" width="11.5703125" customWidth="1"/>
    <col min="3" max="3" width="19.42578125" customWidth="1"/>
    <col min="4" max="4" width="17.140625" customWidth="1"/>
    <col min="6" max="6" width="9" customWidth="1"/>
    <col min="7" max="7" width="15.28515625" customWidth="1"/>
    <col min="8" max="8" width="13.7109375" customWidth="1"/>
    <col min="9" max="9" width="15.7109375" customWidth="1"/>
    <col min="10" max="10" width="15.42578125" customWidth="1"/>
    <col min="11" max="11" width="12.85546875" customWidth="1"/>
    <col min="12" max="12" width="15.28515625" customWidth="1"/>
  </cols>
  <sheetData>
    <row r="1" spans="1:12">
      <c r="A1" s="1511"/>
      <c r="B1" s="1513" t="s">
        <v>0</v>
      </c>
      <c r="C1" s="1515" t="s">
        <v>1</v>
      </c>
      <c r="D1" s="1517" t="s">
        <v>2</v>
      </c>
      <c r="E1" s="1518"/>
      <c r="F1" s="1504" t="s">
        <v>3</v>
      </c>
      <c r="G1" s="1519" t="s">
        <v>4</v>
      </c>
      <c r="H1" s="1520"/>
      <c r="I1" s="1521"/>
      <c r="J1" s="1504" t="s">
        <v>5</v>
      </c>
      <c r="K1" s="1504" t="s">
        <v>6</v>
      </c>
      <c r="L1" s="1506" t="s">
        <v>7</v>
      </c>
    </row>
    <row r="2" spans="1:12" ht="15.75" thickBot="1">
      <c r="A2" s="1512"/>
      <c r="B2" s="1514"/>
      <c r="C2" s="1516"/>
      <c r="D2" s="204" t="s">
        <v>8</v>
      </c>
      <c r="E2" s="205" t="s">
        <v>9</v>
      </c>
      <c r="F2" s="1505"/>
      <c r="G2" s="301" t="s">
        <v>10</v>
      </c>
      <c r="H2" s="207" t="s">
        <v>11</v>
      </c>
      <c r="I2" s="301" t="s">
        <v>12</v>
      </c>
      <c r="J2" s="1505"/>
      <c r="K2" s="1505"/>
      <c r="L2" s="1507"/>
    </row>
    <row r="3" spans="1:12">
      <c r="A3" s="1508" t="s">
        <v>13</v>
      </c>
      <c r="B3" s="1509"/>
      <c r="C3" s="1510"/>
      <c r="D3" s="274"/>
      <c r="E3" s="203"/>
      <c r="F3" s="271"/>
      <c r="G3" s="271"/>
      <c r="H3" s="271"/>
      <c r="I3" s="271"/>
      <c r="J3" s="271"/>
      <c r="K3" s="271"/>
      <c r="L3" s="295">
        <f>'Sep''17'!M244</f>
        <v>10240310</v>
      </c>
    </row>
    <row r="4" spans="1:12">
      <c r="A4" s="1481"/>
      <c r="B4" s="1470">
        <v>43010</v>
      </c>
      <c r="C4" s="193" t="s">
        <v>88</v>
      </c>
      <c r="D4" s="107" t="s">
        <v>108</v>
      </c>
      <c r="E4" s="1485" t="s">
        <v>109</v>
      </c>
      <c r="F4" s="1435"/>
      <c r="G4" s="1435">
        <v>11500</v>
      </c>
      <c r="H4" s="1435"/>
      <c r="I4" s="1435"/>
      <c r="J4" s="1435">
        <v>11375</v>
      </c>
      <c r="K4" s="1435">
        <v>125</v>
      </c>
      <c r="L4" s="1502">
        <f>L3-J4</f>
        <v>10228935</v>
      </c>
    </row>
    <row r="5" spans="1:12">
      <c r="A5" s="1482"/>
      <c r="B5" s="1471"/>
      <c r="C5" s="113" t="s">
        <v>113</v>
      </c>
      <c r="D5" s="104" t="s">
        <v>111</v>
      </c>
      <c r="E5" s="1486"/>
      <c r="F5" s="1436"/>
      <c r="G5" s="1436"/>
      <c r="H5" s="1436"/>
      <c r="I5" s="1436"/>
      <c r="J5" s="1436"/>
      <c r="K5" s="1436"/>
      <c r="L5" s="1503"/>
    </row>
    <row r="6" spans="1:12">
      <c r="A6" s="293"/>
      <c r="B6" s="275"/>
      <c r="C6" s="110"/>
      <c r="D6" s="98"/>
      <c r="E6" s="142"/>
      <c r="F6" s="33"/>
      <c r="G6" s="33"/>
      <c r="H6" s="33"/>
      <c r="I6" s="33"/>
      <c r="J6" s="33"/>
      <c r="K6" s="33"/>
      <c r="L6" s="182"/>
    </row>
    <row r="7" spans="1:12">
      <c r="A7" s="1496"/>
      <c r="B7" s="1464"/>
      <c r="C7" s="128" t="s">
        <v>23</v>
      </c>
      <c r="D7" s="107" t="s">
        <v>108</v>
      </c>
      <c r="E7" s="1485" t="s">
        <v>109</v>
      </c>
      <c r="F7" s="284"/>
      <c r="G7" s="290">
        <v>12000</v>
      </c>
      <c r="H7" s="272"/>
      <c r="I7" s="272"/>
      <c r="J7" s="272">
        <v>11450</v>
      </c>
      <c r="K7" s="272">
        <v>550</v>
      </c>
      <c r="L7" s="298">
        <f>L4-J7</f>
        <v>10217485</v>
      </c>
    </row>
    <row r="8" spans="1:12">
      <c r="A8" s="1496"/>
      <c r="B8" s="1464"/>
      <c r="C8" s="129" t="s">
        <v>188</v>
      </c>
      <c r="D8" s="104" t="s">
        <v>111</v>
      </c>
      <c r="E8" s="1486"/>
      <c r="F8" s="285"/>
      <c r="G8" s="291"/>
      <c r="H8" s="273"/>
      <c r="I8" s="273"/>
      <c r="J8" s="273"/>
      <c r="K8" s="273"/>
      <c r="L8" s="299"/>
    </row>
    <row r="9" spans="1:12">
      <c r="A9" s="300"/>
      <c r="B9" s="51"/>
      <c r="C9" s="130"/>
      <c r="D9" s="98"/>
      <c r="E9" s="142"/>
      <c r="F9" s="101"/>
      <c r="G9" s="101"/>
      <c r="H9" s="81"/>
      <c r="I9" s="81"/>
      <c r="J9" s="81"/>
      <c r="K9" s="81"/>
      <c r="L9" s="186"/>
    </row>
    <row r="10" spans="1:12">
      <c r="A10" s="1496"/>
      <c r="B10" s="1447"/>
      <c r="C10" s="128" t="s">
        <v>101</v>
      </c>
      <c r="D10" s="107" t="s">
        <v>108</v>
      </c>
      <c r="E10" s="1485" t="s">
        <v>109</v>
      </c>
      <c r="F10" s="284"/>
      <c r="G10" s="284">
        <v>26500</v>
      </c>
      <c r="H10" s="1435"/>
      <c r="I10" s="1435"/>
      <c r="J10" s="1435">
        <v>25875</v>
      </c>
      <c r="K10" s="1435">
        <v>625</v>
      </c>
      <c r="L10" s="1483">
        <f>L7-J10</f>
        <v>10191610</v>
      </c>
    </row>
    <row r="11" spans="1:12">
      <c r="A11" s="1496"/>
      <c r="B11" s="1448"/>
      <c r="C11" s="129" t="s">
        <v>189</v>
      </c>
      <c r="D11" s="104" t="s">
        <v>111</v>
      </c>
      <c r="E11" s="1486"/>
      <c r="F11" s="285"/>
      <c r="G11" s="285"/>
      <c r="H11" s="1436"/>
      <c r="I11" s="1436"/>
      <c r="J11" s="1436"/>
      <c r="K11" s="1436"/>
      <c r="L11" s="1484"/>
    </row>
    <row r="12" spans="1:12">
      <c r="A12" s="300"/>
      <c r="B12" s="278"/>
      <c r="C12" s="133"/>
      <c r="D12" s="98"/>
      <c r="E12" s="142"/>
      <c r="F12" s="101"/>
      <c r="G12" s="101"/>
      <c r="H12" s="33"/>
      <c r="I12" s="33"/>
      <c r="J12" s="33"/>
      <c r="K12" s="33"/>
      <c r="L12" s="187"/>
    </row>
    <row r="13" spans="1:12">
      <c r="A13" s="1481"/>
      <c r="B13" s="1447"/>
      <c r="C13" s="128" t="s">
        <v>23</v>
      </c>
      <c r="D13" s="107" t="s">
        <v>108</v>
      </c>
      <c r="E13" s="1485" t="s">
        <v>109</v>
      </c>
      <c r="F13" s="1451"/>
      <c r="G13" s="1443">
        <v>12000</v>
      </c>
      <c r="H13" s="1433"/>
      <c r="I13" s="1435"/>
      <c r="J13" s="1435">
        <v>11450</v>
      </c>
      <c r="K13" s="1435">
        <v>550</v>
      </c>
      <c r="L13" s="1483">
        <f>L10-J13</f>
        <v>10180160</v>
      </c>
    </row>
    <row r="14" spans="1:12">
      <c r="A14" s="1482"/>
      <c r="B14" s="1463"/>
      <c r="C14" s="129" t="s">
        <v>189</v>
      </c>
      <c r="D14" s="104" t="s">
        <v>111</v>
      </c>
      <c r="E14" s="1486"/>
      <c r="F14" s="1452"/>
      <c r="G14" s="1444"/>
      <c r="H14" s="1434"/>
      <c r="I14" s="1436"/>
      <c r="J14" s="1436"/>
      <c r="K14" s="1436"/>
      <c r="L14" s="1484"/>
    </row>
    <row r="15" spans="1:12">
      <c r="A15" s="300"/>
      <c r="B15" s="278"/>
      <c r="C15" s="133"/>
      <c r="D15" s="98"/>
      <c r="E15" s="142"/>
      <c r="F15" s="100"/>
      <c r="G15" s="101"/>
      <c r="H15" s="29"/>
      <c r="I15" s="29"/>
      <c r="J15" s="29"/>
      <c r="K15" s="29"/>
      <c r="L15" s="188"/>
    </row>
    <row r="16" spans="1:12">
      <c r="A16" s="1481"/>
      <c r="B16" s="1447"/>
      <c r="C16" s="5" t="s">
        <v>84</v>
      </c>
      <c r="D16" s="107"/>
      <c r="E16" s="1485"/>
      <c r="F16" s="1459"/>
      <c r="G16" s="1461"/>
      <c r="H16" s="1435"/>
      <c r="I16" s="1435">
        <v>11500</v>
      </c>
      <c r="J16" s="1435">
        <v>11400</v>
      </c>
      <c r="K16" s="1435">
        <v>100</v>
      </c>
      <c r="L16" s="1483">
        <f>L13-J16</f>
        <v>10168760</v>
      </c>
    </row>
    <row r="17" spans="1:12">
      <c r="A17" s="1482"/>
      <c r="B17" s="1463"/>
      <c r="C17" s="6" t="s">
        <v>190</v>
      </c>
      <c r="D17" s="104"/>
      <c r="E17" s="1486"/>
      <c r="F17" s="1460"/>
      <c r="G17" s="1462"/>
      <c r="H17" s="1436"/>
      <c r="I17" s="1436"/>
      <c r="J17" s="1436"/>
      <c r="K17" s="1436"/>
      <c r="L17" s="1484"/>
    </row>
    <row r="18" spans="1:12">
      <c r="A18" s="300"/>
      <c r="B18" s="278"/>
      <c r="C18" s="36"/>
      <c r="D18" s="98"/>
      <c r="E18" s="142"/>
      <c r="F18" s="33"/>
      <c r="G18" s="33"/>
      <c r="H18" s="33"/>
      <c r="I18" s="33"/>
      <c r="J18" s="33"/>
      <c r="K18" s="33"/>
      <c r="L18" s="188"/>
    </row>
    <row r="19" spans="1:12">
      <c r="A19" s="1481"/>
      <c r="B19" s="1447"/>
      <c r="C19" s="8" t="s">
        <v>191</v>
      </c>
      <c r="D19" s="102"/>
      <c r="E19" s="103"/>
      <c r="F19" s="1435"/>
      <c r="G19" s="1435"/>
      <c r="H19" s="1435"/>
      <c r="I19" s="1435">
        <v>21000</v>
      </c>
      <c r="J19" s="1435">
        <v>20775</v>
      </c>
      <c r="K19" s="1435">
        <v>225</v>
      </c>
      <c r="L19" s="1483">
        <f>L16-J19</f>
        <v>10147985</v>
      </c>
    </row>
    <row r="20" spans="1:12">
      <c r="A20" s="1482"/>
      <c r="B20" s="1463"/>
      <c r="C20" s="9" t="s">
        <v>192</v>
      </c>
      <c r="D20" s="104"/>
      <c r="E20" s="289"/>
      <c r="F20" s="1436"/>
      <c r="G20" s="1436"/>
      <c r="H20" s="1436"/>
      <c r="I20" s="1436"/>
      <c r="J20" s="1436"/>
      <c r="K20" s="1436"/>
      <c r="L20" s="1484"/>
    </row>
    <row r="21" spans="1:12">
      <c r="A21" s="300"/>
      <c r="B21" s="278"/>
      <c r="C21" s="35"/>
      <c r="D21" s="98"/>
      <c r="E21" s="99"/>
      <c r="F21" s="29"/>
      <c r="G21" s="33"/>
      <c r="H21" s="33"/>
      <c r="I21" s="33"/>
      <c r="J21" s="33"/>
      <c r="K21" s="33"/>
      <c r="L21" s="187"/>
    </row>
    <row r="22" spans="1:12">
      <c r="A22" s="1481"/>
      <c r="B22" s="1447"/>
      <c r="C22" s="8" t="s">
        <v>193</v>
      </c>
      <c r="D22" s="102"/>
      <c r="E22" s="103"/>
      <c r="F22" s="1435"/>
      <c r="G22" s="1433"/>
      <c r="H22" s="1433"/>
      <c r="I22" s="1435">
        <v>11500</v>
      </c>
      <c r="J22" s="1435">
        <v>11125</v>
      </c>
      <c r="K22" s="1435">
        <v>375</v>
      </c>
      <c r="L22" s="1483">
        <f>L19-J22</f>
        <v>10136860</v>
      </c>
    </row>
    <row r="23" spans="1:12">
      <c r="A23" s="1482"/>
      <c r="B23" s="1463"/>
      <c r="C23" s="9" t="s">
        <v>182</v>
      </c>
      <c r="D23" s="104"/>
      <c r="E23" s="289"/>
      <c r="F23" s="1436"/>
      <c r="G23" s="1434"/>
      <c r="H23" s="1434"/>
      <c r="I23" s="1436"/>
      <c r="J23" s="1436"/>
      <c r="K23" s="1436"/>
      <c r="L23" s="1484"/>
    </row>
    <row r="24" spans="1:12">
      <c r="A24" s="300"/>
      <c r="B24" s="278"/>
      <c r="C24" s="35"/>
      <c r="D24" s="98"/>
      <c r="E24" s="99"/>
      <c r="F24" s="33"/>
      <c r="G24" s="33"/>
      <c r="H24" s="33"/>
      <c r="I24" s="33"/>
      <c r="J24" s="33"/>
      <c r="K24" s="33"/>
      <c r="L24" s="187"/>
    </row>
    <row r="25" spans="1:12">
      <c r="A25" s="1481"/>
      <c r="B25" s="1447"/>
      <c r="C25" s="63" t="s">
        <v>37</v>
      </c>
      <c r="D25" s="68" t="s">
        <v>14</v>
      </c>
      <c r="E25" s="67" t="s">
        <v>15</v>
      </c>
      <c r="F25" s="1459"/>
      <c r="G25" s="1461"/>
      <c r="H25" s="1461"/>
      <c r="I25" s="1459">
        <v>26500</v>
      </c>
      <c r="J25" s="1459">
        <v>25550</v>
      </c>
      <c r="K25" s="1459">
        <v>950</v>
      </c>
      <c r="L25" s="1483">
        <f>L22-J25</f>
        <v>10111310</v>
      </c>
    </row>
    <row r="26" spans="1:12">
      <c r="A26" s="1482"/>
      <c r="B26" s="1448"/>
      <c r="C26" s="65" t="s">
        <v>18</v>
      </c>
      <c r="D26" s="64" t="s">
        <v>16</v>
      </c>
      <c r="E26" s="73"/>
      <c r="F26" s="1460"/>
      <c r="G26" s="1462"/>
      <c r="H26" s="1462"/>
      <c r="I26" s="1460"/>
      <c r="J26" s="1460"/>
      <c r="K26" s="1460"/>
      <c r="L26" s="1484"/>
    </row>
    <row r="27" spans="1:12">
      <c r="A27" s="293"/>
      <c r="B27" s="277"/>
      <c r="C27" s="88"/>
      <c r="D27" s="89"/>
      <c r="E27" s="71"/>
      <c r="F27" s="59"/>
      <c r="G27" s="59"/>
      <c r="H27" s="59"/>
      <c r="I27" s="59"/>
      <c r="J27" s="59"/>
      <c r="K27" s="59"/>
      <c r="L27" s="188"/>
    </row>
    <row r="28" spans="1:12">
      <c r="A28" s="1481"/>
      <c r="B28" s="1447">
        <v>43011</v>
      </c>
      <c r="C28" s="8" t="s">
        <v>194</v>
      </c>
      <c r="D28" s="102"/>
      <c r="E28" s="103"/>
      <c r="F28" s="1435"/>
      <c r="G28" s="1433"/>
      <c r="H28" s="1433"/>
      <c r="I28" s="1435">
        <v>26500</v>
      </c>
      <c r="J28" s="1435">
        <v>25850</v>
      </c>
      <c r="K28" s="1435">
        <v>650</v>
      </c>
      <c r="L28" s="1483">
        <f>L25-J28</f>
        <v>10085460</v>
      </c>
    </row>
    <row r="29" spans="1:12">
      <c r="A29" s="1482"/>
      <c r="B29" s="1448"/>
      <c r="C29" s="9" t="s">
        <v>182</v>
      </c>
      <c r="D29" s="104"/>
      <c r="E29" s="289"/>
      <c r="F29" s="1436"/>
      <c r="G29" s="1434"/>
      <c r="H29" s="1434"/>
      <c r="I29" s="1436"/>
      <c r="J29" s="1436"/>
      <c r="K29" s="1436"/>
      <c r="L29" s="1484"/>
    </row>
    <row r="30" spans="1:12">
      <c r="A30" s="293"/>
      <c r="B30" s="277"/>
      <c r="C30" s="35"/>
      <c r="D30" s="98"/>
      <c r="E30" s="99"/>
      <c r="F30" s="33"/>
      <c r="G30" s="33"/>
      <c r="H30" s="33"/>
      <c r="I30" s="33"/>
      <c r="J30" s="33"/>
      <c r="K30" s="33"/>
      <c r="L30" s="188"/>
    </row>
    <row r="31" spans="1:12">
      <c r="A31" s="1481"/>
      <c r="B31" s="1447"/>
      <c r="C31" s="128" t="s">
        <v>43</v>
      </c>
      <c r="D31" s="102" t="s">
        <v>196</v>
      </c>
      <c r="E31" s="103"/>
      <c r="F31" s="304"/>
      <c r="G31" s="1433"/>
      <c r="H31" s="305"/>
      <c r="I31" s="1433">
        <v>51000</v>
      </c>
      <c r="J31" s="304">
        <v>50100</v>
      </c>
      <c r="K31" s="304">
        <v>900</v>
      </c>
      <c r="L31" s="306">
        <f>L28-J31</f>
        <v>10035360</v>
      </c>
    </row>
    <row r="32" spans="1:12">
      <c r="A32" s="1482"/>
      <c r="B32" s="1448"/>
      <c r="C32" s="129" t="s">
        <v>195</v>
      </c>
      <c r="D32" s="104"/>
      <c r="E32" s="289"/>
      <c r="F32" s="271"/>
      <c r="G32" s="1434"/>
      <c r="H32" s="287"/>
      <c r="I32" s="1434"/>
      <c r="J32" s="271"/>
      <c r="K32" s="271"/>
      <c r="L32" s="295"/>
    </row>
    <row r="33" spans="1:12">
      <c r="A33" s="293"/>
      <c r="B33" s="277"/>
      <c r="C33" s="133"/>
      <c r="D33" s="143"/>
      <c r="E33" s="99"/>
      <c r="F33" s="34"/>
      <c r="G33" s="34"/>
      <c r="H33" s="34"/>
      <c r="I33" s="34"/>
      <c r="J33" s="34"/>
      <c r="K33" s="34"/>
      <c r="L33" s="191"/>
    </row>
    <row r="34" spans="1:12">
      <c r="A34" s="1481"/>
      <c r="B34" s="1447">
        <v>43012</v>
      </c>
      <c r="C34" s="128" t="s">
        <v>101</v>
      </c>
      <c r="D34" s="107" t="s">
        <v>108</v>
      </c>
      <c r="E34" s="1485" t="s">
        <v>109</v>
      </c>
      <c r="F34" s="284"/>
      <c r="G34" s="284">
        <v>26500</v>
      </c>
      <c r="H34" s="1435"/>
      <c r="I34" s="1435"/>
      <c r="J34" s="1435">
        <v>25624</v>
      </c>
      <c r="K34" s="1435">
        <v>876</v>
      </c>
      <c r="L34" s="1483">
        <f>L31-J34</f>
        <v>10009736</v>
      </c>
    </row>
    <row r="35" spans="1:12">
      <c r="A35" s="1482"/>
      <c r="B35" s="1448"/>
      <c r="C35" s="129" t="s">
        <v>189</v>
      </c>
      <c r="D35" s="104" t="s">
        <v>111</v>
      </c>
      <c r="E35" s="1486"/>
      <c r="F35" s="285"/>
      <c r="G35" s="285"/>
      <c r="H35" s="1436"/>
      <c r="I35" s="1436"/>
      <c r="J35" s="1436"/>
      <c r="K35" s="1436"/>
      <c r="L35" s="1484"/>
    </row>
    <row r="36" spans="1:12">
      <c r="A36" s="300"/>
      <c r="B36" s="51"/>
      <c r="C36" s="133"/>
      <c r="D36" s="98"/>
      <c r="E36" s="142"/>
      <c r="F36" s="101"/>
      <c r="G36" s="101"/>
      <c r="H36" s="33"/>
      <c r="I36" s="33"/>
      <c r="J36" s="33"/>
      <c r="K36" s="33"/>
      <c r="L36" s="187"/>
    </row>
    <row r="37" spans="1:12">
      <c r="A37" s="1481"/>
      <c r="B37" s="1447"/>
      <c r="C37" s="128" t="s">
        <v>23</v>
      </c>
      <c r="D37" s="107" t="s">
        <v>108</v>
      </c>
      <c r="E37" s="1485" t="s">
        <v>109</v>
      </c>
      <c r="F37" s="1451"/>
      <c r="G37" s="1443">
        <v>12000</v>
      </c>
      <c r="H37" s="1433"/>
      <c r="I37" s="1435"/>
      <c r="J37" s="1435">
        <v>11450</v>
      </c>
      <c r="K37" s="1435">
        <v>550</v>
      </c>
      <c r="L37" s="1483">
        <f>L34-J37</f>
        <v>9998286</v>
      </c>
    </row>
    <row r="38" spans="1:12">
      <c r="A38" s="1482"/>
      <c r="B38" s="1448"/>
      <c r="C38" s="129" t="s">
        <v>189</v>
      </c>
      <c r="D38" s="104" t="s">
        <v>111</v>
      </c>
      <c r="E38" s="1486"/>
      <c r="F38" s="1452"/>
      <c r="G38" s="1444"/>
      <c r="H38" s="1434"/>
      <c r="I38" s="1436"/>
      <c r="J38" s="1436"/>
      <c r="K38" s="1436"/>
      <c r="L38" s="1484"/>
    </row>
    <row r="39" spans="1:12">
      <c r="A39" s="300"/>
      <c r="B39" s="278"/>
      <c r="C39" s="133"/>
      <c r="D39" s="98"/>
      <c r="E39" s="142"/>
      <c r="F39" s="100"/>
      <c r="G39" s="101"/>
      <c r="H39" s="29"/>
      <c r="I39" s="29"/>
      <c r="J39" s="29"/>
      <c r="K39" s="29"/>
      <c r="L39" s="187"/>
    </row>
    <row r="40" spans="1:12">
      <c r="A40" s="1481"/>
      <c r="B40" s="1439"/>
      <c r="C40" s="106" t="s">
        <v>75</v>
      </c>
      <c r="D40" s="107" t="s">
        <v>14</v>
      </c>
      <c r="E40" s="288" t="s">
        <v>15</v>
      </c>
      <c r="F40" s="1443"/>
      <c r="G40" s="1461"/>
      <c r="H40" s="1435"/>
      <c r="I40" s="1435">
        <v>100500</v>
      </c>
      <c r="J40" s="1435">
        <v>97850</v>
      </c>
      <c r="K40" s="1435">
        <v>2650</v>
      </c>
      <c r="L40" s="1483">
        <f>L37-J40</f>
        <v>9900436</v>
      </c>
    </row>
    <row r="41" spans="1:12">
      <c r="A41" s="1482"/>
      <c r="B41" s="1440"/>
      <c r="C41" s="109" t="s">
        <v>197</v>
      </c>
      <c r="D41" s="104" t="s">
        <v>16</v>
      </c>
      <c r="E41" s="289"/>
      <c r="F41" s="1444"/>
      <c r="G41" s="1462"/>
      <c r="H41" s="1436"/>
      <c r="I41" s="1436"/>
      <c r="J41" s="1436"/>
      <c r="K41" s="1436"/>
      <c r="L41" s="1484"/>
    </row>
    <row r="42" spans="1:12">
      <c r="A42" s="302"/>
      <c r="B42" s="279"/>
      <c r="C42" s="125"/>
      <c r="D42" s="120"/>
      <c r="E42" s="126"/>
      <c r="F42" s="100"/>
      <c r="G42" s="33"/>
      <c r="H42" s="33"/>
      <c r="I42" s="33"/>
      <c r="J42" s="33"/>
      <c r="K42" s="33"/>
      <c r="L42" s="188"/>
    </row>
    <row r="43" spans="1:12">
      <c r="A43" s="1481"/>
      <c r="B43" s="1447">
        <v>43013</v>
      </c>
      <c r="C43" s="193" t="s">
        <v>145</v>
      </c>
      <c r="D43" s="107" t="s">
        <v>54</v>
      </c>
      <c r="E43" s="1455"/>
      <c r="F43" s="1435"/>
      <c r="G43" s="1435"/>
      <c r="H43" s="1435"/>
      <c r="I43" s="1435">
        <v>26500</v>
      </c>
      <c r="J43" s="1435">
        <v>25850</v>
      </c>
      <c r="K43" s="1435">
        <v>650</v>
      </c>
      <c r="L43" s="1483">
        <f>L40-J43</f>
        <v>9874586</v>
      </c>
    </row>
    <row r="44" spans="1:12">
      <c r="A44" s="1482"/>
      <c r="B44" s="1448"/>
      <c r="C44" s="95" t="s">
        <v>198</v>
      </c>
      <c r="D44" s="104"/>
      <c r="E44" s="1456"/>
      <c r="F44" s="1436"/>
      <c r="G44" s="1436"/>
      <c r="H44" s="1436"/>
      <c r="I44" s="1436"/>
      <c r="J44" s="1436"/>
      <c r="K44" s="1436"/>
      <c r="L44" s="1484"/>
    </row>
    <row r="45" spans="1:12">
      <c r="A45" s="300"/>
      <c r="B45" s="51"/>
      <c r="C45" s="110"/>
      <c r="D45" s="98"/>
      <c r="E45" s="31"/>
      <c r="F45" s="33"/>
      <c r="G45" s="33"/>
      <c r="H45" s="33"/>
      <c r="I45" s="33"/>
      <c r="J45" s="33"/>
      <c r="K45" s="33"/>
      <c r="L45" s="187"/>
    </row>
    <row r="46" spans="1:12">
      <c r="A46" s="1481"/>
      <c r="B46" s="1447"/>
      <c r="C46" s="111" t="s">
        <v>53</v>
      </c>
      <c r="D46" s="107" t="s">
        <v>200</v>
      </c>
      <c r="E46" s="180"/>
      <c r="F46" s="1435"/>
      <c r="G46" s="1435"/>
      <c r="H46" s="1435"/>
      <c r="I46" s="1435">
        <v>11500</v>
      </c>
      <c r="J46" s="1435">
        <v>11125</v>
      </c>
      <c r="K46" s="1435">
        <v>375</v>
      </c>
      <c r="L46" s="1483">
        <f>L43-J46</f>
        <v>9863461</v>
      </c>
    </row>
    <row r="47" spans="1:12">
      <c r="A47" s="1482"/>
      <c r="B47" s="1448"/>
      <c r="C47" s="109" t="s">
        <v>199</v>
      </c>
      <c r="D47" s="104"/>
      <c r="E47" s="289"/>
      <c r="F47" s="1436"/>
      <c r="G47" s="1436"/>
      <c r="H47" s="1436"/>
      <c r="I47" s="1436"/>
      <c r="J47" s="1436"/>
      <c r="K47" s="1436"/>
      <c r="L47" s="1484"/>
    </row>
    <row r="48" spans="1:12">
      <c r="A48" s="302"/>
      <c r="B48" s="279"/>
      <c r="C48" s="110"/>
      <c r="D48" s="98"/>
      <c r="E48" s="99"/>
      <c r="F48" s="33"/>
      <c r="G48" s="33"/>
      <c r="H48" s="33"/>
      <c r="I48" s="33"/>
      <c r="J48" s="33"/>
      <c r="K48" s="33"/>
      <c r="L48" s="187"/>
    </row>
    <row r="49" spans="1:12">
      <c r="A49" s="1481"/>
      <c r="B49" s="1447"/>
      <c r="C49" s="106" t="s">
        <v>40</v>
      </c>
      <c r="D49" s="107" t="s">
        <v>14</v>
      </c>
      <c r="E49" s="330" t="s">
        <v>15</v>
      </c>
      <c r="F49" s="1435"/>
      <c r="G49" s="1433"/>
      <c r="H49" s="1433"/>
      <c r="I49" s="1435">
        <v>100500</v>
      </c>
      <c r="J49" s="1435">
        <v>97575</v>
      </c>
      <c r="K49" s="1435">
        <v>2925</v>
      </c>
      <c r="L49" s="1483">
        <f>L46-J49</f>
        <v>9765886</v>
      </c>
    </row>
    <row r="50" spans="1:12">
      <c r="A50" s="1482"/>
      <c r="B50" s="1448"/>
      <c r="C50" s="109" t="s">
        <v>18</v>
      </c>
      <c r="D50" s="104" t="s">
        <v>16</v>
      </c>
      <c r="E50" s="331"/>
      <c r="F50" s="1436"/>
      <c r="G50" s="1434"/>
      <c r="H50" s="1434"/>
      <c r="I50" s="1436"/>
      <c r="J50" s="1436"/>
      <c r="K50" s="1436"/>
      <c r="L50" s="1484"/>
    </row>
    <row r="51" spans="1:12">
      <c r="A51" s="293"/>
      <c r="B51" s="279"/>
      <c r="C51" s="110"/>
      <c r="D51" s="98"/>
      <c r="E51" s="99"/>
      <c r="F51" s="33"/>
      <c r="G51" s="33"/>
      <c r="H51" s="33"/>
      <c r="I51" s="33"/>
      <c r="J51" s="33"/>
      <c r="K51" s="33"/>
      <c r="L51" s="187"/>
    </row>
    <row r="52" spans="1:12">
      <c r="A52" s="1496"/>
      <c r="B52" s="1447"/>
      <c r="C52" s="63" t="s">
        <v>201</v>
      </c>
      <c r="D52" s="68" t="s">
        <v>14</v>
      </c>
      <c r="E52" s="67" t="s">
        <v>15</v>
      </c>
      <c r="F52" s="1459"/>
      <c r="G52" s="1461"/>
      <c r="H52" s="1461"/>
      <c r="I52" s="1459">
        <v>21000</v>
      </c>
      <c r="J52" s="1459">
        <v>20675</v>
      </c>
      <c r="K52" s="1459">
        <v>325</v>
      </c>
      <c r="L52" s="1483">
        <f>L49-J52</f>
        <v>9745211</v>
      </c>
    </row>
    <row r="53" spans="1:12">
      <c r="A53" s="1496"/>
      <c r="B53" s="1448"/>
      <c r="C53" s="65" t="s">
        <v>18</v>
      </c>
      <c r="D53" s="64" t="s">
        <v>16</v>
      </c>
      <c r="E53" s="73"/>
      <c r="F53" s="1460"/>
      <c r="G53" s="1462"/>
      <c r="H53" s="1462"/>
      <c r="I53" s="1460"/>
      <c r="J53" s="1460"/>
      <c r="K53" s="1460"/>
      <c r="L53" s="1484"/>
    </row>
    <row r="54" spans="1:12" ht="15.75" thickBot="1">
      <c r="A54" s="307"/>
      <c r="B54" s="308"/>
      <c r="C54" s="88"/>
      <c r="D54" s="89"/>
      <c r="E54" s="71"/>
      <c r="F54" s="59"/>
      <c r="G54" s="59"/>
      <c r="H54" s="59"/>
      <c r="I54" s="59"/>
      <c r="J54" s="59"/>
      <c r="K54" s="59"/>
      <c r="L54" s="314"/>
    </row>
    <row r="55" spans="1:12">
      <c r="A55" s="1497"/>
      <c r="B55" s="1498"/>
      <c r="C55" s="111" t="s">
        <v>43</v>
      </c>
      <c r="D55" s="107" t="s">
        <v>153</v>
      </c>
      <c r="E55" s="1441" t="s">
        <v>154</v>
      </c>
      <c r="F55" s="1499"/>
      <c r="G55" s="1500">
        <v>51000</v>
      </c>
      <c r="H55" s="1500"/>
      <c r="I55" s="1499"/>
      <c r="J55" s="1499">
        <v>50100</v>
      </c>
      <c r="K55" s="1499">
        <v>900</v>
      </c>
      <c r="L55" s="1495">
        <f>L52-J55</f>
        <v>9695111</v>
      </c>
    </row>
    <row r="56" spans="1:12">
      <c r="A56" s="1482"/>
      <c r="B56" s="1440"/>
      <c r="C56" s="109" t="s">
        <v>202</v>
      </c>
      <c r="D56" s="104" t="s">
        <v>22</v>
      </c>
      <c r="E56" s="1442"/>
      <c r="F56" s="1436"/>
      <c r="G56" s="1434"/>
      <c r="H56" s="1434"/>
      <c r="I56" s="1436"/>
      <c r="J56" s="1436"/>
      <c r="K56" s="1436"/>
      <c r="L56" s="1484"/>
    </row>
    <row r="57" spans="1:12">
      <c r="A57" s="300"/>
      <c r="B57" s="54"/>
      <c r="C57" s="110"/>
      <c r="D57" s="98"/>
      <c r="E57" s="142"/>
      <c r="F57" s="29"/>
      <c r="G57" s="29"/>
      <c r="H57" s="33"/>
      <c r="I57" s="33"/>
      <c r="J57" s="33"/>
      <c r="K57" s="33"/>
      <c r="L57" s="187"/>
    </row>
    <row r="58" spans="1:12">
      <c r="A58" s="1481"/>
      <c r="B58" s="1447"/>
      <c r="C58" s="111" t="s">
        <v>145</v>
      </c>
      <c r="D58" s="107" t="s">
        <v>153</v>
      </c>
      <c r="E58" s="1441" t="s">
        <v>154</v>
      </c>
      <c r="F58" s="270"/>
      <c r="G58" s="270">
        <v>26500</v>
      </c>
      <c r="H58" s="270"/>
      <c r="I58" s="270"/>
      <c r="J58" s="270">
        <v>25850</v>
      </c>
      <c r="K58" s="270">
        <v>650</v>
      </c>
      <c r="L58" s="294">
        <f>L55-J58</f>
        <v>9669261</v>
      </c>
    </row>
    <row r="59" spans="1:12">
      <c r="A59" s="1482"/>
      <c r="B59" s="1448"/>
      <c r="C59" s="109" t="s">
        <v>202</v>
      </c>
      <c r="D59" s="104" t="s">
        <v>22</v>
      </c>
      <c r="E59" s="1442"/>
      <c r="F59" s="271"/>
      <c r="G59" s="271"/>
      <c r="H59" s="271"/>
      <c r="I59" s="271"/>
      <c r="J59" s="271"/>
      <c r="K59" s="271"/>
      <c r="L59" s="295"/>
    </row>
    <row r="60" spans="1:12">
      <c r="A60" s="302"/>
      <c r="B60" s="279"/>
      <c r="C60" s="110"/>
      <c r="D60" s="98"/>
      <c r="E60" s="142"/>
      <c r="F60" s="33"/>
      <c r="G60" s="33"/>
      <c r="H60" s="33"/>
      <c r="I60" s="33"/>
      <c r="J60" s="33"/>
      <c r="K60" s="33"/>
      <c r="L60" s="187"/>
    </row>
    <row r="61" spans="1:12">
      <c r="A61" s="1481"/>
      <c r="B61" s="1439">
        <v>43014</v>
      </c>
      <c r="C61" s="106" t="s">
        <v>203</v>
      </c>
      <c r="D61" s="107" t="s">
        <v>204</v>
      </c>
      <c r="E61" s="1441" t="s">
        <v>205</v>
      </c>
      <c r="F61" s="1443"/>
      <c r="G61" s="1443">
        <v>11500</v>
      </c>
      <c r="H61" s="1435"/>
      <c r="I61" s="1435"/>
      <c r="J61" s="1435">
        <v>11375</v>
      </c>
      <c r="K61" s="1435">
        <v>125</v>
      </c>
      <c r="L61" s="1483">
        <f>L58-J61</f>
        <v>9657886</v>
      </c>
    </row>
    <row r="62" spans="1:12">
      <c r="A62" s="1482"/>
      <c r="B62" s="1440"/>
      <c r="C62" s="109" t="s">
        <v>206</v>
      </c>
      <c r="D62" s="104" t="s">
        <v>207</v>
      </c>
      <c r="E62" s="1442"/>
      <c r="F62" s="1444"/>
      <c r="G62" s="1444"/>
      <c r="H62" s="1436"/>
      <c r="I62" s="1436"/>
      <c r="J62" s="1436"/>
      <c r="K62" s="1436"/>
      <c r="L62" s="1484"/>
    </row>
    <row r="63" spans="1:12">
      <c r="A63" s="300"/>
      <c r="B63" s="51"/>
      <c r="C63" s="110"/>
      <c r="D63" s="98"/>
      <c r="E63" s="99"/>
      <c r="F63" s="101"/>
      <c r="G63" s="101"/>
      <c r="H63" s="33"/>
      <c r="I63" s="33"/>
      <c r="J63" s="33"/>
      <c r="K63" s="33"/>
      <c r="L63" s="187"/>
    </row>
    <row r="64" spans="1:12">
      <c r="A64" s="1481"/>
      <c r="B64" s="1447">
        <v>43017</v>
      </c>
      <c r="C64" s="106" t="s">
        <v>43</v>
      </c>
      <c r="D64" s="84" t="s">
        <v>25</v>
      </c>
      <c r="E64" s="86" t="s">
        <v>26</v>
      </c>
      <c r="F64" s="1435"/>
      <c r="G64" s="1433">
        <v>51000</v>
      </c>
      <c r="H64" s="1433"/>
      <c r="I64" s="1435"/>
      <c r="J64" s="1435">
        <v>50100</v>
      </c>
      <c r="K64" s="1435">
        <v>900</v>
      </c>
      <c r="L64" s="196">
        <f>L61-J64</f>
        <v>9607786</v>
      </c>
    </row>
    <row r="65" spans="1:12">
      <c r="A65" s="1482"/>
      <c r="B65" s="1448"/>
      <c r="C65" s="109" t="s">
        <v>134</v>
      </c>
      <c r="D65" s="85" t="s">
        <v>28</v>
      </c>
      <c r="E65" s="87"/>
      <c r="F65" s="1436"/>
      <c r="G65" s="1434"/>
      <c r="H65" s="1434"/>
      <c r="I65" s="1436"/>
      <c r="J65" s="1436"/>
      <c r="K65" s="1436"/>
      <c r="L65" s="197"/>
    </row>
    <row r="66" spans="1:12">
      <c r="A66" s="300"/>
      <c r="B66" s="279"/>
      <c r="C66" s="110"/>
      <c r="D66" s="89"/>
      <c r="E66" s="90"/>
      <c r="F66" s="29"/>
      <c r="G66" s="29"/>
      <c r="H66" s="33"/>
      <c r="I66" s="33"/>
      <c r="J66" s="33"/>
      <c r="K66" s="33"/>
      <c r="L66" s="191"/>
    </row>
    <row r="67" spans="1:12">
      <c r="A67" s="1481"/>
      <c r="B67" s="1447"/>
      <c r="C67" s="106" t="s">
        <v>45</v>
      </c>
      <c r="D67" s="84" t="s">
        <v>25</v>
      </c>
      <c r="E67" s="86" t="s">
        <v>26</v>
      </c>
      <c r="F67" s="1435"/>
      <c r="G67" s="1433">
        <v>21000</v>
      </c>
      <c r="H67" s="1433"/>
      <c r="I67" s="1435"/>
      <c r="J67" s="1435">
        <v>20775</v>
      </c>
      <c r="K67" s="1435">
        <v>225</v>
      </c>
      <c r="L67" s="198">
        <f>L64-J67</f>
        <v>9587011</v>
      </c>
    </row>
    <row r="68" spans="1:12">
      <c r="A68" s="1482"/>
      <c r="B68" s="1448"/>
      <c r="C68" s="109" t="s">
        <v>134</v>
      </c>
      <c r="D68" s="85" t="s">
        <v>28</v>
      </c>
      <c r="E68" s="87"/>
      <c r="F68" s="1436"/>
      <c r="G68" s="1434"/>
      <c r="H68" s="1434"/>
      <c r="I68" s="1436"/>
      <c r="J68" s="1436"/>
      <c r="K68" s="1436"/>
      <c r="L68" s="199"/>
    </row>
    <row r="69" spans="1:12">
      <c r="A69" s="300"/>
      <c r="B69" s="51"/>
      <c r="C69" s="110"/>
      <c r="D69" s="89"/>
      <c r="E69" s="90"/>
      <c r="F69" s="29"/>
      <c r="G69" s="29"/>
      <c r="H69" s="33"/>
      <c r="I69" s="33"/>
      <c r="J69" s="33"/>
      <c r="K69" s="33"/>
      <c r="L69" s="200"/>
    </row>
    <row r="70" spans="1:12">
      <c r="A70" s="1481"/>
      <c r="B70" s="1447"/>
      <c r="C70" s="106" t="s">
        <v>145</v>
      </c>
      <c r="D70" s="84" t="s">
        <v>25</v>
      </c>
      <c r="E70" s="86" t="s">
        <v>26</v>
      </c>
      <c r="F70" s="1435"/>
      <c r="G70" s="1433">
        <v>26500</v>
      </c>
      <c r="H70" s="286"/>
      <c r="I70" s="1435"/>
      <c r="J70" s="1435">
        <v>25850</v>
      </c>
      <c r="K70" s="1435">
        <v>650</v>
      </c>
      <c r="L70" s="294">
        <f>L67-J70</f>
        <v>9561161</v>
      </c>
    </row>
    <row r="71" spans="1:12">
      <c r="A71" s="1482"/>
      <c r="B71" s="1448"/>
      <c r="C71" s="109" t="s">
        <v>134</v>
      </c>
      <c r="D71" s="85" t="s">
        <v>28</v>
      </c>
      <c r="E71" s="87"/>
      <c r="F71" s="1436"/>
      <c r="G71" s="1434"/>
      <c r="H71" s="287"/>
      <c r="I71" s="1436"/>
      <c r="J71" s="1436"/>
      <c r="K71" s="1436"/>
      <c r="L71" s="295"/>
    </row>
    <row r="72" spans="1:12">
      <c r="A72" s="300"/>
      <c r="B72" s="51"/>
      <c r="C72" s="110"/>
      <c r="D72" s="89"/>
      <c r="E72" s="90"/>
      <c r="F72" s="29"/>
      <c r="G72" s="29"/>
      <c r="H72" s="29"/>
      <c r="I72" s="29"/>
      <c r="J72" s="29"/>
      <c r="K72" s="29"/>
      <c r="L72" s="188"/>
    </row>
    <row r="73" spans="1:12">
      <c r="A73" s="1481"/>
      <c r="B73" s="1439"/>
      <c r="C73" s="106" t="s">
        <v>50</v>
      </c>
      <c r="D73" s="94" t="s">
        <v>61</v>
      </c>
      <c r="E73" s="127">
        <v>962946</v>
      </c>
      <c r="F73" s="333"/>
      <c r="G73" s="333">
        <v>100500</v>
      </c>
      <c r="H73" s="333"/>
      <c r="I73" s="333"/>
      <c r="J73" s="333">
        <v>97850</v>
      </c>
      <c r="K73" s="1435">
        <v>2650</v>
      </c>
      <c r="L73" s="201">
        <f>L70-J73</f>
        <v>9463311</v>
      </c>
    </row>
    <row r="74" spans="1:12">
      <c r="A74" s="1482"/>
      <c r="B74" s="1440"/>
      <c r="C74" s="109" t="s">
        <v>62</v>
      </c>
      <c r="D74" s="96" t="s">
        <v>22</v>
      </c>
      <c r="E74" s="332"/>
      <c r="F74" s="334"/>
      <c r="G74" s="334"/>
      <c r="H74" s="334"/>
      <c r="I74" s="334"/>
      <c r="J74" s="334"/>
      <c r="K74" s="1436"/>
      <c r="L74" s="202"/>
    </row>
    <row r="75" spans="1:12">
      <c r="A75" s="300"/>
      <c r="B75" s="54"/>
      <c r="C75" s="110"/>
      <c r="D75" s="98"/>
      <c r="E75" s="99"/>
      <c r="F75" s="101"/>
      <c r="G75" s="101"/>
      <c r="H75" s="101"/>
      <c r="I75" s="101"/>
      <c r="J75" s="101"/>
      <c r="K75" s="33"/>
      <c r="L75" s="187"/>
    </row>
    <row r="76" spans="1:12">
      <c r="A76" s="1481"/>
      <c r="B76" s="1447"/>
      <c r="C76" s="111" t="s">
        <v>45</v>
      </c>
      <c r="D76" s="94"/>
      <c r="E76" s="288"/>
      <c r="F76" s="282"/>
      <c r="G76" s="282"/>
      <c r="H76" s="1433"/>
      <c r="I76" s="1435">
        <v>21000</v>
      </c>
      <c r="J76" s="1435">
        <v>20775</v>
      </c>
      <c r="K76" s="1435">
        <v>225</v>
      </c>
      <c r="L76" s="1483">
        <f>L73-J76</f>
        <v>9442536</v>
      </c>
    </row>
    <row r="77" spans="1:12">
      <c r="A77" s="1482"/>
      <c r="B77" s="1448"/>
      <c r="C77" s="109" t="s">
        <v>208</v>
      </c>
      <c r="D77" s="96"/>
      <c r="E77" s="289"/>
      <c r="F77" s="283"/>
      <c r="G77" s="283"/>
      <c r="H77" s="1434"/>
      <c r="I77" s="1436"/>
      <c r="J77" s="1436"/>
      <c r="K77" s="1436"/>
      <c r="L77" s="1484"/>
    </row>
    <row r="78" spans="1:12">
      <c r="A78" s="302"/>
      <c r="B78" s="279"/>
      <c r="C78" s="110"/>
      <c r="D78" s="98"/>
      <c r="E78" s="99"/>
      <c r="F78" s="101"/>
      <c r="G78" s="101"/>
      <c r="H78" s="29"/>
      <c r="I78" s="29"/>
      <c r="J78" s="29"/>
      <c r="K78" s="29"/>
      <c r="L78" s="188"/>
    </row>
    <row r="79" spans="1:12">
      <c r="A79" s="1481"/>
      <c r="B79" s="1439">
        <v>43018</v>
      </c>
      <c r="C79" s="147" t="s">
        <v>23</v>
      </c>
      <c r="D79" s="148"/>
      <c r="E79" s="296"/>
      <c r="F79" s="282"/>
      <c r="G79" s="1445"/>
      <c r="H79" s="1433"/>
      <c r="I79" s="1435">
        <v>12000</v>
      </c>
      <c r="J79" s="1435">
        <v>11450</v>
      </c>
      <c r="K79" s="1435">
        <v>550</v>
      </c>
      <c r="L79" s="1483">
        <f>L76-J79</f>
        <v>9431086</v>
      </c>
    </row>
    <row r="80" spans="1:12">
      <c r="A80" s="1482"/>
      <c r="B80" s="1440"/>
      <c r="C80" s="149" t="s">
        <v>24</v>
      </c>
      <c r="D80" s="150"/>
      <c r="E80" s="297"/>
      <c r="F80" s="283"/>
      <c r="G80" s="1446"/>
      <c r="H80" s="1434"/>
      <c r="I80" s="1436"/>
      <c r="J80" s="1436"/>
      <c r="K80" s="1436"/>
      <c r="L80" s="1484"/>
    </row>
    <row r="81" spans="1:12">
      <c r="A81" s="300"/>
      <c r="B81" s="51"/>
      <c r="C81" s="133"/>
      <c r="D81" s="114"/>
      <c r="E81" s="151"/>
      <c r="F81" s="146"/>
      <c r="G81" s="100"/>
      <c r="H81" s="29"/>
      <c r="I81" s="29"/>
      <c r="J81" s="29"/>
      <c r="K81" s="29"/>
      <c r="L81" s="188"/>
    </row>
    <row r="82" spans="1:12">
      <c r="A82" s="1481"/>
      <c r="B82" s="1447"/>
      <c r="C82" s="111" t="s">
        <v>209</v>
      </c>
      <c r="D82" s="94" t="s">
        <v>211</v>
      </c>
      <c r="E82" s="288" t="s">
        <v>212</v>
      </c>
      <c r="F82" s="284"/>
      <c r="G82" s="195">
        <v>583400</v>
      </c>
      <c r="H82" s="1433"/>
      <c r="I82" s="1435"/>
      <c r="J82" s="1435">
        <v>578120</v>
      </c>
      <c r="K82" s="1435">
        <v>5280</v>
      </c>
      <c r="L82" s="1483">
        <f>L79-J82</f>
        <v>8852966</v>
      </c>
    </row>
    <row r="83" spans="1:12">
      <c r="A83" s="1482"/>
      <c r="B83" s="1448"/>
      <c r="C83" s="109" t="s">
        <v>210</v>
      </c>
      <c r="D83" s="96" t="s">
        <v>22</v>
      </c>
      <c r="E83" s="289"/>
      <c r="F83" s="285"/>
      <c r="G83" s="285"/>
      <c r="H83" s="1434"/>
      <c r="I83" s="1436"/>
      <c r="J83" s="1436"/>
      <c r="K83" s="1436"/>
      <c r="L83" s="1484"/>
    </row>
    <row r="84" spans="1:12">
      <c r="A84" s="302"/>
      <c r="B84" s="279"/>
      <c r="C84" s="130"/>
      <c r="D84" s="120"/>
      <c r="E84" s="126"/>
      <c r="F84" s="101"/>
      <c r="G84" s="101"/>
      <c r="H84" s="33"/>
      <c r="I84" s="33"/>
      <c r="J84" s="33"/>
      <c r="K84" s="33"/>
      <c r="L84" s="187"/>
    </row>
    <row r="85" spans="1:12">
      <c r="A85" s="1481"/>
      <c r="B85" s="1447">
        <v>43019</v>
      </c>
      <c r="C85" s="106" t="s">
        <v>50</v>
      </c>
      <c r="D85" s="107" t="s">
        <v>103</v>
      </c>
      <c r="E85" s="1441" t="s">
        <v>104</v>
      </c>
      <c r="F85" s="337"/>
      <c r="G85" s="1433"/>
      <c r="H85" s="1433"/>
      <c r="I85" s="1435">
        <v>100500</v>
      </c>
      <c r="J85" s="1435">
        <v>97850</v>
      </c>
      <c r="K85" s="1435">
        <v>2650</v>
      </c>
      <c r="L85" s="1483">
        <f>L82-J85</f>
        <v>8755116</v>
      </c>
    </row>
    <row r="86" spans="1:12">
      <c r="A86" s="1482"/>
      <c r="B86" s="1448"/>
      <c r="C86" s="109" t="s">
        <v>133</v>
      </c>
      <c r="D86" s="104" t="s">
        <v>49</v>
      </c>
      <c r="E86" s="1442"/>
      <c r="F86" s="338"/>
      <c r="G86" s="1434"/>
      <c r="H86" s="1434"/>
      <c r="I86" s="1436"/>
      <c r="J86" s="1436"/>
      <c r="K86" s="1436"/>
      <c r="L86" s="1484"/>
    </row>
    <row r="87" spans="1:12">
      <c r="A87" s="336"/>
      <c r="B87" s="335"/>
      <c r="C87" s="110"/>
      <c r="D87" s="120"/>
      <c r="E87" s="126"/>
      <c r="F87" s="101"/>
      <c r="G87" s="29"/>
      <c r="H87" s="33"/>
      <c r="I87" s="33"/>
      <c r="J87" s="33"/>
      <c r="K87" s="33"/>
      <c r="L87" s="187"/>
    </row>
    <row r="88" spans="1:12">
      <c r="A88" s="1481"/>
      <c r="B88" s="1447"/>
      <c r="C88" s="111" t="s">
        <v>90</v>
      </c>
      <c r="D88" s="94" t="s">
        <v>114</v>
      </c>
      <c r="E88" s="339" t="s">
        <v>115</v>
      </c>
      <c r="F88" s="341"/>
      <c r="G88" s="195">
        <v>51000</v>
      </c>
      <c r="H88" s="341"/>
      <c r="I88" s="341"/>
      <c r="J88" s="341">
        <v>50375</v>
      </c>
      <c r="K88" s="1435">
        <v>625</v>
      </c>
      <c r="L88" s="1483">
        <f>L85-J88</f>
        <v>8704741</v>
      </c>
    </row>
    <row r="89" spans="1:12">
      <c r="A89" s="1482"/>
      <c r="B89" s="1448"/>
      <c r="C89" s="109" t="s">
        <v>116</v>
      </c>
      <c r="D89" s="96" t="s">
        <v>117</v>
      </c>
      <c r="E89" s="340"/>
      <c r="F89" s="342"/>
      <c r="G89" s="342"/>
      <c r="H89" s="342"/>
      <c r="I89" s="342"/>
      <c r="J89" s="342"/>
      <c r="K89" s="1436"/>
      <c r="L89" s="1484"/>
    </row>
    <row r="90" spans="1:12">
      <c r="A90" s="336"/>
      <c r="B90" s="335"/>
      <c r="C90" s="130"/>
      <c r="D90" s="120"/>
      <c r="E90" s="126"/>
      <c r="F90" s="101"/>
      <c r="G90" s="101"/>
      <c r="H90" s="101"/>
      <c r="I90" s="101"/>
      <c r="J90" s="101"/>
      <c r="K90" s="34"/>
      <c r="L90" s="187"/>
    </row>
    <row r="91" spans="1:12">
      <c r="A91" s="1481"/>
      <c r="B91" s="1447"/>
      <c r="C91" s="111" t="s">
        <v>43</v>
      </c>
      <c r="D91" s="107" t="s">
        <v>213</v>
      </c>
      <c r="E91" s="339" t="s">
        <v>214</v>
      </c>
      <c r="F91" s="1443"/>
      <c r="G91" s="1443">
        <v>51000</v>
      </c>
      <c r="H91" s="272"/>
      <c r="I91" s="272"/>
      <c r="J91" s="272">
        <v>50100</v>
      </c>
      <c r="K91" s="272">
        <v>900</v>
      </c>
      <c r="L91" s="1483">
        <f>L88-J91</f>
        <v>8654641</v>
      </c>
    </row>
    <row r="92" spans="1:12">
      <c r="A92" s="1482"/>
      <c r="B92" s="1448"/>
      <c r="C92" s="109" t="s">
        <v>215</v>
      </c>
      <c r="D92" s="104" t="s">
        <v>216</v>
      </c>
      <c r="E92" s="340"/>
      <c r="F92" s="1444"/>
      <c r="G92" s="1444"/>
      <c r="H92" s="273"/>
      <c r="I92" s="273"/>
      <c r="J92" s="273"/>
      <c r="K92" s="273"/>
      <c r="L92" s="1484"/>
    </row>
    <row r="93" spans="1:12">
      <c r="A93" s="302"/>
      <c r="B93" s="279"/>
      <c r="C93" s="343"/>
      <c r="D93" s="98"/>
      <c r="E93" s="142"/>
      <c r="F93" s="100"/>
      <c r="G93" s="101"/>
      <c r="H93" s="81"/>
      <c r="I93" s="81"/>
      <c r="J93" s="81"/>
      <c r="K93" s="81"/>
      <c r="L93" s="187"/>
    </row>
    <row r="94" spans="1:12">
      <c r="A94" s="1481"/>
      <c r="B94" s="1447"/>
      <c r="C94" s="117" t="s">
        <v>217</v>
      </c>
      <c r="D94" s="107" t="s">
        <v>213</v>
      </c>
      <c r="E94" s="339" t="s">
        <v>214</v>
      </c>
      <c r="F94" s="1435"/>
      <c r="G94" s="1433">
        <v>100500</v>
      </c>
      <c r="H94" s="1433"/>
      <c r="I94" s="1435"/>
      <c r="J94" s="1435">
        <v>98875</v>
      </c>
      <c r="K94" s="1435">
        <v>1625</v>
      </c>
      <c r="L94" s="1483">
        <f>L91-J94</f>
        <v>8555766</v>
      </c>
    </row>
    <row r="95" spans="1:12">
      <c r="A95" s="1482"/>
      <c r="B95" s="1448"/>
      <c r="C95" s="118" t="s">
        <v>218</v>
      </c>
      <c r="D95" s="104" t="s">
        <v>216</v>
      </c>
      <c r="E95" s="340"/>
      <c r="F95" s="1436"/>
      <c r="G95" s="1434"/>
      <c r="H95" s="1434"/>
      <c r="I95" s="1436"/>
      <c r="J95" s="1436"/>
      <c r="K95" s="1436"/>
      <c r="L95" s="1484"/>
    </row>
    <row r="96" spans="1:12">
      <c r="A96" s="302"/>
      <c r="B96" s="279"/>
      <c r="C96" s="119"/>
      <c r="D96" s="98"/>
      <c r="E96" s="142"/>
      <c r="F96" s="33"/>
      <c r="G96" s="33"/>
      <c r="H96" s="33"/>
      <c r="I96" s="33"/>
      <c r="J96" s="33"/>
      <c r="K96" s="33"/>
      <c r="L96" s="187"/>
    </row>
    <row r="97" spans="1:12">
      <c r="A97" s="1481"/>
      <c r="B97" s="1447"/>
      <c r="C97" s="8" t="s">
        <v>219</v>
      </c>
      <c r="D97" s="102"/>
      <c r="E97" s="288"/>
      <c r="F97" s="284"/>
      <c r="G97" s="1433"/>
      <c r="H97" s="1433"/>
      <c r="I97" s="1435">
        <v>21000</v>
      </c>
      <c r="J97" s="1435">
        <v>20850</v>
      </c>
      <c r="K97" s="1435">
        <v>150</v>
      </c>
      <c r="L97" s="1483">
        <f>L94-J97</f>
        <v>8534916</v>
      </c>
    </row>
    <row r="98" spans="1:12">
      <c r="A98" s="1482"/>
      <c r="B98" s="1448"/>
      <c r="C98" s="9" t="s">
        <v>182</v>
      </c>
      <c r="D98" s="104"/>
      <c r="E98" s="289"/>
      <c r="F98" s="285"/>
      <c r="G98" s="1434"/>
      <c r="H98" s="1434"/>
      <c r="I98" s="1436"/>
      <c r="J98" s="1436"/>
      <c r="K98" s="1436"/>
      <c r="L98" s="1484"/>
    </row>
    <row r="99" spans="1:12">
      <c r="A99" s="302"/>
      <c r="B99" s="279"/>
      <c r="C99" s="35"/>
      <c r="D99" s="98"/>
      <c r="E99" s="99"/>
      <c r="F99" s="101"/>
      <c r="G99" s="29"/>
      <c r="H99" s="33"/>
      <c r="I99" s="33"/>
      <c r="J99" s="33"/>
      <c r="K99" s="33"/>
      <c r="L99" s="187"/>
    </row>
    <row r="100" spans="1:12">
      <c r="A100" s="1481"/>
      <c r="B100" s="1447"/>
      <c r="C100" s="137" t="s">
        <v>79</v>
      </c>
      <c r="D100" s="94" t="s">
        <v>80</v>
      </c>
      <c r="E100" s="1441" t="s">
        <v>81</v>
      </c>
      <c r="F100" s="1443"/>
      <c r="G100" s="1445">
        <v>21000</v>
      </c>
      <c r="H100" s="1433"/>
      <c r="I100" s="1435"/>
      <c r="J100" s="1435">
        <v>20850</v>
      </c>
      <c r="K100" s="1435">
        <v>150</v>
      </c>
      <c r="L100" s="1483">
        <f>L97-J100</f>
        <v>8514066</v>
      </c>
    </row>
    <row r="101" spans="1:12">
      <c r="A101" s="1482"/>
      <c r="B101" s="1448"/>
      <c r="C101" s="138" t="s">
        <v>82</v>
      </c>
      <c r="D101" s="96" t="s">
        <v>36</v>
      </c>
      <c r="E101" s="1442"/>
      <c r="F101" s="1444"/>
      <c r="G101" s="1446"/>
      <c r="H101" s="1434"/>
      <c r="I101" s="1436"/>
      <c r="J101" s="1436"/>
      <c r="K101" s="1436"/>
      <c r="L101" s="1484"/>
    </row>
    <row r="102" spans="1:12">
      <c r="A102" s="302"/>
      <c r="B102" s="279"/>
      <c r="C102" s="97"/>
      <c r="D102" s="98"/>
      <c r="E102" s="99"/>
      <c r="F102" s="100"/>
      <c r="G102" s="100"/>
      <c r="H102" s="33"/>
      <c r="I102" s="33"/>
      <c r="J102" s="33"/>
      <c r="K102" s="33"/>
      <c r="L102" s="187"/>
    </row>
    <row r="103" spans="1:12">
      <c r="A103" s="1481"/>
      <c r="B103" s="1447">
        <v>43020</v>
      </c>
      <c r="C103" s="117" t="s">
        <v>145</v>
      </c>
      <c r="D103" s="107" t="s">
        <v>153</v>
      </c>
      <c r="E103" s="1441" t="s">
        <v>154</v>
      </c>
      <c r="F103" s="1435"/>
      <c r="G103" s="1433">
        <v>26500</v>
      </c>
      <c r="H103" s="1433"/>
      <c r="I103" s="1435"/>
      <c r="J103" s="1435">
        <v>25850</v>
      </c>
      <c r="K103" s="1435">
        <v>650</v>
      </c>
      <c r="L103" s="1483">
        <f>L100-J103</f>
        <v>8488216</v>
      </c>
    </row>
    <row r="104" spans="1:12">
      <c r="A104" s="1482"/>
      <c r="B104" s="1448"/>
      <c r="C104" s="118" t="s">
        <v>155</v>
      </c>
      <c r="D104" s="104" t="s">
        <v>22</v>
      </c>
      <c r="E104" s="1442"/>
      <c r="F104" s="1436"/>
      <c r="G104" s="1434"/>
      <c r="H104" s="1434"/>
      <c r="I104" s="1436"/>
      <c r="J104" s="1436"/>
      <c r="K104" s="1436"/>
      <c r="L104" s="1484"/>
    </row>
    <row r="105" spans="1:12">
      <c r="A105" s="302"/>
      <c r="B105" s="279"/>
      <c r="C105" s="119"/>
      <c r="D105" s="120"/>
      <c r="E105" s="121"/>
      <c r="F105" s="29"/>
      <c r="G105" s="29"/>
      <c r="H105" s="33"/>
      <c r="I105" s="33"/>
      <c r="J105" s="33"/>
      <c r="K105" s="33"/>
      <c r="L105" s="187"/>
    </row>
    <row r="106" spans="1:12">
      <c r="A106" s="1481"/>
      <c r="B106" s="1447"/>
      <c r="C106" s="106" t="s">
        <v>53</v>
      </c>
      <c r="D106" s="107"/>
      <c r="E106" s="1441"/>
      <c r="F106" s="1435"/>
      <c r="G106" s="1433"/>
      <c r="H106" s="1433"/>
      <c r="I106" s="1435">
        <v>11500</v>
      </c>
      <c r="J106" s="1435">
        <v>11150</v>
      </c>
      <c r="K106" s="1435">
        <v>350</v>
      </c>
      <c r="L106" s="1483">
        <f>L103-J106</f>
        <v>8477066</v>
      </c>
    </row>
    <row r="107" spans="1:12" ht="15.75" thickBot="1">
      <c r="A107" s="1487"/>
      <c r="B107" s="1488"/>
      <c r="C107" s="317" t="s">
        <v>220</v>
      </c>
      <c r="D107" s="318"/>
      <c r="E107" s="1494"/>
      <c r="F107" s="1489"/>
      <c r="G107" s="1490"/>
      <c r="H107" s="1490"/>
      <c r="I107" s="1489"/>
      <c r="J107" s="1489"/>
      <c r="K107" s="1489"/>
      <c r="L107" s="1491"/>
    </row>
    <row r="108" spans="1:12">
      <c r="A108" s="302"/>
      <c r="B108" s="279"/>
      <c r="C108" s="315"/>
      <c r="D108" s="120"/>
      <c r="E108" s="316"/>
      <c r="F108" s="33"/>
      <c r="G108" s="33"/>
      <c r="H108" s="33"/>
      <c r="I108" s="33"/>
      <c r="J108" s="33"/>
      <c r="K108" s="33"/>
      <c r="L108" s="187"/>
    </row>
    <row r="109" spans="1:12">
      <c r="A109" s="1481"/>
      <c r="B109" s="1447"/>
      <c r="C109" s="106" t="s">
        <v>172</v>
      </c>
      <c r="D109" s="107"/>
      <c r="E109" s="1441"/>
      <c r="F109" s="1435"/>
      <c r="G109" s="1433"/>
      <c r="H109" s="1433"/>
      <c r="I109" s="1435">
        <v>26500</v>
      </c>
      <c r="J109" s="1435">
        <v>25649</v>
      </c>
      <c r="K109" s="1435">
        <v>851</v>
      </c>
      <c r="L109" s="1483">
        <f>L106-J109</f>
        <v>8451417</v>
      </c>
    </row>
    <row r="110" spans="1:12">
      <c r="A110" s="1482"/>
      <c r="B110" s="1448"/>
      <c r="C110" s="109" t="s">
        <v>221</v>
      </c>
      <c r="D110" s="104"/>
      <c r="E110" s="1442"/>
      <c r="F110" s="1436"/>
      <c r="G110" s="1434"/>
      <c r="H110" s="1434"/>
      <c r="I110" s="1436"/>
      <c r="J110" s="1436"/>
      <c r="K110" s="1436"/>
      <c r="L110" s="1484"/>
    </row>
    <row r="111" spans="1:12">
      <c r="A111" s="302"/>
      <c r="B111" s="279"/>
      <c r="C111" s="110"/>
      <c r="D111" s="98"/>
      <c r="E111" s="142"/>
      <c r="F111" s="29"/>
      <c r="G111" s="29"/>
      <c r="H111" s="33"/>
      <c r="I111" s="33"/>
      <c r="J111" s="33"/>
      <c r="K111" s="33"/>
      <c r="L111" s="187"/>
    </row>
    <row r="112" spans="1:12">
      <c r="A112" s="1481"/>
      <c r="B112" s="1447"/>
      <c r="C112" s="106" t="s">
        <v>30</v>
      </c>
      <c r="D112" s="94" t="s">
        <v>31</v>
      </c>
      <c r="E112" s="350" t="s">
        <v>32</v>
      </c>
      <c r="F112" s="352"/>
      <c r="G112" s="348">
        <v>100500</v>
      </c>
      <c r="H112" s="344"/>
      <c r="I112" s="346"/>
      <c r="J112" s="346">
        <v>98300</v>
      </c>
      <c r="K112" s="346">
        <v>2200</v>
      </c>
      <c r="L112" s="1483">
        <f>L109-J112</f>
        <v>8353117</v>
      </c>
    </row>
    <row r="113" spans="1:12">
      <c r="A113" s="1482"/>
      <c r="B113" s="1448"/>
      <c r="C113" s="109" t="s">
        <v>33</v>
      </c>
      <c r="D113" s="96" t="s">
        <v>22</v>
      </c>
      <c r="E113" s="351"/>
      <c r="F113" s="353"/>
      <c r="G113" s="349"/>
      <c r="H113" s="345"/>
      <c r="I113" s="347"/>
      <c r="J113" s="347"/>
      <c r="K113" s="347"/>
      <c r="L113" s="1484"/>
    </row>
    <row r="114" spans="1:12">
      <c r="A114" s="302"/>
      <c r="B114" s="279"/>
      <c r="C114" s="110"/>
      <c r="D114" s="98"/>
      <c r="E114" s="99"/>
      <c r="F114" s="100"/>
      <c r="G114" s="101"/>
      <c r="H114" s="29"/>
      <c r="I114" s="29"/>
      <c r="J114" s="29"/>
      <c r="K114" s="29"/>
      <c r="L114" s="187"/>
    </row>
    <row r="115" spans="1:12">
      <c r="A115" s="1481"/>
      <c r="B115" s="1447">
        <v>43021</v>
      </c>
      <c r="C115" s="106" t="s">
        <v>222</v>
      </c>
      <c r="D115" s="107" t="s">
        <v>223</v>
      </c>
      <c r="E115" s="356" t="s">
        <v>224</v>
      </c>
      <c r="F115" s="1435"/>
      <c r="G115" s="1433">
        <v>100500</v>
      </c>
      <c r="H115" s="1433"/>
      <c r="I115" s="1435"/>
      <c r="J115" s="1435">
        <v>97575</v>
      </c>
      <c r="K115" s="1435">
        <v>2925</v>
      </c>
      <c r="L115" s="1483">
        <f>L112-J115</f>
        <v>8255542</v>
      </c>
    </row>
    <row r="116" spans="1:12">
      <c r="A116" s="1482"/>
      <c r="B116" s="1448"/>
      <c r="C116" s="109" t="s">
        <v>225</v>
      </c>
      <c r="D116" s="104" t="s">
        <v>226</v>
      </c>
      <c r="E116" s="357"/>
      <c r="F116" s="1436"/>
      <c r="G116" s="1434"/>
      <c r="H116" s="1434"/>
      <c r="I116" s="1436"/>
      <c r="J116" s="1436"/>
      <c r="K116" s="1436"/>
      <c r="L116" s="1484"/>
    </row>
    <row r="117" spans="1:12">
      <c r="A117" s="302"/>
      <c r="B117" s="279"/>
      <c r="C117" s="130"/>
      <c r="D117" s="120"/>
      <c r="E117" s="126"/>
      <c r="F117" s="29"/>
      <c r="G117" s="29"/>
      <c r="H117" s="33"/>
      <c r="I117" s="33"/>
      <c r="J117" s="33"/>
      <c r="K117" s="33"/>
      <c r="L117" s="187"/>
    </row>
    <row r="118" spans="1:12">
      <c r="A118" s="1481"/>
      <c r="B118" s="1447"/>
      <c r="C118" s="128" t="s">
        <v>84</v>
      </c>
      <c r="D118" s="140" t="s">
        <v>85</v>
      </c>
      <c r="E118" s="358" t="s">
        <v>86</v>
      </c>
      <c r="F118" s="354"/>
      <c r="G118" s="1433">
        <v>11500</v>
      </c>
      <c r="H118" s="1433"/>
      <c r="I118" s="1435"/>
      <c r="J118" s="1435">
        <v>11400</v>
      </c>
      <c r="K118" s="1435">
        <v>100</v>
      </c>
      <c r="L118" s="1483">
        <f>L115-J118</f>
        <v>8244142</v>
      </c>
    </row>
    <row r="119" spans="1:12">
      <c r="A119" s="1482"/>
      <c r="B119" s="1448"/>
      <c r="C119" s="129" t="s">
        <v>171</v>
      </c>
      <c r="D119" s="141" t="s">
        <v>22</v>
      </c>
      <c r="E119" s="359"/>
      <c r="F119" s="355"/>
      <c r="G119" s="1434"/>
      <c r="H119" s="1434"/>
      <c r="I119" s="1436"/>
      <c r="J119" s="1436"/>
      <c r="K119" s="1436"/>
      <c r="L119" s="1484"/>
    </row>
    <row r="120" spans="1:12">
      <c r="A120" s="302"/>
      <c r="B120" s="279"/>
      <c r="C120" s="130"/>
      <c r="D120" s="120"/>
      <c r="E120" s="126"/>
      <c r="F120" s="101"/>
      <c r="G120" s="29"/>
      <c r="H120" s="33"/>
      <c r="I120" s="33"/>
      <c r="J120" s="33"/>
      <c r="K120" s="33"/>
      <c r="L120" s="187"/>
    </row>
    <row r="121" spans="1:12">
      <c r="A121" s="1481"/>
      <c r="B121" s="1447"/>
      <c r="C121" s="128" t="s">
        <v>88</v>
      </c>
      <c r="D121" s="107" t="s">
        <v>85</v>
      </c>
      <c r="E121" s="356" t="s">
        <v>86</v>
      </c>
      <c r="F121" s="354"/>
      <c r="G121" s="354">
        <v>11500</v>
      </c>
      <c r="H121" s="1435"/>
      <c r="I121" s="1435"/>
      <c r="J121" s="1435">
        <v>11375</v>
      </c>
      <c r="K121" s="1435">
        <v>125</v>
      </c>
      <c r="L121" s="1483">
        <f>L118-J121</f>
        <v>8232767</v>
      </c>
    </row>
    <row r="122" spans="1:12">
      <c r="A122" s="1482"/>
      <c r="B122" s="1448"/>
      <c r="C122" s="129" t="s">
        <v>89</v>
      </c>
      <c r="D122" s="104" t="s">
        <v>22</v>
      </c>
      <c r="E122" s="357"/>
      <c r="F122" s="355"/>
      <c r="G122" s="355"/>
      <c r="H122" s="1436"/>
      <c r="I122" s="1436"/>
      <c r="J122" s="1436"/>
      <c r="K122" s="1436"/>
      <c r="L122" s="1484"/>
    </row>
    <row r="123" spans="1:12">
      <c r="A123" s="302"/>
      <c r="B123" s="279"/>
      <c r="C123" s="133"/>
      <c r="D123" s="98"/>
      <c r="E123" s="142"/>
      <c r="F123" s="101"/>
      <c r="G123" s="101"/>
      <c r="H123" s="33"/>
      <c r="I123" s="33"/>
      <c r="J123" s="33"/>
      <c r="K123" s="33"/>
      <c r="L123" s="187"/>
    </row>
    <row r="124" spans="1:12">
      <c r="A124" s="1481"/>
      <c r="B124" s="1447"/>
      <c r="C124" s="111" t="s">
        <v>101</v>
      </c>
      <c r="D124" s="107" t="s">
        <v>108</v>
      </c>
      <c r="E124" s="1485" t="s">
        <v>109</v>
      </c>
      <c r="F124" s="1443"/>
      <c r="G124" s="1445">
        <v>26500</v>
      </c>
      <c r="H124" s="1433"/>
      <c r="I124" s="1435"/>
      <c r="J124" s="1435">
        <v>25624</v>
      </c>
      <c r="K124" s="1435">
        <v>876</v>
      </c>
      <c r="L124" s="1483">
        <f>L121-J124</f>
        <v>8207143</v>
      </c>
    </row>
    <row r="125" spans="1:12">
      <c r="A125" s="1482"/>
      <c r="B125" s="1448"/>
      <c r="C125" s="109" t="s">
        <v>176</v>
      </c>
      <c r="D125" s="104" t="s">
        <v>111</v>
      </c>
      <c r="E125" s="1486"/>
      <c r="F125" s="1444"/>
      <c r="G125" s="1446"/>
      <c r="H125" s="1434"/>
      <c r="I125" s="1436"/>
      <c r="J125" s="1436"/>
      <c r="K125" s="1436"/>
      <c r="L125" s="1484"/>
    </row>
    <row r="126" spans="1:12">
      <c r="A126" s="302"/>
      <c r="B126" s="279"/>
      <c r="C126" s="110"/>
      <c r="D126" s="120"/>
      <c r="E126" s="126"/>
      <c r="F126" s="100"/>
      <c r="G126" s="100"/>
      <c r="H126" s="33"/>
      <c r="I126" s="33"/>
      <c r="J126" s="33"/>
      <c r="K126" s="33"/>
      <c r="L126" s="187"/>
    </row>
    <row r="127" spans="1:12">
      <c r="A127" s="1481"/>
      <c r="B127" s="1447"/>
      <c r="C127" s="8" t="s">
        <v>219</v>
      </c>
      <c r="D127" s="102"/>
      <c r="E127" s="356"/>
      <c r="F127" s="354"/>
      <c r="G127" s="1433"/>
      <c r="H127" s="1433"/>
      <c r="I127" s="1435">
        <v>21000</v>
      </c>
      <c r="J127" s="1435">
        <v>20850</v>
      </c>
      <c r="K127" s="1435">
        <v>150</v>
      </c>
      <c r="L127" s="1483">
        <f>L124-J127</f>
        <v>8186293</v>
      </c>
    </row>
    <row r="128" spans="1:12">
      <c r="A128" s="1482"/>
      <c r="B128" s="1448"/>
      <c r="C128" s="9" t="s">
        <v>182</v>
      </c>
      <c r="D128" s="104"/>
      <c r="E128" s="357"/>
      <c r="F128" s="355"/>
      <c r="G128" s="1434"/>
      <c r="H128" s="1434"/>
      <c r="I128" s="1436"/>
      <c r="J128" s="1436"/>
      <c r="K128" s="1436"/>
      <c r="L128" s="1484"/>
    </row>
    <row r="129" spans="1:12">
      <c r="A129" s="302"/>
      <c r="B129" s="279"/>
      <c r="C129" s="35"/>
      <c r="D129" s="98"/>
      <c r="E129" s="99"/>
      <c r="F129" s="101"/>
      <c r="G129" s="29"/>
      <c r="H129" s="33"/>
      <c r="I129" s="33"/>
      <c r="J129" s="33"/>
      <c r="K129" s="33"/>
      <c r="L129" s="187"/>
    </row>
    <row r="130" spans="1:12">
      <c r="A130" s="1481"/>
      <c r="B130" s="1447"/>
      <c r="C130" s="93" t="s">
        <v>227</v>
      </c>
      <c r="D130" s="94" t="s">
        <v>31</v>
      </c>
      <c r="E130" s="1449" t="s">
        <v>32</v>
      </c>
      <c r="F130" s="1451"/>
      <c r="G130" s="1443">
        <v>100500</v>
      </c>
      <c r="H130" s="1435"/>
      <c r="I130" s="1435"/>
      <c r="J130" s="1435">
        <v>97575</v>
      </c>
      <c r="K130" s="1435">
        <v>2925</v>
      </c>
      <c r="L130" s="1483">
        <f>L127-J130</f>
        <v>8088718</v>
      </c>
    </row>
    <row r="131" spans="1:12">
      <c r="A131" s="1482"/>
      <c r="B131" s="1448"/>
      <c r="C131" s="95" t="s">
        <v>228</v>
      </c>
      <c r="D131" s="96" t="s">
        <v>22</v>
      </c>
      <c r="E131" s="1450"/>
      <c r="F131" s="1452"/>
      <c r="G131" s="1444"/>
      <c r="H131" s="1436"/>
      <c r="I131" s="1436"/>
      <c r="J131" s="1436"/>
      <c r="K131" s="1436"/>
      <c r="L131" s="1484"/>
    </row>
    <row r="132" spans="1:12">
      <c r="A132" s="302"/>
      <c r="B132" s="279"/>
      <c r="C132" s="97"/>
      <c r="D132" s="98"/>
      <c r="E132" s="99"/>
      <c r="F132" s="100"/>
      <c r="G132" s="101"/>
      <c r="H132" s="33"/>
      <c r="I132" s="33"/>
      <c r="J132" s="33"/>
      <c r="K132" s="33"/>
      <c r="L132" s="187"/>
    </row>
    <row r="133" spans="1:12">
      <c r="A133" s="1481"/>
      <c r="B133" s="1447">
        <v>43024</v>
      </c>
      <c r="C133" s="137" t="s">
        <v>145</v>
      </c>
      <c r="D133" s="94"/>
      <c r="E133" s="1441"/>
      <c r="F133" s="1443"/>
      <c r="G133" s="1445"/>
      <c r="H133" s="1433"/>
      <c r="I133" s="1435">
        <v>26500</v>
      </c>
      <c r="J133" s="1435">
        <v>25850</v>
      </c>
      <c r="K133" s="1435">
        <v>650</v>
      </c>
      <c r="L133" s="1483">
        <f>L130-J133</f>
        <v>8062868</v>
      </c>
    </row>
    <row r="134" spans="1:12">
      <c r="A134" s="1482"/>
      <c r="B134" s="1448"/>
      <c r="C134" s="138" t="s">
        <v>229</v>
      </c>
      <c r="D134" s="96"/>
      <c r="E134" s="1442"/>
      <c r="F134" s="1444"/>
      <c r="G134" s="1446"/>
      <c r="H134" s="1434"/>
      <c r="I134" s="1436"/>
      <c r="J134" s="1436"/>
      <c r="K134" s="1436"/>
      <c r="L134" s="1484"/>
    </row>
    <row r="135" spans="1:12">
      <c r="A135" s="302"/>
      <c r="B135" s="279"/>
      <c r="C135" s="97"/>
      <c r="D135" s="98"/>
      <c r="E135" s="99"/>
      <c r="F135" s="100"/>
      <c r="G135" s="100"/>
      <c r="H135" s="33"/>
      <c r="I135" s="33"/>
      <c r="J135" s="33"/>
      <c r="K135" s="33"/>
      <c r="L135" s="187"/>
    </row>
    <row r="136" spans="1:12">
      <c r="A136" s="1481"/>
      <c r="B136" s="1447"/>
      <c r="C136" s="106" t="s">
        <v>43</v>
      </c>
      <c r="D136" s="84" t="s">
        <v>25</v>
      </c>
      <c r="E136" s="86" t="s">
        <v>26</v>
      </c>
      <c r="F136" s="1435"/>
      <c r="G136" s="1433">
        <v>51000</v>
      </c>
      <c r="H136" s="1433"/>
      <c r="I136" s="1435"/>
      <c r="J136" s="1435">
        <v>50100</v>
      </c>
      <c r="K136" s="1435">
        <v>900</v>
      </c>
      <c r="L136" s="1483">
        <f>L133-J136</f>
        <v>8012768</v>
      </c>
    </row>
    <row r="137" spans="1:12">
      <c r="A137" s="1482"/>
      <c r="B137" s="1448"/>
      <c r="C137" s="109" t="s">
        <v>134</v>
      </c>
      <c r="D137" s="85" t="s">
        <v>28</v>
      </c>
      <c r="E137" s="87"/>
      <c r="F137" s="1436"/>
      <c r="G137" s="1434"/>
      <c r="H137" s="1434"/>
      <c r="I137" s="1436"/>
      <c r="J137" s="1436"/>
      <c r="K137" s="1436"/>
      <c r="L137" s="1484"/>
    </row>
    <row r="138" spans="1:12">
      <c r="A138" s="302"/>
      <c r="B138" s="279"/>
      <c r="C138" s="110"/>
      <c r="D138" s="89"/>
      <c r="E138" s="90"/>
      <c r="F138" s="29"/>
      <c r="G138" s="29"/>
      <c r="H138" s="33"/>
      <c r="I138" s="33"/>
      <c r="J138" s="33"/>
      <c r="K138" s="33"/>
      <c r="L138" s="187"/>
    </row>
    <row r="139" spans="1:12">
      <c r="A139" s="1481"/>
      <c r="B139" s="1447"/>
      <c r="C139" s="106" t="s">
        <v>53</v>
      </c>
      <c r="D139" s="84" t="s">
        <v>25</v>
      </c>
      <c r="E139" s="86" t="s">
        <v>26</v>
      </c>
      <c r="F139" s="1435"/>
      <c r="G139" s="1433">
        <v>11500</v>
      </c>
      <c r="H139" s="1433"/>
      <c r="I139" s="1435"/>
      <c r="J139" s="1435">
        <v>11125</v>
      </c>
      <c r="K139" s="1435">
        <v>375</v>
      </c>
      <c r="L139" s="1483">
        <f>L136-J139</f>
        <v>8001643</v>
      </c>
    </row>
    <row r="140" spans="1:12">
      <c r="A140" s="1482"/>
      <c r="B140" s="1448"/>
      <c r="C140" s="109" t="s">
        <v>134</v>
      </c>
      <c r="D140" s="85" t="s">
        <v>28</v>
      </c>
      <c r="E140" s="87"/>
      <c r="F140" s="1436"/>
      <c r="G140" s="1434"/>
      <c r="H140" s="1434"/>
      <c r="I140" s="1436"/>
      <c r="J140" s="1436"/>
      <c r="K140" s="1436"/>
      <c r="L140" s="1484"/>
    </row>
    <row r="141" spans="1:12">
      <c r="A141" s="302"/>
      <c r="B141" s="279"/>
      <c r="C141" s="110"/>
      <c r="D141" s="89"/>
      <c r="E141" s="90"/>
      <c r="F141" s="29"/>
      <c r="G141" s="29"/>
      <c r="H141" s="33"/>
      <c r="I141" s="33"/>
      <c r="J141" s="33"/>
      <c r="K141" s="33"/>
      <c r="L141" s="187"/>
    </row>
    <row r="142" spans="1:12">
      <c r="A142" s="1481"/>
      <c r="B142" s="1447"/>
      <c r="C142" s="76" t="s">
        <v>19</v>
      </c>
      <c r="D142" s="84" t="s">
        <v>20</v>
      </c>
      <c r="E142" s="82">
        <v>912218</v>
      </c>
      <c r="F142" s="360"/>
      <c r="G142" s="360">
        <v>11500</v>
      </c>
      <c r="H142" s="360"/>
      <c r="I142" s="360"/>
      <c r="J142" s="360">
        <v>11375</v>
      </c>
      <c r="K142" s="360">
        <v>125</v>
      </c>
      <c r="L142" s="1483">
        <f>L139-J142</f>
        <v>7990268</v>
      </c>
    </row>
    <row r="143" spans="1:12">
      <c r="A143" s="1482"/>
      <c r="B143" s="1448"/>
      <c r="C143" s="75" t="s">
        <v>21</v>
      </c>
      <c r="D143" s="85" t="s">
        <v>22</v>
      </c>
      <c r="E143" s="73"/>
      <c r="F143" s="361"/>
      <c r="G143" s="361"/>
      <c r="H143" s="361"/>
      <c r="I143" s="361"/>
      <c r="J143" s="361"/>
      <c r="K143" s="361"/>
      <c r="L143" s="1484"/>
    </row>
    <row r="144" spans="1:12">
      <c r="A144" s="302"/>
      <c r="B144" s="279"/>
      <c r="C144" s="83"/>
      <c r="D144" s="89"/>
      <c r="E144" s="90"/>
      <c r="F144" s="81"/>
      <c r="G144" s="81"/>
      <c r="H144" s="81"/>
      <c r="I144" s="81"/>
      <c r="J144" s="81"/>
      <c r="K144" s="81"/>
      <c r="L144" s="187"/>
    </row>
    <row r="145" spans="1:12">
      <c r="A145" s="1481"/>
      <c r="B145" s="1447"/>
      <c r="C145" s="111" t="s">
        <v>53</v>
      </c>
      <c r="D145" s="94" t="s">
        <v>230</v>
      </c>
      <c r="E145" s="362"/>
      <c r="F145" s="1435"/>
      <c r="G145" s="1433"/>
      <c r="H145" s="1433"/>
      <c r="I145" s="1435">
        <v>11500</v>
      </c>
      <c r="J145" s="1435">
        <v>11125</v>
      </c>
      <c r="K145" s="1435">
        <v>375</v>
      </c>
      <c r="L145" s="1483">
        <f>L142-J145</f>
        <v>7979143</v>
      </c>
    </row>
    <row r="146" spans="1:12">
      <c r="A146" s="1482"/>
      <c r="B146" s="1448"/>
      <c r="C146" s="109" t="s">
        <v>192</v>
      </c>
      <c r="D146" s="96" t="s">
        <v>231</v>
      </c>
      <c r="E146" s="363"/>
      <c r="F146" s="1436"/>
      <c r="G146" s="1434"/>
      <c r="H146" s="1434"/>
      <c r="I146" s="1436"/>
      <c r="J146" s="1436"/>
      <c r="K146" s="1436"/>
      <c r="L146" s="1484"/>
    </row>
    <row r="147" spans="1:12">
      <c r="A147" s="302"/>
      <c r="B147" s="279"/>
      <c r="C147" s="366"/>
      <c r="D147" s="120"/>
      <c r="E147" s="126"/>
      <c r="F147" s="29"/>
      <c r="G147" s="29"/>
      <c r="H147" s="33"/>
      <c r="I147" s="33"/>
      <c r="J147" s="33"/>
      <c r="K147" s="33"/>
      <c r="L147" s="187"/>
    </row>
    <row r="148" spans="1:12">
      <c r="A148" s="1481"/>
      <c r="B148" s="276">
        <v>43025</v>
      </c>
      <c r="C148" s="144" t="s">
        <v>50</v>
      </c>
      <c r="D148" s="94" t="s">
        <v>233</v>
      </c>
      <c r="E148" s="280" t="s">
        <v>234</v>
      </c>
      <c r="F148" s="270"/>
      <c r="G148" s="286">
        <v>100500</v>
      </c>
      <c r="H148" s="286"/>
      <c r="I148" s="270"/>
      <c r="J148" s="270">
        <v>97850</v>
      </c>
      <c r="K148" s="270">
        <v>2650</v>
      </c>
      <c r="L148" s="1483">
        <f>L145-J148</f>
        <v>7881293</v>
      </c>
    </row>
    <row r="149" spans="1:12">
      <c r="A149" s="1482"/>
      <c r="B149" s="277"/>
      <c r="C149" s="113" t="s">
        <v>232</v>
      </c>
      <c r="D149" s="96" t="s">
        <v>117</v>
      </c>
      <c r="E149" s="281"/>
      <c r="F149" s="271"/>
      <c r="G149" s="287"/>
      <c r="H149" s="287"/>
      <c r="I149" s="271"/>
      <c r="J149" s="271"/>
      <c r="K149" s="271"/>
      <c r="L149" s="1484"/>
    </row>
    <row r="150" spans="1:12">
      <c r="A150" s="302"/>
      <c r="B150" s="279"/>
      <c r="C150" s="110"/>
      <c r="D150" s="98"/>
      <c r="E150" s="99"/>
      <c r="F150" s="29"/>
      <c r="G150" s="29"/>
      <c r="H150" s="33"/>
      <c r="I150" s="33"/>
      <c r="J150" s="33"/>
      <c r="K150" s="33"/>
      <c r="L150" s="187"/>
    </row>
    <row r="151" spans="1:12">
      <c r="A151" s="1481"/>
      <c r="B151" s="1447"/>
      <c r="C151" s="106" t="s">
        <v>23</v>
      </c>
      <c r="D151" s="107"/>
      <c r="E151" s="288"/>
      <c r="F151" s="1435"/>
      <c r="G151" s="1433"/>
      <c r="H151" s="1433"/>
      <c r="I151" s="1435">
        <v>12000</v>
      </c>
      <c r="J151" s="1435">
        <v>11450</v>
      </c>
      <c r="K151" s="1435">
        <v>550</v>
      </c>
      <c r="L151" s="1483">
        <f>L148-J151</f>
        <v>7869843</v>
      </c>
    </row>
    <row r="152" spans="1:12">
      <c r="A152" s="1482"/>
      <c r="B152" s="1448"/>
      <c r="C152" s="109" t="s">
        <v>24</v>
      </c>
      <c r="D152" s="104"/>
      <c r="E152" s="289"/>
      <c r="F152" s="1436"/>
      <c r="G152" s="1434"/>
      <c r="H152" s="1434"/>
      <c r="I152" s="1436"/>
      <c r="J152" s="1436"/>
      <c r="K152" s="1436"/>
      <c r="L152" s="1484"/>
    </row>
    <row r="153" spans="1:12">
      <c r="A153" s="292"/>
      <c r="B153" s="276"/>
      <c r="C153" s="110"/>
      <c r="D153" s="98"/>
      <c r="E153" s="99"/>
      <c r="F153" s="29"/>
      <c r="G153" s="29"/>
      <c r="H153" s="29"/>
      <c r="I153" s="29"/>
      <c r="J153" s="29"/>
      <c r="K153" s="29"/>
      <c r="L153" s="188"/>
    </row>
    <row r="154" spans="1:12">
      <c r="A154" s="1481"/>
      <c r="B154" s="1447"/>
      <c r="C154" s="117" t="s">
        <v>217</v>
      </c>
      <c r="D154" s="107" t="s">
        <v>213</v>
      </c>
      <c r="E154" s="364" t="s">
        <v>214</v>
      </c>
      <c r="F154" s="1435"/>
      <c r="G154" s="1433">
        <v>100500</v>
      </c>
      <c r="H154" s="1433"/>
      <c r="I154" s="1435"/>
      <c r="J154" s="1435">
        <v>98875</v>
      </c>
      <c r="K154" s="1435">
        <v>1625</v>
      </c>
      <c r="L154" s="1483">
        <f>L151-J154</f>
        <v>7770968</v>
      </c>
    </row>
    <row r="155" spans="1:12">
      <c r="A155" s="1482"/>
      <c r="B155" s="1448"/>
      <c r="C155" s="118" t="s">
        <v>235</v>
      </c>
      <c r="D155" s="104" t="s">
        <v>216</v>
      </c>
      <c r="E155" s="365"/>
      <c r="F155" s="1436"/>
      <c r="G155" s="1434"/>
      <c r="H155" s="1434"/>
      <c r="I155" s="1436"/>
      <c r="J155" s="1436"/>
      <c r="K155" s="1436"/>
      <c r="L155" s="1484"/>
    </row>
    <row r="156" spans="1:12">
      <c r="A156" s="302"/>
      <c r="B156" s="279"/>
      <c r="C156" s="119"/>
      <c r="D156" s="98"/>
      <c r="E156" s="142"/>
      <c r="F156" s="33"/>
      <c r="G156" s="33"/>
      <c r="H156" s="33"/>
      <c r="I156" s="33"/>
      <c r="J156" s="33"/>
      <c r="K156" s="33"/>
      <c r="L156" s="187"/>
    </row>
    <row r="157" spans="1:12">
      <c r="A157" s="1481"/>
      <c r="B157" s="1447"/>
      <c r="C157" s="106" t="s">
        <v>75</v>
      </c>
      <c r="D157" s="94" t="s">
        <v>119</v>
      </c>
      <c r="E157" s="369" t="s">
        <v>120</v>
      </c>
      <c r="F157" s="1443"/>
      <c r="G157" s="1443">
        <v>100500</v>
      </c>
      <c r="H157" s="1433"/>
      <c r="I157" s="1435"/>
      <c r="J157" s="1435">
        <v>97850</v>
      </c>
      <c r="K157" s="1435">
        <v>2650</v>
      </c>
      <c r="L157" s="1483">
        <f>L154-J157</f>
        <v>7673118</v>
      </c>
    </row>
    <row r="158" spans="1:12">
      <c r="A158" s="1482"/>
      <c r="B158" s="1448"/>
      <c r="C158" s="109" t="s">
        <v>121</v>
      </c>
      <c r="D158" s="96" t="s">
        <v>111</v>
      </c>
      <c r="E158" s="370"/>
      <c r="F158" s="1444"/>
      <c r="G158" s="1444"/>
      <c r="H158" s="1434"/>
      <c r="I158" s="1436"/>
      <c r="J158" s="1436"/>
      <c r="K158" s="1436"/>
      <c r="L158" s="1484"/>
    </row>
    <row r="159" spans="1:12" ht="15.75" thickBot="1">
      <c r="A159" s="321"/>
      <c r="B159" s="322"/>
      <c r="C159" s="130"/>
      <c r="D159" s="120"/>
      <c r="E159" s="126"/>
      <c r="F159" s="101"/>
      <c r="G159" s="101"/>
      <c r="H159" s="313"/>
      <c r="I159" s="313"/>
      <c r="J159" s="313"/>
      <c r="K159" s="313"/>
      <c r="L159" s="314"/>
    </row>
    <row r="160" spans="1:12">
      <c r="A160" s="1497"/>
      <c r="B160" s="1463">
        <v>43026</v>
      </c>
      <c r="C160" s="111" t="s">
        <v>145</v>
      </c>
      <c r="D160" s="107" t="s">
        <v>108</v>
      </c>
      <c r="E160" s="1485" t="s">
        <v>109</v>
      </c>
      <c r="F160" s="1443"/>
      <c r="G160" s="1445">
        <v>26500</v>
      </c>
      <c r="H160" s="1433"/>
      <c r="I160" s="1435"/>
      <c r="J160" s="1435">
        <v>25850</v>
      </c>
      <c r="K160" s="1435">
        <v>650</v>
      </c>
      <c r="L160" s="1495">
        <f>L157-J160</f>
        <v>7647268</v>
      </c>
    </row>
    <row r="161" spans="1:12">
      <c r="A161" s="1482"/>
      <c r="B161" s="1448"/>
      <c r="C161" s="109" t="s">
        <v>110</v>
      </c>
      <c r="D161" s="104" t="s">
        <v>111</v>
      </c>
      <c r="E161" s="1486"/>
      <c r="F161" s="1444"/>
      <c r="G161" s="1446"/>
      <c r="H161" s="1434"/>
      <c r="I161" s="1436"/>
      <c r="J161" s="1436"/>
      <c r="K161" s="1436"/>
      <c r="L161" s="1484"/>
    </row>
    <row r="162" spans="1:12">
      <c r="A162" s="302"/>
      <c r="B162" s="279"/>
      <c r="C162" s="125"/>
      <c r="D162" s="120"/>
      <c r="E162" s="126"/>
      <c r="F162" s="101"/>
      <c r="G162" s="101"/>
      <c r="H162" s="33"/>
      <c r="I162" s="33"/>
      <c r="J162" s="33"/>
      <c r="K162" s="33"/>
      <c r="L162" s="187"/>
    </row>
    <row r="163" spans="1:12">
      <c r="A163" s="1481"/>
      <c r="B163" s="1447"/>
      <c r="C163" s="128" t="s">
        <v>50</v>
      </c>
      <c r="D163" s="107" t="s">
        <v>63</v>
      </c>
      <c r="E163" s="369" t="s">
        <v>64</v>
      </c>
      <c r="F163" s="1435"/>
      <c r="G163" s="1433">
        <v>100500</v>
      </c>
      <c r="H163" s="1433"/>
      <c r="I163" s="1435"/>
      <c r="J163" s="1435">
        <v>97875</v>
      </c>
      <c r="K163" s="1435">
        <v>2625</v>
      </c>
      <c r="L163" s="1483">
        <f>L160-J163</f>
        <v>7549393</v>
      </c>
    </row>
    <row r="164" spans="1:12">
      <c r="A164" s="1482"/>
      <c r="B164" s="1448"/>
      <c r="C164" s="129" t="s">
        <v>236</v>
      </c>
      <c r="D164" s="104" t="s">
        <v>22</v>
      </c>
      <c r="E164" s="370"/>
      <c r="F164" s="1436"/>
      <c r="G164" s="1434"/>
      <c r="H164" s="1434"/>
      <c r="I164" s="1436"/>
      <c r="J164" s="1436"/>
      <c r="K164" s="1436"/>
      <c r="L164" s="1484"/>
    </row>
    <row r="165" spans="1:12">
      <c r="A165" s="302"/>
      <c r="B165" s="279"/>
      <c r="C165" s="130"/>
      <c r="D165" s="120"/>
      <c r="E165" s="126"/>
      <c r="F165" s="33"/>
      <c r="G165" s="29"/>
      <c r="H165" s="33"/>
      <c r="I165" s="33"/>
      <c r="J165" s="33"/>
      <c r="K165" s="33"/>
      <c r="L165" s="187"/>
    </row>
    <row r="166" spans="1:12">
      <c r="A166" s="1481"/>
      <c r="B166" s="1447"/>
      <c r="C166" s="111" t="s">
        <v>37</v>
      </c>
      <c r="D166" s="94" t="s">
        <v>119</v>
      </c>
      <c r="E166" s="369" t="s">
        <v>120</v>
      </c>
      <c r="F166" s="367"/>
      <c r="G166" s="367">
        <v>26500</v>
      </c>
      <c r="H166" s="1433"/>
      <c r="I166" s="1435"/>
      <c r="J166" s="1435">
        <v>25649</v>
      </c>
      <c r="K166" s="1435">
        <v>851</v>
      </c>
      <c r="L166" s="1483">
        <f>L163-J166</f>
        <v>7523744</v>
      </c>
    </row>
    <row r="167" spans="1:12">
      <c r="A167" s="1482"/>
      <c r="B167" s="1448"/>
      <c r="C167" s="109" t="s">
        <v>123</v>
      </c>
      <c r="D167" s="96" t="s">
        <v>111</v>
      </c>
      <c r="E167" s="370"/>
      <c r="F167" s="368"/>
      <c r="G167" s="368"/>
      <c r="H167" s="1434"/>
      <c r="I167" s="1436"/>
      <c r="J167" s="1436"/>
      <c r="K167" s="1436"/>
      <c r="L167" s="1484"/>
    </row>
    <row r="168" spans="1:12">
      <c r="A168" s="302"/>
      <c r="B168" s="279"/>
      <c r="C168" s="133"/>
      <c r="D168" s="120"/>
      <c r="E168" s="126"/>
      <c r="F168" s="145"/>
      <c r="G168" s="100"/>
      <c r="H168" s="34"/>
      <c r="I168" s="34"/>
      <c r="J168" s="34"/>
      <c r="K168" s="34"/>
      <c r="L168" s="187"/>
    </row>
    <row r="169" spans="1:12">
      <c r="A169" s="1481"/>
      <c r="B169" s="1447"/>
      <c r="C169" s="147" t="s">
        <v>125</v>
      </c>
      <c r="D169" s="148" t="s">
        <v>119</v>
      </c>
      <c r="E169" s="371" t="s">
        <v>120</v>
      </c>
      <c r="F169" s="367"/>
      <c r="G169" s="1445">
        <v>51000</v>
      </c>
      <c r="H169" s="1433"/>
      <c r="I169" s="1435"/>
      <c r="J169" s="1435">
        <v>50100</v>
      </c>
      <c r="K169" s="1435">
        <v>900</v>
      </c>
      <c r="L169" s="1483">
        <f>L166-J169</f>
        <v>7473644</v>
      </c>
    </row>
    <row r="170" spans="1:12">
      <c r="A170" s="1482"/>
      <c r="B170" s="1448"/>
      <c r="C170" s="149" t="s">
        <v>126</v>
      </c>
      <c r="D170" s="150" t="s">
        <v>111</v>
      </c>
      <c r="E170" s="372"/>
      <c r="F170" s="368"/>
      <c r="G170" s="1446"/>
      <c r="H170" s="1434"/>
      <c r="I170" s="1436"/>
      <c r="J170" s="1436"/>
      <c r="K170" s="1436"/>
      <c r="L170" s="1484"/>
    </row>
    <row r="171" spans="1:12">
      <c r="A171" s="302"/>
      <c r="B171" s="279"/>
      <c r="C171" s="133"/>
      <c r="D171" s="114"/>
      <c r="E171" s="151"/>
      <c r="F171" s="146"/>
      <c r="G171" s="100"/>
      <c r="H171" s="29"/>
      <c r="I171" s="29"/>
      <c r="J171" s="29"/>
      <c r="K171" s="29"/>
      <c r="L171" s="187"/>
    </row>
    <row r="172" spans="1:12">
      <c r="A172" s="1481"/>
      <c r="B172" s="377"/>
      <c r="C172" s="106" t="s">
        <v>127</v>
      </c>
      <c r="D172" s="94" t="s">
        <v>119</v>
      </c>
      <c r="E172" s="386" t="s">
        <v>120</v>
      </c>
      <c r="F172" s="373"/>
      <c r="G172" s="384">
        <v>51000</v>
      </c>
      <c r="H172" s="384"/>
      <c r="I172" s="373"/>
      <c r="J172" s="373">
        <v>50050</v>
      </c>
      <c r="K172" s="373">
        <v>950</v>
      </c>
      <c r="L172" s="1483">
        <f>L169-J172</f>
        <v>7423594</v>
      </c>
    </row>
    <row r="173" spans="1:12">
      <c r="A173" s="1482"/>
      <c r="B173" s="378"/>
      <c r="C173" s="109" t="s">
        <v>129</v>
      </c>
      <c r="D173" s="96" t="s">
        <v>111</v>
      </c>
      <c r="E173" s="387"/>
      <c r="F173" s="374"/>
      <c r="G173" s="385"/>
      <c r="H173" s="385"/>
      <c r="I173" s="374"/>
      <c r="J173" s="374"/>
      <c r="K173" s="374"/>
      <c r="L173" s="1484"/>
    </row>
    <row r="174" spans="1:12">
      <c r="A174" s="302"/>
      <c r="B174" s="379"/>
      <c r="C174" s="130"/>
      <c r="D174" s="120"/>
      <c r="E174" s="126"/>
      <c r="F174" s="29"/>
      <c r="G174" s="29"/>
      <c r="H174" s="33"/>
      <c r="I174" s="33"/>
      <c r="J174" s="33"/>
      <c r="K174" s="33"/>
      <c r="L174" s="187"/>
    </row>
    <row r="175" spans="1:12">
      <c r="A175" s="1481"/>
      <c r="B175" s="377">
        <v>43027</v>
      </c>
      <c r="C175" s="144" t="s">
        <v>157</v>
      </c>
      <c r="D175" s="94" t="s">
        <v>25</v>
      </c>
      <c r="E175" s="380" t="s">
        <v>26</v>
      </c>
      <c r="F175" s="373"/>
      <c r="G175" s="384">
        <v>51000</v>
      </c>
      <c r="H175" s="384"/>
      <c r="I175" s="373"/>
      <c r="J175" s="373">
        <v>50100</v>
      </c>
      <c r="K175" s="373">
        <v>900</v>
      </c>
      <c r="L175" s="1483">
        <f>L172-J175</f>
        <v>7373494</v>
      </c>
    </row>
    <row r="176" spans="1:12">
      <c r="A176" s="1482"/>
      <c r="B176" s="378"/>
      <c r="C176" s="113" t="s">
        <v>158</v>
      </c>
      <c r="D176" s="96" t="s">
        <v>28</v>
      </c>
      <c r="E176" s="381"/>
      <c r="F176" s="374"/>
      <c r="G176" s="385"/>
      <c r="H176" s="385"/>
      <c r="I176" s="374"/>
      <c r="J176" s="374"/>
      <c r="K176" s="374"/>
      <c r="L176" s="1484"/>
    </row>
    <row r="177" spans="1:12">
      <c r="A177" s="302"/>
      <c r="B177" s="379"/>
      <c r="C177" s="110"/>
      <c r="D177" s="98"/>
      <c r="E177" s="99"/>
      <c r="F177" s="29"/>
      <c r="G177" s="29"/>
      <c r="H177" s="33"/>
      <c r="I177" s="33"/>
      <c r="J177" s="33"/>
      <c r="K177" s="33"/>
      <c r="L177" s="187"/>
    </row>
    <row r="178" spans="1:12">
      <c r="A178" s="1481"/>
      <c r="B178" s="377"/>
      <c r="C178" s="144" t="s">
        <v>79</v>
      </c>
      <c r="D178" s="94" t="s">
        <v>25</v>
      </c>
      <c r="E178" s="380" t="s">
        <v>26</v>
      </c>
      <c r="F178" s="373"/>
      <c r="G178" s="384">
        <v>21000</v>
      </c>
      <c r="H178" s="384"/>
      <c r="I178" s="373"/>
      <c r="J178" s="373">
        <v>20850</v>
      </c>
      <c r="K178" s="373">
        <v>150</v>
      </c>
      <c r="L178" s="1483">
        <f>L175-J178</f>
        <v>7352644</v>
      </c>
    </row>
    <row r="179" spans="1:12">
      <c r="A179" s="1482"/>
      <c r="B179" s="378"/>
      <c r="C179" s="113" t="s">
        <v>158</v>
      </c>
      <c r="D179" s="96" t="s">
        <v>28</v>
      </c>
      <c r="E179" s="381"/>
      <c r="F179" s="374"/>
      <c r="G179" s="385"/>
      <c r="H179" s="385"/>
      <c r="I179" s="374"/>
      <c r="J179" s="374"/>
      <c r="K179" s="374"/>
      <c r="L179" s="1484"/>
    </row>
    <row r="180" spans="1:12">
      <c r="A180" s="302"/>
      <c r="B180" s="379"/>
      <c r="C180" s="110"/>
      <c r="D180" s="98"/>
      <c r="E180" s="99"/>
      <c r="F180" s="29"/>
      <c r="G180" s="29"/>
      <c r="H180" s="33"/>
      <c r="I180" s="33"/>
      <c r="J180" s="33"/>
      <c r="K180" s="33"/>
      <c r="L180" s="187"/>
    </row>
    <row r="181" spans="1:12">
      <c r="A181" s="1481"/>
      <c r="B181" s="377"/>
      <c r="C181" s="76" t="s">
        <v>237</v>
      </c>
      <c r="D181" s="84" t="s">
        <v>239</v>
      </c>
      <c r="E181" s="82">
        <v>974928</v>
      </c>
      <c r="F181" s="373"/>
      <c r="G181" s="384">
        <v>26500</v>
      </c>
      <c r="H181" s="384"/>
      <c r="I181" s="373"/>
      <c r="J181" s="373">
        <v>25499</v>
      </c>
      <c r="K181" s="373">
        <v>1001</v>
      </c>
      <c r="L181" s="1483">
        <f>L178-J181</f>
        <v>7327145</v>
      </c>
    </row>
    <row r="182" spans="1:12">
      <c r="A182" s="1482"/>
      <c r="B182" s="378"/>
      <c r="C182" s="75" t="s">
        <v>238</v>
      </c>
      <c r="D182" s="85" t="s">
        <v>240</v>
      </c>
      <c r="E182" s="73"/>
      <c r="F182" s="374"/>
      <c r="G182" s="385"/>
      <c r="H182" s="385"/>
      <c r="I182" s="374"/>
      <c r="J182" s="374"/>
      <c r="K182" s="374"/>
      <c r="L182" s="1484"/>
    </row>
    <row r="183" spans="1:12">
      <c r="A183" s="302"/>
      <c r="B183" s="379"/>
      <c r="C183" s="83"/>
      <c r="D183" s="89"/>
      <c r="E183" s="90"/>
      <c r="F183" s="81"/>
      <c r="G183" s="81"/>
      <c r="H183" s="81"/>
      <c r="I183" s="81"/>
      <c r="J183" s="81"/>
      <c r="K183" s="81"/>
      <c r="L183" s="187"/>
    </row>
    <row r="184" spans="1:12">
      <c r="A184" s="1481"/>
      <c r="B184" s="377"/>
      <c r="C184" s="76" t="s">
        <v>23</v>
      </c>
      <c r="D184" s="84" t="s">
        <v>239</v>
      </c>
      <c r="E184" s="82">
        <v>974928</v>
      </c>
      <c r="F184" s="373"/>
      <c r="G184" s="384">
        <v>12000</v>
      </c>
      <c r="H184" s="384"/>
      <c r="I184" s="373"/>
      <c r="J184" s="373">
        <v>11450</v>
      </c>
      <c r="K184" s="373">
        <v>550</v>
      </c>
      <c r="L184" s="1483">
        <f>L181-J184</f>
        <v>7315695</v>
      </c>
    </row>
    <row r="185" spans="1:12">
      <c r="A185" s="1482"/>
      <c r="B185" s="378"/>
      <c r="C185" s="75" t="s">
        <v>241</v>
      </c>
      <c r="D185" s="85" t="s">
        <v>240</v>
      </c>
      <c r="E185" s="73"/>
      <c r="F185" s="374"/>
      <c r="G185" s="385"/>
      <c r="H185" s="385"/>
      <c r="I185" s="374"/>
      <c r="J185" s="374"/>
      <c r="K185" s="374"/>
      <c r="L185" s="1484"/>
    </row>
    <row r="186" spans="1:12">
      <c r="A186" s="302"/>
      <c r="B186" s="379"/>
      <c r="C186" s="83"/>
      <c r="D186" s="89"/>
      <c r="E186" s="90"/>
      <c r="F186" s="29"/>
      <c r="G186" s="29"/>
      <c r="H186" s="33"/>
      <c r="I186" s="33"/>
      <c r="J186" s="33"/>
      <c r="K186" s="33"/>
      <c r="L186" s="187"/>
    </row>
    <row r="187" spans="1:12">
      <c r="A187" s="1481"/>
      <c r="B187" s="377"/>
      <c r="C187" s="111" t="s">
        <v>53</v>
      </c>
      <c r="D187" s="84" t="s">
        <v>239</v>
      </c>
      <c r="E187" s="82">
        <v>974928</v>
      </c>
      <c r="F187" s="382"/>
      <c r="G187" s="388">
        <v>11500</v>
      </c>
      <c r="H187" s="384"/>
      <c r="I187" s="373"/>
      <c r="J187" s="373">
        <v>11125</v>
      </c>
      <c r="K187" s="373">
        <v>375</v>
      </c>
      <c r="L187" s="1483">
        <f>L184-J187</f>
        <v>7304570</v>
      </c>
    </row>
    <row r="188" spans="1:12">
      <c r="A188" s="1482"/>
      <c r="B188" s="378"/>
      <c r="C188" s="109" t="s">
        <v>242</v>
      </c>
      <c r="D188" s="85" t="s">
        <v>240</v>
      </c>
      <c r="E188" s="73"/>
      <c r="F188" s="383"/>
      <c r="G188" s="389"/>
      <c r="H188" s="385"/>
      <c r="I188" s="374"/>
      <c r="J188" s="374"/>
      <c r="K188" s="374"/>
      <c r="L188" s="1484"/>
    </row>
    <row r="189" spans="1:12">
      <c r="A189" s="302"/>
      <c r="B189" s="379"/>
      <c r="C189" s="110"/>
      <c r="D189" s="89"/>
      <c r="E189" s="90"/>
      <c r="F189" s="100"/>
      <c r="G189" s="100"/>
      <c r="H189" s="33"/>
      <c r="I189" s="33"/>
      <c r="J189" s="33"/>
      <c r="K189" s="33"/>
      <c r="L189" s="187"/>
    </row>
    <row r="190" spans="1:12">
      <c r="A190" s="1481"/>
      <c r="B190" s="377"/>
      <c r="C190" s="128" t="s">
        <v>243</v>
      </c>
      <c r="D190" s="140" t="s">
        <v>245</v>
      </c>
      <c r="E190" s="393" t="s">
        <v>247</v>
      </c>
      <c r="F190" s="382"/>
      <c r="G190" s="384">
        <v>51000</v>
      </c>
      <c r="H190" s="384"/>
      <c r="I190" s="373"/>
      <c r="J190" s="373">
        <v>49875</v>
      </c>
      <c r="K190" s="373">
        <v>1125</v>
      </c>
      <c r="L190" s="1483">
        <f>L187-J190</f>
        <v>7254695</v>
      </c>
    </row>
    <row r="191" spans="1:12">
      <c r="A191" s="1482"/>
      <c r="B191" s="378"/>
      <c r="C191" s="129" t="s">
        <v>244</v>
      </c>
      <c r="D191" s="141" t="s">
        <v>246</v>
      </c>
      <c r="E191" s="394"/>
      <c r="F191" s="383"/>
      <c r="G191" s="385"/>
      <c r="H191" s="385"/>
      <c r="I191" s="374"/>
      <c r="J191" s="374"/>
      <c r="K191" s="374"/>
      <c r="L191" s="1484"/>
    </row>
    <row r="192" spans="1:12">
      <c r="A192" s="302"/>
      <c r="B192" s="379"/>
      <c r="C192" s="130"/>
      <c r="D192" s="120"/>
      <c r="E192" s="126"/>
      <c r="F192" s="101"/>
      <c r="G192" s="29"/>
      <c r="H192" s="33"/>
      <c r="I192" s="33"/>
      <c r="J192" s="33"/>
      <c r="K192" s="33"/>
      <c r="L192" s="187"/>
    </row>
    <row r="193" spans="1:12">
      <c r="A193" s="1481"/>
      <c r="B193" s="377"/>
      <c r="C193" s="128" t="s">
        <v>248</v>
      </c>
      <c r="D193" s="140" t="s">
        <v>250</v>
      </c>
      <c r="E193" s="393" t="s">
        <v>251</v>
      </c>
      <c r="F193" s="382"/>
      <c r="G193" s="388">
        <v>480000</v>
      </c>
      <c r="H193" s="375"/>
      <c r="I193" s="375"/>
      <c r="J193" s="375">
        <v>472125</v>
      </c>
      <c r="K193" s="375">
        <v>7875</v>
      </c>
      <c r="L193" s="1483">
        <f>L190-J193</f>
        <v>6782570</v>
      </c>
    </row>
    <row r="194" spans="1:12">
      <c r="A194" s="1482"/>
      <c r="B194" s="378"/>
      <c r="C194" s="129" t="s">
        <v>249</v>
      </c>
      <c r="D194" s="141" t="s">
        <v>22</v>
      </c>
      <c r="E194" s="394"/>
      <c r="F194" s="383"/>
      <c r="G194" s="389"/>
      <c r="H194" s="376"/>
      <c r="I194" s="376"/>
      <c r="J194" s="376"/>
      <c r="K194" s="376"/>
      <c r="L194" s="1484"/>
    </row>
    <row r="195" spans="1:12">
      <c r="A195" s="302"/>
      <c r="B195" s="379"/>
      <c r="C195" s="130"/>
      <c r="D195" s="120"/>
      <c r="E195" s="126"/>
      <c r="F195" s="101"/>
      <c r="G195" s="101"/>
      <c r="H195" s="81"/>
      <c r="I195" s="81"/>
      <c r="J195" s="81"/>
      <c r="K195" s="81"/>
      <c r="L195" s="187"/>
    </row>
    <row r="196" spans="1:12">
      <c r="A196" s="1481"/>
      <c r="B196" s="377">
        <v>43028</v>
      </c>
      <c r="C196" s="106" t="s">
        <v>50</v>
      </c>
      <c r="D196" s="84" t="s">
        <v>25</v>
      </c>
      <c r="E196" s="86" t="s">
        <v>26</v>
      </c>
      <c r="F196" s="373"/>
      <c r="G196" s="384">
        <v>100500</v>
      </c>
      <c r="H196" s="384"/>
      <c r="I196" s="373"/>
      <c r="J196" s="373">
        <v>97850</v>
      </c>
      <c r="K196" s="373">
        <v>2650</v>
      </c>
      <c r="L196" s="1483">
        <f>L193-J196</f>
        <v>6684720</v>
      </c>
    </row>
    <row r="197" spans="1:12">
      <c r="A197" s="1482"/>
      <c r="B197" s="378"/>
      <c r="C197" s="109" t="s">
        <v>134</v>
      </c>
      <c r="D197" s="85" t="s">
        <v>28</v>
      </c>
      <c r="E197" s="87"/>
      <c r="F197" s="374"/>
      <c r="G197" s="385"/>
      <c r="H197" s="385"/>
      <c r="I197" s="374"/>
      <c r="J197" s="374"/>
      <c r="K197" s="374"/>
      <c r="L197" s="1484"/>
    </row>
    <row r="198" spans="1:12">
      <c r="A198" s="302"/>
      <c r="B198" s="379"/>
      <c r="C198" s="110"/>
      <c r="D198" s="89"/>
      <c r="E198" s="90"/>
      <c r="F198" s="29"/>
      <c r="G198" s="29"/>
      <c r="H198" s="33"/>
      <c r="I198" s="33"/>
      <c r="J198" s="33"/>
      <c r="K198" s="33"/>
      <c r="L198" s="187"/>
    </row>
    <row r="199" spans="1:12">
      <c r="A199" s="1481"/>
      <c r="B199" s="377"/>
      <c r="C199" s="128" t="s">
        <v>84</v>
      </c>
      <c r="D199" s="140" t="s">
        <v>85</v>
      </c>
      <c r="E199" s="393" t="s">
        <v>86</v>
      </c>
      <c r="F199" s="382"/>
      <c r="G199" s="384">
        <v>11500</v>
      </c>
      <c r="H199" s="384"/>
      <c r="I199" s="373"/>
      <c r="J199" s="373">
        <v>11400</v>
      </c>
      <c r="K199" s="373">
        <v>100</v>
      </c>
      <c r="L199" s="1483">
        <f>L196-J199</f>
        <v>6673320</v>
      </c>
    </row>
    <row r="200" spans="1:12">
      <c r="A200" s="1482"/>
      <c r="B200" s="378"/>
      <c r="C200" s="129" t="s">
        <v>171</v>
      </c>
      <c r="D200" s="141" t="s">
        <v>22</v>
      </c>
      <c r="E200" s="394"/>
      <c r="F200" s="383"/>
      <c r="G200" s="385"/>
      <c r="H200" s="385"/>
      <c r="I200" s="374"/>
      <c r="J200" s="374"/>
      <c r="K200" s="374"/>
      <c r="L200" s="1484"/>
    </row>
    <row r="201" spans="1:12">
      <c r="A201" s="302"/>
      <c r="B201" s="379"/>
      <c r="C201" s="130"/>
      <c r="D201" s="120"/>
      <c r="E201" s="126"/>
      <c r="F201" s="101"/>
      <c r="G201" s="29"/>
      <c r="H201" s="33"/>
      <c r="I201" s="33"/>
      <c r="J201" s="33"/>
      <c r="K201" s="33"/>
      <c r="L201" s="187"/>
    </row>
    <row r="202" spans="1:12">
      <c r="A202" s="1481"/>
      <c r="B202" s="377"/>
      <c r="C202" s="128" t="s">
        <v>88</v>
      </c>
      <c r="D202" s="107" t="s">
        <v>85</v>
      </c>
      <c r="E202" s="386" t="s">
        <v>86</v>
      </c>
      <c r="F202" s="382"/>
      <c r="G202" s="382">
        <v>11500</v>
      </c>
      <c r="H202" s="373"/>
      <c r="I202" s="373"/>
      <c r="J202" s="373">
        <v>11375</v>
      </c>
      <c r="K202" s="373">
        <v>125</v>
      </c>
      <c r="L202" s="1483">
        <f>L199-J202</f>
        <v>6661945</v>
      </c>
    </row>
    <row r="203" spans="1:12">
      <c r="A203" s="1482"/>
      <c r="B203" s="378"/>
      <c r="C203" s="129" t="s">
        <v>89</v>
      </c>
      <c r="D203" s="104" t="s">
        <v>22</v>
      </c>
      <c r="E203" s="387"/>
      <c r="F203" s="383"/>
      <c r="G203" s="383"/>
      <c r="H203" s="374"/>
      <c r="I203" s="374"/>
      <c r="J203" s="374"/>
      <c r="K203" s="374"/>
      <c r="L203" s="1484"/>
    </row>
    <row r="204" spans="1:12">
      <c r="A204" s="302"/>
      <c r="B204" s="379"/>
      <c r="C204" s="133"/>
      <c r="D204" s="98"/>
      <c r="E204" s="142"/>
      <c r="F204" s="101"/>
      <c r="G204" s="101"/>
      <c r="H204" s="33"/>
      <c r="I204" s="33"/>
      <c r="J204" s="33"/>
      <c r="K204" s="33"/>
      <c r="L204" s="187"/>
    </row>
    <row r="205" spans="1:12">
      <c r="A205" s="1481"/>
      <c r="B205" s="377"/>
      <c r="C205" s="111" t="s">
        <v>43</v>
      </c>
      <c r="D205" s="107" t="s">
        <v>213</v>
      </c>
      <c r="E205" s="386" t="s">
        <v>214</v>
      </c>
      <c r="F205" s="382"/>
      <c r="G205" s="382">
        <v>51000</v>
      </c>
      <c r="H205" s="375"/>
      <c r="I205" s="375"/>
      <c r="J205" s="375">
        <v>50100</v>
      </c>
      <c r="K205" s="375">
        <v>900</v>
      </c>
      <c r="L205" s="1483">
        <f>L202-J205</f>
        <v>6611845</v>
      </c>
    </row>
    <row r="206" spans="1:12">
      <c r="A206" s="1482"/>
      <c r="B206" s="378"/>
      <c r="C206" s="109" t="s">
        <v>215</v>
      </c>
      <c r="D206" s="104" t="s">
        <v>216</v>
      </c>
      <c r="E206" s="387"/>
      <c r="F206" s="383"/>
      <c r="G206" s="383"/>
      <c r="H206" s="376"/>
      <c r="I206" s="376"/>
      <c r="J206" s="376"/>
      <c r="K206" s="376"/>
      <c r="L206" s="1484"/>
    </row>
    <row r="207" spans="1:12">
      <c r="A207" s="302"/>
      <c r="B207" s="379"/>
      <c r="C207" s="343"/>
      <c r="D207" s="98"/>
      <c r="E207" s="142"/>
      <c r="F207" s="100"/>
      <c r="G207" s="101"/>
      <c r="H207" s="81"/>
      <c r="I207" s="81"/>
      <c r="J207" s="81"/>
      <c r="K207" s="81"/>
      <c r="L207" s="187"/>
    </row>
    <row r="208" spans="1:12">
      <c r="A208" s="1481"/>
      <c r="B208" s="377">
        <v>43031</v>
      </c>
      <c r="C208" s="106" t="s">
        <v>45</v>
      </c>
      <c r="D208" s="107"/>
      <c r="E208" s="386"/>
      <c r="F208" s="373"/>
      <c r="G208" s="384"/>
      <c r="H208" s="384"/>
      <c r="I208" s="373">
        <v>21000</v>
      </c>
      <c r="J208" s="373">
        <v>20850</v>
      </c>
      <c r="K208" s="373">
        <v>150</v>
      </c>
      <c r="L208" s="1483">
        <f>L205-J208</f>
        <v>6590995</v>
      </c>
    </row>
    <row r="209" spans="1:12" ht="15.75" thickBot="1">
      <c r="A209" s="1482"/>
      <c r="B209" s="390"/>
      <c r="C209" s="317" t="s">
        <v>252</v>
      </c>
      <c r="D209" s="318"/>
      <c r="E209" s="395"/>
      <c r="F209" s="391"/>
      <c r="G209" s="392"/>
      <c r="H209" s="392"/>
      <c r="I209" s="391"/>
      <c r="J209" s="391"/>
      <c r="K209" s="391"/>
      <c r="L209" s="1484"/>
    </row>
    <row r="210" spans="1:12">
      <c r="A210" s="302"/>
      <c r="B210" s="379"/>
      <c r="C210" s="327"/>
      <c r="D210" s="114"/>
      <c r="E210" s="151"/>
      <c r="F210" s="34"/>
      <c r="G210" s="34"/>
      <c r="H210" s="34"/>
      <c r="I210" s="34"/>
      <c r="J210" s="34"/>
      <c r="K210" s="34"/>
      <c r="L210" s="191"/>
    </row>
    <row r="211" spans="1:12">
      <c r="A211" s="1481"/>
      <c r="B211" s="377"/>
      <c r="C211" s="111" t="s">
        <v>157</v>
      </c>
      <c r="D211" s="107" t="s">
        <v>72</v>
      </c>
      <c r="E211" s="386" t="s">
        <v>73</v>
      </c>
      <c r="F211" s="373"/>
      <c r="G211" s="384">
        <v>51000</v>
      </c>
      <c r="H211" s="384"/>
      <c r="I211" s="373"/>
      <c r="J211" s="373">
        <v>50100</v>
      </c>
      <c r="K211" s="373">
        <v>900</v>
      </c>
      <c r="L211" s="1483">
        <f>L208-J211</f>
        <v>6540895</v>
      </c>
    </row>
    <row r="212" spans="1:12" ht="15.75" thickBot="1">
      <c r="A212" s="1487"/>
      <c r="B212" s="378"/>
      <c r="C212" s="109" t="s">
        <v>74</v>
      </c>
      <c r="D212" s="104" t="s">
        <v>36</v>
      </c>
      <c r="E212" s="387"/>
      <c r="F212" s="374"/>
      <c r="G212" s="385"/>
      <c r="H212" s="385"/>
      <c r="I212" s="374"/>
      <c r="J212" s="374"/>
      <c r="K212" s="374"/>
      <c r="L212" s="1491"/>
    </row>
    <row r="213" spans="1:12">
      <c r="A213" s="302"/>
      <c r="B213" s="379"/>
      <c r="C213" s="133"/>
      <c r="D213" s="98"/>
      <c r="E213" s="99"/>
      <c r="F213" s="211"/>
      <c r="G213" s="211"/>
      <c r="H213" s="34"/>
      <c r="I213" s="34"/>
      <c r="J213" s="34"/>
      <c r="K213" s="34"/>
      <c r="L213" s="191"/>
    </row>
    <row r="214" spans="1:12">
      <c r="A214" s="1481"/>
      <c r="B214" s="1447"/>
      <c r="C214" s="111" t="s">
        <v>127</v>
      </c>
      <c r="D214" s="94" t="s">
        <v>119</v>
      </c>
      <c r="E214" s="386" t="s">
        <v>120</v>
      </c>
      <c r="F214" s="382"/>
      <c r="G214" s="195">
        <v>51000</v>
      </c>
      <c r="H214" s="1433"/>
      <c r="I214" s="1435"/>
      <c r="J214" s="1435">
        <v>50050</v>
      </c>
      <c r="K214" s="1435">
        <v>950</v>
      </c>
      <c r="L214" s="1483">
        <f>L211-J214</f>
        <v>6490845</v>
      </c>
    </row>
    <row r="215" spans="1:12">
      <c r="A215" s="1482"/>
      <c r="B215" s="1448"/>
      <c r="C215" s="109" t="s">
        <v>128</v>
      </c>
      <c r="D215" s="96" t="s">
        <v>111</v>
      </c>
      <c r="E215" s="387"/>
      <c r="F215" s="383"/>
      <c r="G215" s="383"/>
      <c r="H215" s="1434"/>
      <c r="I215" s="1436"/>
      <c r="J215" s="1436"/>
      <c r="K215" s="1436"/>
      <c r="L215" s="1484"/>
    </row>
    <row r="216" spans="1:12">
      <c r="A216" s="302"/>
      <c r="B216" s="379"/>
      <c r="C216" s="130"/>
      <c r="D216" s="120"/>
      <c r="E216" s="126"/>
      <c r="F216" s="101"/>
      <c r="G216" s="101"/>
      <c r="H216" s="33"/>
      <c r="I216" s="33"/>
      <c r="J216" s="33"/>
      <c r="K216" s="33"/>
      <c r="L216" s="191"/>
    </row>
    <row r="217" spans="1:12">
      <c r="A217" s="1481"/>
      <c r="B217" s="1447"/>
      <c r="C217" s="111" t="s">
        <v>50</v>
      </c>
      <c r="D217" s="94"/>
      <c r="E217" s="386"/>
      <c r="F217" s="382"/>
      <c r="G217" s="195"/>
      <c r="H217" s="1433"/>
      <c r="I217" s="1435">
        <v>100500</v>
      </c>
      <c r="J217" s="1435">
        <v>97850</v>
      </c>
      <c r="K217" s="1435">
        <v>2650</v>
      </c>
      <c r="L217" s="1483">
        <f>L214-J217</f>
        <v>6392995</v>
      </c>
    </row>
    <row r="218" spans="1:12">
      <c r="A218" s="1482"/>
      <c r="B218" s="1448"/>
      <c r="C218" s="109" t="s">
        <v>253</v>
      </c>
      <c r="D218" s="96"/>
      <c r="E218" s="387"/>
      <c r="F218" s="383"/>
      <c r="G218" s="383"/>
      <c r="H218" s="1434"/>
      <c r="I218" s="1436"/>
      <c r="J218" s="1436"/>
      <c r="K218" s="1436"/>
      <c r="L218" s="1484"/>
    </row>
    <row r="219" spans="1:12">
      <c r="A219" s="302"/>
      <c r="B219" s="279"/>
      <c r="C219" s="130"/>
      <c r="D219" s="120"/>
      <c r="E219" s="126"/>
      <c r="F219" s="101"/>
      <c r="G219" s="101"/>
      <c r="H219" s="33"/>
      <c r="I219" s="33"/>
      <c r="J219" s="33"/>
      <c r="K219" s="33"/>
      <c r="L219" s="191"/>
    </row>
    <row r="220" spans="1:12">
      <c r="A220" s="1481"/>
      <c r="B220" s="1447"/>
      <c r="C220" s="117" t="s">
        <v>43</v>
      </c>
      <c r="D220" s="107" t="s">
        <v>153</v>
      </c>
      <c r="E220" s="1441" t="s">
        <v>154</v>
      </c>
      <c r="F220" s="270"/>
      <c r="G220" s="270">
        <v>51000</v>
      </c>
      <c r="H220" s="270"/>
      <c r="I220" s="270"/>
      <c r="J220" s="45">
        <v>50100</v>
      </c>
      <c r="K220" s="45">
        <v>900</v>
      </c>
      <c r="L220" s="1483">
        <f>L217-J220</f>
        <v>6342895</v>
      </c>
    </row>
    <row r="221" spans="1:12">
      <c r="A221" s="1482"/>
      <c r="B221" s="1448"/>
      <c r="C221" s="118" t="s">
        <v>155</v>
      </c>
      <c r="D221" s="104" t="s">
        <v>22</v>
      </c>
      <c r="E221" s="1442"/>
      <c r="F221" s="271"/>
      <c r="G221" s="271"/>
      <c r="H221" s="271"/>
      <c r="I221" s="271"/>
      <c r="J221" s="46"/>
      <c r="K221" s="46"/>
      <c r="L221" s="1484"/>
    </row>
    <row r="222" spans="1:12">
      <c r="A222" s="302"/>
      <c r="B222" s="279"/>
      <c r="C222" s="119"/>
      <c r="D222" s="120"/>
      <c r="E222" s="121"/>
      <c r="F222" s="33"/>
      <c r="G222" s="33"/>
      <c r="H222" s="47"/>
      <c r="I222" s="33"/>
      <c r="J222" s="48"/>
      <c r="K222" s="48"/>
      <c r="L222" s="191"/>
    </row>
    <row r="223" spans="1:12">
      <c r="A223" s="1481"/>
      <c r="B223" s="1447"/>
      <c r="C223" s="106" t="s">
        <v>50</v>
      </c>
      <c r="D223" s="68" t="s">
        <v>14</v>
      </c>
      <c r="E223" s="67" t="s">
        <v>15</v>
      </c>
      <c r="F223" s="382"/>
      <c r="G223" s="1433"/>
      <c r="H223" s="1433"/>
      <c r="I223" s="1435">
        <v>100500</v>
      </c>
      <c r="J223" s="1435">
        <v>97850</v>
      </c>
      <c r="K223" s="1435">
        <v>2650</v>
      </c>
      <c r="L223" s="1483">
        <f>L220-J223</f>
        <v>6245045</v>
      </c>
    </row>
    <row r="224" spans="1:12">
      <c r="A224" s="1482"/>
      <c r="B224" s="1448"/>
      <c r="C224" s="109" t="s">
        <v>133</v>
      </c>
      <c r="D224" s="64" t="s">
        <v>16</v>
      </c>
      <c r="E224" s="73"/>
      <c r="F224" s="383"/>
      <c r="G224" s="1434"/>
      <c r="H224" s="1434"/>
      <c r="I224" s="1436"/>
      <c r="J224" s="1436"/>
      <c r="K224" s="1436"/>
      <c r="L224" s="1484"/>
    </row>
    <row r="225" spans="1:12">
      <c r="A225" s="302"/>
      <c r="B225" s="279"/>
      <c r="C225" s="110"/>
      <c r="D225" s="120"/>
      <c r="E225" s="126"/>
      <c r="F225" s="101"/>
      <c r="G225" s="29"/>
      <c r="H225" s="33"/>
      <c r="I225" s="33"/>
      <c r="J225" s="33"/>
      <c r="K225" s="33"/>
      <c r="L225" s="191"/>
    </row>
    <row r="226" spans="1:12">
      <c r="A226" s="1481"/>
      <c r="B226" s="1447">
        <v>43032</v>
      </c>
      <c r="C226" s="144" t="s">
        <v>237</v>
      </c>
      <c r="D226" s="102" t="s">
        <v>34</v>
      </c>
      <c r="E226" s="103" t="s">
        <v>35</v>
      </c>
      <c r="F226" s="401"/>
      <c r="G226" s="1433">
        <v>26500</v>
      </c>
      <c r="H226" s="1433"/>
      <c r="I226" s="1435"/>
      <c r="J226" s="1435">
        <v>25499</v>
      </c>
      <c r="K226" s="1435">
        <v>1001</v>
      </c>
      <c r="L226" s="1483">
        <f>L223-J226</f>
        <v>6219546</v>
      </c>
    </row>
    <row r="227" spans="1:12">
      <c r="A227" s="1482"/>
      <c r="B227" s="1448"/>
      <c r="C227" s="113" t="s">
        <v>254</v>
      </c>
      <c r="D227" s="104" t="s">
        <v>36</v>
      </c>
      <c r="E227" s="398"/>
      <c r="F227" s="396"/>
      <c r="G227" s="1434"/>
      <c r="H227" s="1434"/>
      <c r="I227" s="1436"/>
      <c r="J227" s="1436"/>
      <c r="K227" s="1436"/>
      <c r="L227" s="1484"/>
    </row>
    <row r="228" spans="1:12">
      <c r="A228" s="302"/>
      <c r="B228" s="279"/>
      <c r="C228" s="110"/>
      <c r="D228" s="143"/>
      <c r="E228" s="99"/>
      <c r="F228" s="34"/>
      <c r="G228" s="34"/>
      <c r="H228" s="34"/>
      <c r="I228" s="34"/>
      <c r="J228" s="34"/>
      <c r="K228" s="34"/>
      <c r="L228" s="191"/>
    </row>
    <row r="229" spans="1:12">
      <c r="A229" s="1481"/>
      <c r="B229" s="1447"/>
      <c r="C229" s="128" t="s">
        <v>255</v>
      </c>
      <c r="D229" s="107" t="s">
        <v>63</v>
      </c>
      <c r="E229" s="397" t="s">
        <v>64</v>
      </c>
      <c r="F229" s="399"/>
      <c r="G229" s="399">
        <v>11500</v>
      </c>
      <c r="H229" s="1433"/>
      <c r="I229" s="1435"/>
      <c r="J229" s="1435">
        <v>10635</v>
      </c>
      <c r="K229" s="1435">
        <v>865</v>
      </c>
      <c r="L229" s="1483">
        <f>L226-J229</f>
        <v>6208911</v>
      </c>
    </row>
    <row r="230" spans="1:12">
      <c r="A230" s="1482"/>
      <c r="B230" s="1448"/>
      <c r="C230" s="129" t="s">
        <v>256</v>
      </c>
      <c r="D230" s="104" t="s">
        <v>22</v>
      </c>
      <c r="E230" s="398"/>
      <c r="F230" s="400"/>
      <c r="G230" s="400"/>
      <c r="H230" s="1434"/>
      <c r="I230" s="1436"/>
      <c r="J230" s="1436"/>
      <c r="K230" s="1436"/>
      <c r="L230" s="1484"/>
    </row>
    <row r="231" spans="1:12">
      <c r="A231" s="302"/>
      <c r="B231" s="279"/>
      <c r="C231" s="130"/>
      <c r="D231" s="120"/>
      <c r="E231" s="126"/>
      <c r="F231" s="101"/>
      <c r="G231" s="101"/>
      <c r="H231" s="34"/>
      <c r="I231" s="34"/>
      <c r="J231" s="34"/>
      <c r="K231" s="34"/>
      <c r="L231" s="191"/>
    </row>
    <row r="232" spans="1:12">
      <c r="A232" s="1481"/>
      <c r="B232" s="1447">
        <v>43033</v>
      </c>
      <c r="C232" s="128" t="s">
        <v>257</v>
      </c>
      <c r="D232" s="140" t="s">
        <v>250</v>
      </c>
      <c r="E232" s="405" t="s">
        <v>251</v>
      </c>
      <c r="F232" s="1435"/>
      <c r="G232" s="1433">
        <v>441100</v>
      </c>
      <c r="H232" s="1433"/>
      <c r="I232" s="1435"/>
      <c r="J232" s="1435">
        <v>430570</v>
      </c>
      <c r="K232" s="1435">
        <v>10530</v>
      </c>
      <c r="L232" s="1483">
        <f>L229-J232</f>
        <v>5778341</v>
      </c>
    </row>
    <row r="233" spans="1:12">
      <c r="A233" s="1482"/>
      <c r="B233" s="1448"/>
      <c r="C233" s="129" t="s">
        <v>258</v>
      </c>
      <c r="D233" s="141" t="s">
        <v>22</v>
      </c>
      <c r="E233" s="406"/>
      <c r="F233" s="1436"/>
      <c r="G233" s="1434"/>
      <c r="H233" s="1434"/>
      <c r="I233" s="1436"/>
      <c r="J233" s="1436"/>
      <c r="K233" s="1436"/>
      <c r="L233" s="1484"/>
    </row>
    <row r="234" spans="1:12">
      <c r="A234" s="302"/>
      <c r="B234" s="279"/>
      <c r="C234" s="130"/>
      <c r="D234" s="120"/>
      <c r="E234" s="126"/>
      <c r="F234" s="211"/>
      <c r="G234" s="211"/>
      <c r="H234" s="34"/>
      <c r="I234" s="34"/>
      <c r="J234" s="34"/>
      <c r="K234" s="34"/>
      <c r="L234" s="191"/>
    </row>
    <row r="235" spans="1:12">
      <c r="A235" s="1481"/>
      <c r="B235" s="1447"/>
      <c r="C235" s="111" t="s">
        <v>259</v>
      </c>
      <c r="D235" s="94"/>
      <c r="E235" s="288"/>
      <c r="F235" s="282"/>
      <c r="G235" s="282"/>
      <c r="H235" s="1433"/>
      <c r="I235" s="1435">
        <v>11500</v>
      </c>
      <c r="J235" s="1435">
        <v>11400</v>
      </c>
      <c r="K235" s="1435">
        <v>100</v>
      </c>
      <c r="L235" s="1483">
        <f>L232-J235</f>
        <v>5766941</v>
      </c>
    </row>
    <row r="236" spans="1:12">
      <c r="A236" s="1482"/>
      <c r="B236" s="1448"/>
      <c r="C236" s="109" t="s">
        <v>260</v>
      </c>
      <c r="D236" s="96"/>
      <c r="E236" s="289"/>
      <c r="F236" s="283"/>
      <c r="G236" s="283"/>
      <c r="H236" s="1434"/>
      <c r="I236" s="1436"/>
      <c r="J236" s="1436"/>
      <c r="K236" s="1436"/>
      <c r="L236" s="1484"/>
    </row>
    <row r="237" spans="1:12">
      <c r="A237" s="302"/>
      <c r="B237" s="279"/>
      <c r="C237" s="133"/>
      <c r="D237" s="120"/>
      <c r="E237" s="126"/>
      <c r="F237" s="145"/>
      <c r="G237" s="100"/>
      <c r="H237" s="34"/>
      <c r="I237" s="34"/>
      <c r="J237" s="34"/>
      <c r="K237" s="34"/>
      <c r="L237" s="191"/>
    </row>
    <row r="238" spans="1:12">
      <c r="A238" s="1481"/>
      <c r="B238" s="1447">
        <v>43034</v>
      </c>
      <c r="C238" s="147" t="s">
        <v>261</v>
      </c>
      <c r="D238" s="148" t="s">
        <v>264</v>
      </c>
      <c r="E238" s="405"/>
      <c r="F238" s="402"/>
      <c r="G238" s="1445"/>
      <c r="H238" s="1433"/>
      <c r="I238" s="1435">
        <v>6500</v>
      </c>
      <c r="J238" s="1435">
        <v>6400</v>
      </c>
      <c r="K238" s="1435">
        <v>100</v>
      </c>
      <c r="L238" s="1483">
        <f>L235-J238</f>
        <v>5760541</v>
      </c>
    </row>
    <row r="239" spans="1:12">
      <c r="A239" s="1482"/>
      <c r="B239" s="1448"/>
      <c r="C239" s="149" t="s">
        <v>262</v>
      </c>
      <c r="D239" s="150"/>
      <c r="E239" s="406"/>
      <c r="F239" s="403"/>
      <c r="G239" s="1446"/>
      <c r="H239" s="1434"/>
      <c r="I239" s="1436"/>
      <c r="J239" s="1436"/>
      <c r="K239" s="1436"/>
      <c r="L239" s="1484"/>
    </row>
    <row r="240" spans="1:12">
      <c r="A240" s="407"/>
      <c r="B240" s="404"/>
      <c r="C240" s="133"/>
      <c r="D240" s="114"/>
      <c r="E240" s="151"/>
      <c r="F240" s="146"/>
      <c r="G240" s="100"/>
      <c r="H240" s="34"/>
      <c r="I240" s="34"/>
      <c r="J240" s="34"/>
      <c r="K240" s="34"/>
      <c r="L240" s="191"/>
    </row>
    <row r="241" spans="1:12">
      <c r="A241" s="1481"/>
      <c r="B241" s="1447"/>
      <c r="C241" s="147" t="s">
        <v>45</v>
      </c>
      <c r="D241" s="107" t="s">
        <v>196</v>
      </c>
      <c r="E241" s="408" t="s">
        <v>263</v>
      </c>
      <c r="F241" s="402"/>
      <c r="G241" s="1445"/>
      <c r="H241" s="1433"/>
      <c r="I241" s="1435">
        <v>21000</v>
      </c>
      <c r="J241" s="1435">
        <v>20850</v>
      </c>
      <c r="K241" s="1435">
        <v>150</v>
      </c>
      <c r="L241" s="1483">
        <f>L238-J241</f>
        <v>5739691</v>
      </c>
    </row>
    <row r="242" spans="1:12">
      <c r="A242" s="1482"/>
      <c r="B242" s="1448"/>
      <c r="C242" s="149" t="s">
        <v>195</v>
      </c>
      <c r="D242" s="102" t="s">
        <v>16</v>
      </c>
      <c r="E242" s="320"/>
      <c r="F242" s="403"/>
      <c r="G242" s="1446"/>
      <c r="H242" s="1434"/>
      <c r="I242" s="1436"/>
      <c r="J242" s="1436"/>
      <c r="K242" s="1436"/>
      <c r="L242" s="1484"/>
    </row>
    <row r="243" spans="1:12">
      <c r="A243" s="407"/>
      <c r="B243" s="404"/>
      <c r="C243" s="133"/>
      <c r="D243" s="98"/>
      <c r="E243" s="99"/>
      <c r="F243" s="146"/>
      <c r="G243" s="100"/>
      <c r="H243" s="34"/>
      <c r="I243" s="34"/>
      <c r="J243" s="34"/>
      <c r="K243" s="34"/>
      <c r="L243" s="191"/>
    </row>
    <row r="244" spans="1:12">
      <c r="A244" s="1481"/>
      <c r="B244" s="1447"/>
      <c r="C244" s="117" t="s">
        <v>145</v>
      </c>
      <c r="D244" s="107" t="s">
        <v>153</v>
      </c>
      <c r="E244" s="1441" t="s">
        <v>154</v>
      </c>
      <c r="F244" s="1435"/>
      <c r="G244" s="1433">
        <v>26500</v>
      </c>
      <c r="H244" s="1433"/>
      <c r="I244" s="1435"/>
      <c r="J244" s="1435">
        <v>25850</v>
      </c>
      <c r="K244" s="1435">
        <v>650</v>
      </c>
      <c r="L244" s="1483">
        <f>L241-J244</f>
        <v>5713841</v>
      </c>
    </row>
    <row r="245" spans="1:12">
      <c r="A245" s="1482"/>
      <c r="B245" s="1448"/>
      <c r="C245" s="118" t="s">
        <v>155</v>
      </c>
      <c r="D245" s="104" t="s">
        <v>22</v>
      </c>
      <c r="E245" s="1442"/>
      <c r="F245" s="1436"/>
      <c r="G245" s="1434"/>
      <c r="H245" s="1434"/>
      <c r="I245" s="1436"/>
      <c r="J245" s="1436"/>
      <c r="K245" s="1436"/>
      <c r="L245" s="1484"/>
    </row>
    <row r="246" spans="1:12">
      <c r="A246" s="407"/>
      <c r="B246" s="404"/>
      <c r="C246" s="119"/>
      <c r="D246" s="120"/>
      <c r="E246" s="121"/>
      <c r="F246" s="29"/>
      <c r="G246" s="29"/>
      <c r="H246" s="33"/>
      <c r="I246" s="33"/>
      <c r="J246" s="33"/>
      <c r="K246" s="33"/>
      <c r="L246" s="191"/>
    </row>
    <row r="247" spans="1:12">
      <c r="A247" s="1481"/>
      <c r="B247" s="1447">
        <v>43035</v>
      </c>
      <c r="C247" s="147" t="s">
        <v>261</v>
      </c>
      <c r="D247" s="148" t="s">
        <v>264</v>
      </c>
      <c r="E247" s="412"/>
      <c r="F247" s="409"/>
      <c r="G247" s="1445"/>
      <c r="H247" s="1433"/>
      <c r="I247" s="1435">
        <v>6500</v>
      </c>
      <c r="J247" s="1435">
        <v>6475</v>
      </c>
      <c r="K247" s="1435">
        <v>25</v>
      </c>
      <c r="L247" s="1483">
        <f>L244-J247</f>
        <v>5707366</v>
      </c>
    </row>
    <row r="248" spans="1:12">
      <c r="A248" s="1482"/>
      <c r="B248" s="1448"/>
      <c r="C248" s="149" t="s">
        <v>262</v>
      </c>
      <c r="D248" s="150"/>
      <c r="E248" s="413"/>
      <c r="F248" s="410"/>
      <c r="G248" s="1446"/>
      <c r="H248" s="1434"/>
      <c r="I248" s="1436"/>
      <c r="J248" s="1436"/>
      <c r="K248" s="1436"/>
      <c r="L248" s="1484"/>
    </row>
    <row r="249" spans="1:12">
      <c r="A249" s="414"/>
      <c r="B249" s="411"/>
      <c r="C249" s="133"/>
      <c r="D249" s="114"/>
      <c r="E249" s="151"/>
      <c r="F249" s="146"/>
      <c r="G249" s="100"/>
      <c r="H249" s="34"/>
      <c r="I249" s="34"/>
      <c r="J249" s="34"/>
      <c r="K249" s="34"/>
      <c r="L249" s="191"/>
    </row>
    <row r="250" spans="1:12">
      <c r="A250" s="1481"/>
      <c r="B250" s="1447"/>
      <c r="C250" s="91" t="s">
        <v>53</v>
      </c>
      <c r="D250" s="84" t="s">
        <v>25</v>
      </c>
      <c r="E250" s="86" t="s">
        <v>26</v>
      </c>
      <c r="F250" s="409"/>
      <c r="G250" s="1445">
        <v>11500</v>
      </c>
      <c r="H250" s="1433"/>
      <c r="I250" s="1435"/>
      <c r="J250" s="1435">
        <v>11125</v>
      </c>
      <c r="K250" s="1435">
        <v>375</v>
      </c>
      <c r="L250" s="1483">
        <f>L247-J250</f>
        <v>5696241</v>
      </c>
    </row>
    <row r="251" spans="1:12">
      <c r="A251" s="1482"/>
      <c r="B251" s="1448"/>
      <c r="C251" s="92" t="s">
        <v>27</v>
      </c>
      <c r="D251" s="85" t="s">
        <v>28</v>
      </c>
      <c r="E251" s="87"/>
      <c r="F251" s="410"/>
      <c r="G251" s="1446"/>
      <c r="H251" s="1434"/>
      <c r="I251" s="1436"/>
      <c r="J251" s="1436"/>
      <c r="K251" s="1436"/>
      <c r="L251" s="1484"/>
    </row>
    <row r="252" spans="1:12">
      <c r="A252" s="414"/>
      <c r="B252" s="411"/>
      <c r="C252" s="88"/>
      <c r="D252" s="89"/>
      <c r="E252" s="90"/>
      <c r="F252" s="146"/>
      <c r="G252" s="100"/>
      <c r="H252" s="34"/>
      <c r="I252" s="34"/>
      <c r="J252" s="34"/>
      <c r="K252" s="34"/>
      <c r="L252" s="191"/>
    </row>
    <row r="253" spans="1:12">
      <c r="A253" s="1481"/>
      <c r="B253" s="1447"/>
      <c r="C253" s="111" t="s">
        <v>43</v>
      </c>
      <c r="D253" s="107" t="s">
        <v>213</v>
      </c>
      <c r="E253" s="415" t="s">
        <v>214</v>
      </c>
      <c r="F253" s="1443"/>
      <c r="G253" s="1443">
        <v>51000</v>
      </c>
      <c r="H253" s="417"/>
      <c r="I253" s="417"/>
      <c r="J253" s="417">
        <v>50100</v>
      </c>
      <c r="K253" s="417">
        <v>900</v>
      </c>
      <c r="L253" s="1483">
        <f>L250-J253</f>
        <v>5646141</v>
      </c>
    </row>
    <row r="254" spans="1:12">
      <c r="A254" s="1482"/>
      <c r="B254" s="1448"/>
      <c r="C254" s="109" t="s">
        <v>215</v>
      </c>
      <c r="D254" s="104" t="s">
        <v>216</v>
      </c>
      <c r="E254" s="416"/>
      <c r="F254" s="1444"/>
      <c r="G254" s="1444"/>
      <c r="H254" s="418"/>
      <c r="I254" s="418"/>
      <c r="J254" s="418"/>
      <c r="K254" s="418"/>
      <c r="L254" s="1484"/>
    </row>
    <row r="255" spans="1:12">
      <c r="A255" s="414"/>
      <c r="B255" s="411"/>
      <c r="C255" s="343"/>
      <c r="D255" s="98"/>
      <c r="E255" s="142"/>
      <c r="F255" s="100"/>
      <c r="G255" s="101"/>
      <c r="H255" s="81"/>
      <c r="I255" s="81"/>
      <c r="J255" s="81"/>
      <c r="K255" s="81"/>
      <c r="L255" s="191"/>
    </row>
    <row r="256" spans="1:12">
      <c r="A256" s="1481"/>
      <c r="B256" s="1447"/>
      <c r="C256" s="106" t="s">
        <v>50</v>
      </c>
      <c r="D256" s="107" t="s">
        <v>14</v>
      </c>
      <c r="E256" s="419" t="s">
        <v>15</v>
      </c>
      <c r="F256" s="409"/>
      <c r="G256" s="1445"/>
      <c r="H256" s="1433"/>
      <c r="I256" s="1435">
        <v>100500</v>
      </c>
      <c r="J256" s="1435">
        <v>97850</v>
      </c>
      <c r="K256" s="1435">
        <v>2650</v>
      </c>
      <c r="L256" s="1483">
        <f>L253-J256</f>
        <v>5548291</v>
      </c>
    </row>
    <row r="257" spans="1:12">
      <c r="A257" s="1482"/>
      <c r="B257" s="1448"/>
      <c r="C257" s="109" t="s">
        <v>44</v>
      </c>
      <c r="D257" s="104" t="s">
        <v>16</v>
      </c>
      <c r="E257" s="420"/>
      <c r="F257" s="410"/>
      <c r="G257" s="1446"/>
      <c r="H257" s="1434"/>
      <c r="I257" s="1436"/>
      <c r="J257" s="1436"/>
      <c r="K257" s="1436"/>
      <c r="L257" s="1484"/>
    </row>
    <row r="258" spans="1:12">
      <c r="A258" s="414"/>
      <c r="B258" s="411"/>
      <c r="C258" s="110"/>
      <c r="D258" s="98"/>
      <c r="E258" s="99"/>
      <c r="F258" s="146"/>
      <c r="G258" s="100"/>
      <c r="H258" s="34"/>
      <c r="I258" s="34"/>
      <c r="J258" s="34"/>
      <c r="K258" s="34"/>
      <c r="L258" s="191"/>
    </row>
    <row r="259" spans="1:12">
      <c r="A259" s="1481"/>
      <c r="B259" s="1447">
        <v>43038</v>
      </c>
      <c r="C259" s="111" t="s">
        <v>75</v>
      </c>
      <c r="D259" s="107" t="s">
        <v>72</v>
      </c>
      <c r="E259" s="423" t="s">
        <v>73</v>
      </c>
      <c r="F259" s="421"/>
      <c r="G259" s="421">
        <v>100500</v>
      </c>
      <c r="H259" s="421"/>
      <c r="I259" s="421"/>
      <c r="J259" s="45">
        <v>97600</v>
      </c>
      <c r="K259" s="45">
        <v>2900</v>
      </c>
      <c r="L259" s="1483">
        <f>L256-J259</f>
        <v>5450691</v>
      </c>
    </row>
    <row r="260" spans="1:12">
      <c r="A260" s="1482"/>
      <c r="B260" s="1448"/>
      <c r="C260" s="109" t="s">
        <v>74</v>
      </c>
      <c r="D260" s="104" t="s">
        <v>36</v>
      </c>
      <c r="E260" s="424"/>
      <c r="F260" s="422"/>
      <c r="G260" s="422"/>
      <c r="H260" s="422"/>
      <c r="I260" s="422"/>
      <c r="J260" s="46"/>
      <c r="K260" s="46"/>
      <c r="L260" s="1484"/>
    </row>
    <row r="261" spans="1:12">
      <c r="A261" s="414"/>
      <c r="B261" s="411"/>
      <c r="C261" s="133"/>
      <c r="D261" s="98"/>
      <c r="E261" s="99"/>
      <c r="F261" s="33"/>
      <c r="G261" s="33"/>
      <c r="H261" s="47"/>
      <c r="I261" s="33"/>
      <c r="J261" s="48"/>
      <c r="K261" s="48"/>
      <c r="L261" s="191"/>
    </row>
    <row r="262" spans="1:12">
      <c r="A262" s="1481"/>
      <c r="B262" s="1447"/>
      <c r="C262" s="111" t="s">
        <v>43</v>
      </c>
      <c r="D262" s="107" t="s">
        <v>153</v>
      </c>
      <c r="E262" s="1441" t="s">
        <v>154</v>
      </c>
      <c r="F262" s="1499"/>
      <c r="G262" s="1500">
        <v>51000</v>
      </c>
      <c r="H262" s="1500"/>
      <c r="I262" s="1499"/>
      <c r="J262" s="1499">
        <v>50100</v>
      </c>
      <c r="K262" s="1499">
        <v>900</v>
      </c>
      <c r="L262" s="1483">
        <f>L259-J262</f>
        <v>5400591</v>
      </c>
    </row>
    <row r="263" spans="1:12">
      <c r="A263" s="1482"/>
      <c r="B263" s="1448"/>
      <c r="C263" s="109" t="s">
        <v>202</v>
      </c>
      <c r="D263" s="104" t="s">
        <v>22</v>
      </c>
      <c r="E263" s="1442"/>
      <c r="F263" s="1436"/>
      <c r="G263" s="1434"/>
      <c r="H263" s="1434"/>
      <c r="I263" s="1436"/>
      <c r="J263" s="1436"/>
      <c r="K263" s="1436"/>
      <c r="L263" s="1484"/>
    </row>
    <row r="264" spans="1:12">
      <c r="A264" s="414"/>
      <c r="B264" s="411"/>
      <c r="C264" s="110"/>
      <c r="D264" s="98"/>
      <c r="E264" s="142"/>
      <c r="F264" s="29"/>
      <c r="G264" s="29"/>
      <c r="H264" s="33"/>
      <c r="I264" s="33"/>
      <c r="J264" s="33"/>
      <c r="K264" s="33"/>
      <c r="L264" s="191"/>
    </row>
    <row r="265" spans="1:12">
      <c r="A265" s="1481"/>
      <c r="B265" s="1447"/>
      <c r="C265" s="111" t="s">
        <v>145</v>
      </c>
      <c r="D265" s="107" t="s">
        <v>153</v>
      </c>
      <c r="E265" s="1441" t="s">
        <v>154</v>
      </c>
      <c r="F265" s="421"/>
      <c r="G265" s="421">
        <v>26500</v>
      </c>
      <c r="H265" s="421"/>
      <c r="I265" s="421"/>
      <c r="J265" s="421">
        <v>25850</v>
      </c>
      <c r="K265" s="421">
        <v>650</v>
      </c>
      <c r="L265" s="1483">
        <f>L262-J265</f>
        <v>5374741</v>
      </c>
    </row>
    <row r="266" spans="1:12">
      <c r="A266" s="1482"/>
      <c r="B266" s="1448"/>
      <c r="C266" s="109" t="s">
        <v>202</v>
      </c>
      <c r="D266" s="104" t="s">
        <v>22</v>
      </c>
      <c r="E266" s="1442"/>
      <c r="F266" s="422"/>
      <c r="G266" s="422"/>
      <c r="H266" s="422"/>
      <c r="I266" s="422"/>
      <c r="J266" s="422"/>
      <c r="K266" s="422"/>
      <c r="L266" s="1484"/>
    </row>
    <row r="267" spans="1:12">
      <c r="A267" s="414"/>
      <c r="B267" s="411"/>
      <c r="C267" s="110"/>
      <c r="D267" s="98"/>
      <c r="E267" s="142"/>
      <c r="F267" s="33"/>
      <c r="G267" s="33"/>
      <c r="H267" s="33"/>
      <c r="I267" s="33"/>
      <c r="J267" s="33"/>
      <c r="K267" s="33"/>
      <c r="L267" s="191"/>
    </row>
    <row r="268" spans="1:12">
      <c r="A268" s="1481"/>
      <c r="B268" s="1447"/>
      <c r="C268" s="106" t="s">
        <v>43</v>
      </c>
      <c r="D268" s="84" t="s">
        <v>25</v>
      </c>
      <c r="E268" s="86" t="s">
        <v>26</v>
      </c>
      <c r="F268" s="1435"/>
      <c r="G268" s="1433">
        <v>51000</v>
      </c>
      <c r="H268" s="1433"/>
      <c r="I268" s="1435"/>
      <c r="J268" s="1435">
        <v>50100</v>
      </c>
      <c r="K268" s="1435">
        <v>900</v>
      </c>
      <c r="L268" s="1483">
        <f>L265-J268</f>
        <v>5324641</v>
      </c>
    </row>
    <row r="269" spans="1:12">
      <c r="A269" s="1482"/>
      <c r="B269" s="1448"/>
      <c r="C269" s="109" t="s">
        <v>134</v>
      </c>
      <c r="D269" s="85" t="s">
        <v>28</v>
      </c>
      <c r="E269" s="87"/>
      <c r="F269" s="1436"/>
      <c r="G269" s="1434"/>
      <c r="H269" s="1434"/>
      <c r="I269" s="1436"/>
      <c r="J269" s="1436"/>
      <c r="K269" s="1436"/>
      <c r="L269" s="1484"/>
    </row>
    <row r="270" spans="1:12">
      <c r="A270" s="407"/>
      <c r="B270" s="404"/>
      <c r="C270" s="110"/>
      <c r="D270" s="89"/>
      <c r="E270" s="90"/>
      <c r="F270" s="29"/>
      <c r="G270" s="29"/>
      <c r="H270" s="33"/>
      <c r="I270" s="33"/>
      <c r="J270" s="33"/>
      <c r="K270" s="33"/>
      <c r="L270" s="191"/>
    </row>
    <row r="271" spans="1:12">
      <c r="A271" s="1481"/>
      <c r="B271" s="1447"/>
      <c r="C271" s="106" t="s">
        <v>45</v>
      </c>
      <c r="D271" s="84" t="s">
        <v>25</v>
      </c>
      <c r="E271" s="86" t="s">
        <v>26</v>
      </c>
      <c r="F271" s="1435"/>
      <c r="G271" s="1433">
        <v>21000</v>
      </c>
      <c r="H271" s="1433"/>
      <c r="I271" s="1435"/>
      <c r="J271" s="1435">
        <v>20850</v>
      </c>
      <c r="K271" s="1435">
        <v>150</v>
      </c>
      <c r="L271" s="1483">
        <f>L268-J271</f>
        <v>5303791</v>
      </c>
    </row>
    <row r="272" spans="1:12">
      <c r="A272" s="1482"/>
      <c r="B272" s="1448"/>
      <c r="C272" s="109" t="s">
        <v>134</v>
      </c>
      <c r="D272" s="85" t="s">
        <v>28</v>
      </c>
      <c r="E272" s="87"/>
      <c r="F272" s="1436"/>
      <c r="G272" s="1434"/>
      <c r="H272" s="1434"/>
      <c r="I272" s="1436"/>
      <c r="J272" s="1436"/>
      <c r="K272" s="1436"/>
      <c r="L272" s="1484"/>
    </row>
    <row r="273" spans="1:12">
      <c r="A273" s="302"/>
      <c r="B273" s="279"/>
      <c r="C273" s="110"/>
      <c r="D273" s="89"/>
      <c r="E273" s="90"/>
      <c r="F273" s="29"/>
      <c r="G273" s="29"/>
      <c r="H273" s="33"/>
      <c r="I273" s="33"/>
      <c r="J273" s="33"/>
      <c r="K273" s="33"/>
      <c r="L273" s="191"/>
    </row>
    <row r="274" spans="1:12">
      <c r="A274" s="1481"/>
      <c r="B274" s="1447"/>
      <c r="C274" s="193" t="s">
        <v>88</v>
      </c>
      <c r="D274" s="107" t="s">
        <v>108</v>
      </c>
      <c r="E274" s="1485" t="s">
        <v>109</v>
      </c>
      <c r="F274" s="1435"/>
      <c r="G274" s="1435">
        <v>11500</v>
      </c>
      <c r="H274" s="1435"/>
      <c r="I274" s="1435"/>
      <c r="J274" s="1435">
        <v>11375</v>
      </c>
      <c r="K274" s="1435">
        <v>125</v>
      </c>
      <c r="L274" s="1483">
        <f>L271-J274</f>
        <v>5292416</v>
      </c>
    </row>
    <row r="275" spans="1:12">
      <c r="A275" s="1482"/>
      <c r="B275" s="1448"/>
      <c r="C275" s="113" t="s">
        <v>113</v>
      </c>
      <c r="D275" s="104" t="s">
        <v>111</v>
      </c>
      <c r="E275" s="1486"/>
      <c r="F275" s="1436"/>
      <c r="G275" s="1436"/>
      <c r="H275" s="1436"/>
      <c r="I275" s="1436"/>
      <c r="J275" s="1436"/>
      <c r="K275" s="1436"/>
      <c r="L275" s="1484"/>
    </row>
    <row r="276" spans="1:12">
      <c r="A276" s="432"/>
      <c r="B276" s="431"/>
      <c r="C276" s="110"/>
      <c r="D276" s="98"/>
      <c r="E276" s="142"/>
      <c r="F276" s="33"/>
      <c r="G276" s="33"/>
      <c r="H276" s="33"/>
      <c r="I276" s="33"/>
      <c r="J276" s="33"/>
      <c r="K276" s="33"/>
      <c r="L276" s="191"/>
    </row>
    <row r="277" spans="1:12">
      <c r="A277" s="1481"/>
      <c r="B277" s="1447"/>
      <c r="C277" s="128" t="s">
        <v>23</v>
      </c>
      <c r="D277" s="107" t="s">
        <v>108</v>
      </c>
      <c r="E277" s="1485" t="s">
        <v>109</v>
      </c>
      <c r="F277" s="425"/>
      <c r="G277" s="427">
        <v>12000</v>
      </c>
      <c r="H277" s="429"/>
      <c r="I277" s="429"/>
      <c r="J277" s="429">
        <v>11450</v>
      </c>
      <c r="K277" s="429">
        <v>550</v>
      </c>
      <c r="L277" s="1483">
        <f>L274-J277</f>
        <v>5280966</v>
      </c>
    </row>
    <row r="278" spans="1:12">
      <c r="A278" s="1482"/>
      <c r="B278" s="1448"/>
      <c r="C278" s="129" t="s">
        <v>188</v>
      </c>
      <c r="D278" s="104" t="s">
        <v>111</v>
      </c>
      <c r="E278" s="1486"/>
      <c r="F278" s="426"/>
      <c r="G278" s="428"/>
      <c r="H278" s="430"/>
      <c r="I278" s="430"/>
      <c r="J278" s="430"/>
      <c r="K278" s="430"/>
      <c r="L278" s="1484"/>
    </row>
    <row r="279" spans="1:12">
      <c r="A279" s="432"/>
      <c r="B279" s="431"/>
      <c r="C279" s="130"/>
      <c r="D279" s="98"/>
      <c r="E279" s="142"/>
      <c r="F279" s="101"/>
      <c r="G279" s="101"/>
      <c r="H279" s="81"/>
      <c r="I279" s="81"/>
      <c r="J279" s="81"/>
      <c r="K279" s="81"/>
      <c r="L279" s="191"/>
    </row>
    <row r="280" spans="1:12">
      <c r="A280" s="1481"/>
      <c r="B280" s="1447">
        <v>43039</v>
      </c>
      <c r="C280" s="106" t="s">
        <v>219</v>
      </c>
      <c r="D280" s="107"/>
      <c r="E280" s="423"/>
      <c r="F280" s="1435"/>
      <c r="G280" s="1433"/>
      <c r="H280" s="1433"/>
      <c r="I280" s="1435">
        <v>21000</v>
      </c>
      <c r="J280" s="1435">
        <v>20850</v>
      </c>
      <c r="K280" s="1435">
        <v>150</v>
      </c>
      <c r="L280" s="1483">
        <f>L277-J280</f>
        <v>5260116</v>
      </c>
    </row>
    <row r="281" spans="1:12">
      <c r="A281" s="1482"/>
      <c r="B281" s="1448"/>
      <c r="C281" s="109" t="s">
        <v>265</v>
      </c>
      <c r="D281" s="104"/>
      <c r="E281" s="424"/>
      <c r="F281" s="1436"/>
      <c r="G281" s="1434"/>
      <c r="H281" s="1434"/>
      <c r="I281" s="1436"/>
      <c r="J281" s="1436"/>
      <c r="K281" s="1436"/>
      <c r="L281" s="1484"/>
    </row>
    <row r="282" spans="1:12">
      <c r="A282" s="432"/>
      <c r="B282" s="431"/>
      <c r="C282" s="208"/>
      <c r="D282" s="209"/>
      <c r="E282" s="210"/>
      <c r="F282" s="211"/>
      <c r="G282" s="211"/>
      <c r="H282" s="34"/>
      <c r="I282" s="34"/>
      <c r="J282" s="34"/>
      <c r="K282" s="34"/>
      <c r="L282" s="191"/>
    </row>
    <row r="283" spans="1:12">
      <c r="A283" s="1481"/>
      <c r="B283" s="1447"/>
      <c r="C283" s="106" t="s">
        <v>255</v>
      </c>
      <c r="D283" s="107"/>
      <c r="E283" s="423"/>
      <c r="F283" s="1435"/>
      <c r="G283" s="1433"/>
      <c r="H283" s="1433"/>
      <c r="I283" s="1435">
        <v>11500</v>
      </c>
      <c r="J283" s="1435">
        <v>10635</v>
      </c>
      <c r="K283" s="1435">
        <v>865</v>
      </c>
      <c r="L283" s="1483">
        <f>L280-J283</f>
        <v>5249481</v>
      </c>
    </row>
    <row r="284" spans="1:12">
      <c r="A284" s="1482"/>
      <c r="B284" s="1448"/>
      <c r="C284" s="109" t="s">
        <v>266</v>
      </c>
      <c r="D284" s="104"/>
      <c r="E284" s="424"/>
      <c r="F284" s="1436"/>
      <c r="G284" s="1434"/>
      <c r="H284" s="1434"/>
      <c r="I284" s="1436"/>
      <c r="J284" s="1436"/>
      <c r="K284" s="1436"/>
      <c r="L284" s="1484"/>
    </row>
    <row r="285" spans="1:12">
      <c r="A285" s="432"/>
      <c r="B285" s="431"/>
      <c r="C285" s="208"/>
      <c r="D285" s="209"/>
      <c r="E285" s="210"/>
      <c r="F285" s="211"/>
      <c r="G285" s="211"/>
      <c r="H285" s="34"/>
      <c r="I285" s="34"/>
      <c r="J285" s="34"/>
      <c r="K285" s="34"/>
      <c r="L285" s="191"/>
    </row>
    <row r="286" spans="1:12">
      <c r="A286" s="1481"/>
      <c r="B286" s="1447"/>
      <c r="C286" s="106" t="s">
        <v>194</v>
      </c>
      <c r="D286" s="102" t="s">
        <v>34</v>
      </c>
      <c r="E286" s="103" t="s">
        <v>35</v>
      </c>
      <c r="F286" s="1435"/>
      <c r="G286" s="1433">
        <v>26500</v>
      </c>
      <c r="H286" s="1433"/>
      <c r="I286" s="1435"/>
      <c r="J286" s="1435">
        <v>25850</v>
      </c>
      <c r="K286" s="1435">
        <v>650</v>
      </c>
      <c r="L286" s="1483">
        <f>L283-J286</f>
        <v>5223631</v>
      </c>
    </row>
    <row r="287" spans="1:12">
      <c r="A287" s="1482"/>
      <c r="B287" s="1448"/>
      <c r="C287" s="109" t="s">
        <v>267</v>
      </c>
      <c r="D287" s="104" t="s">
        <v>36</v>
      </c>
      <c r="E287" s="437"/>
      <c r="F287" s="1436"/>
      <c r="G287" s="1434"/>
      <c r="H287" s="1434"/>
      <c r="I287" s="1436"/>
      <c r="J287" s="1436"/>
      <c r="K287" s="1436"/>
      <c r="L287" s="1484"/>
    </row>
    <row r="288" spans="1:12">
      <c r="A288" s="432"/>
      <c r="B288" s="431"/>
      <c r="C288" s="208"/>
      <c r="D288" s="143"/>
      <c r="E288" s="99"/>
      <c r="F288" s="211"/>
      <c r="G288" s="211"/>
      <c r="H288" s="34"/>
      <c r="I288" s="34"/>
      <c r="J288" s="34"/>
      <c r="K288" s="34"/>
      <c r="L288" s="191"/>
    </row>
    <row r="289" spans="1:12">
      <c r="A289" s="1481"/>
      <c r="B289" s="1447"/>
      <c r="C289" s="147" t="s">
        <v>261</v>
      </c>
      <c r="D289" s="148" t="s">
        <v>264</v>
      </c>
      <c r="E289" s="445"/>
      <c r="F289" s="442"/>
      <c r="G289" s="1445"/>
      <c r="H289" s="1433"/>
      <c r="I289" s="1435">
        <v>7000</v>
      </c>
      <c r="J289" s="1435">
        <v>6500</v>
      </c>
      <c r="K289" s="1435">
        <v>500</v>
      </c>
      <c r="L289" s="1483">
        <f>L286-J289</f>
        <v>5217131</v>
      </c>
    </row>
    <row r="290" spans="1:12">
      <c r="A290" s="1482"/>
      <c r="B290" s="1448"/>
      <c r="C290" s="149" t="s">
        <v>262</v>
      </c>
      <c r="D290" s="150"/>
      <c r="E290" s="446"/>
      <c r="F290" s="443"/>
      <c r="G290" s="1446"/>
      <c r="H290" s="1434"/>
      <c r="I290" s="1436"/>
      <c r="J290" s="1436"/>
      <c r="K290" s="1436"/>
      <c r="L290" s="1484"/>
    </row>
    <row r="291" spans="1:12">
      <c r="A291" s="432"/>
      <c r="B291" s="431"/>
      <c r="C291" s="133"/>
      <c r="D291" s="114"/>
      <c r="E291" s="151"/>
      <c r="F291" s="146"/>
      <c r="G291" s="100"/>
      <c r="H291" s="34"/>
      <c r="I291" s="34"/>
      <c r="J291" s="34"/>
      <c r="K291" s="34"/>
      <c r="L291" s="191"/>
    </row>
    <row r="292" spans="1:12">
      <c r="A292" s="1481"/>
      <c r="B292" s="1447"/>
      <c r="C292" s="137" t="s">
        <v>79</v>
      </c>
      <c r="D292" s="94" t="s">
        <v>80</v>
      </c>
      <c r="E292" s="1441" t="s">
        <v>81</v>
      </c>
      <c r="F292" s="1443"/>
      <c r="G292" s="1445">
        <v>21000</v>
      </c>
      <c r="H292" s="1433"/>
      <c r="I292" s="1435"/>
      <c r="J292" s="1435">
        <v>20850</v>
      </c>
      <c r="K292" s="1435">
        <v>150</v>
      </c>
      <c r="L292" s="1483">
        <f>L289-J292</f>
        <v>5196281</v>
      </c>
    </row>
    <row r="293" spans="1:12">
      <c r="A293" s="1482"/>
      <c r="B293" s="1448"/>
      <c r="C293" s="138" t="s">
        <v>82</v>
      </c>
      <c r="D293" s="96" t="s">
        <v>36</v>
      </c>
      <c r="E293" s="1442"/>
      <c r="F293" s="1444"/>
      <c r="G293" s="1446"/>
      <c r="H293" s="1434"/>
      <c r="I293" s="1436"/>
      <c r="J293" s="1436"/>
      <c r="K293" s="1436"/>
      <c r="L293" s="1484"/>
    </row>
    <row r="294" spans="1:12">
      <c r="A294" s="447"/>
      <c r="B294" s="444"/>
      <c r="C294" s="97"/>
      <c r="D294" s="98"/>
      <c r="E294" s="99"/>
      <c r="F294" s="100"/>
      <c r="G294" s="100"/>
      <c r="H294" s="33"/>
      <c r="I294" s="33"/>
      <c r="J294" s="33"/>
      <c r="K294" s="33"/>
      <c r="L294" s="191"/>
    </row>
    <row r="295" spans="1:12">
      <c r="A295" s="1481"/>
      <c r="B295" s="1447"/>
      <c r="C295" s="106" t="s">
        <v>30</v>
      </c>
      <c r="D295" s="94" t="s">
        <v>31</v>
      </c>
      <c r="E295" s="440" t="s">
        <v>32</v>
      </c>
      <c r="F295" s="442"/>
      <c r="G295" s="438">
        <v>100500</v>
      </c>
      <c r="H295" s="433"/>
      <c r="I295" s="435"/>
      <c r="J295" s="435">
        <v>98300</v>
      </c>
      <c r="K295" s="435">
        <v>2200</v>
      </c>
      <c r="L295" s="1483">
        <f>L292-J295</f>
        <v>5097981</v>
      </c>
    </row>
    <row r="296" spans="1:12">
      <c r="A296" s="1482"/>
      <c r="B296" s="1448"/>
      <c r="C296" s="109" t="s">
        <v>33</v>
      </c>
      <c r="D296" s="96" t="s">
        <v>22</v>
      </c>
      <c r="E296" s="441"/>
      <c r="F296" s="443"/>
      <c r="G296" s="439"/>
      <c r="H296" s="434"/>
      <c r="I296" s="436"/>
      <c r="J296" s="436"/>
      <c r="K296" s="436"/>
      <c r="L296" s="1484"/>
    </row>
    <row r="297" spans="1:12" ht="15.75" thickBot="1">
      <c r="A297" s="302"/>
      <c r="B297" s="279"/>
      <c r="C297" s="110"/>
      <c r="D297" s="98"/>
      <c r="E297" s="99"/>
      <c r="F297" s="100"/>
      <c r="G297" s="101"/>
      <c r="H297" s="29"/>
      <c r="I297" s="29"/>
      <c r="J297" s="29"/>
      <c r="K297" s="29"/>
      <c r="L297" s="191"/>
    </row>
    <row r="298" spans="1:12" ht="15.75" thickBot="1">
      <c r="A298" s="1492" t="s">
        <v>268</v>
      </c>
      <c r="B298" s="1493"/>
      <c r="C298" s="1493"/>
      <c r="D298" s="212"/>
      <c r="E298" s="213"/>
      <c r="F298" s="214">
        <f>SUM(F3:F297)</f>
        <v>0</v>
      </c>
      <c r="G298" s="214">
        <f>SUM(G3:G297)</f>
        <v>4174000</v>
      </c>
      <c r="H298" s="214">
        <v>0</v>
      </c>
      <c r="I298" s="214">
        <f>SUM(I3:I297)</f>
        <v>1079000</v>
      </c>
      <c r="J298" s="214">
        <f>SUM(J3:J297)</f>
        <v>5142329</v>
      </c>
      <c r="K298" s="214">
        <f>SUM(K3:K297)</f>
        <v>110671</v>
      </c>
      <c r="L298" s="215">
        <f>L3+F298-J298</f>
        <v>5097981</v>
      </c>
    </row>
  </sheetData>
  <mergeCells count="697">
    <mergeCell ref="A298:C298"/>
    <mergeCell ref="E4:E5"/>
    <mergeCell ref="E7:E8"/>
    <mergeCell ref="E10:E11"/>
    <mergeCell ref="E16:E17"/>
    <mergeCell ref="E37:E38"/>
    <mergeCell ref="K271:K272"/>
    <mergeCell ref="L271:L272"/>
    <mergeCell ref="A295:A296"/>
    <mergeCell ref="B295:B296"/>
    <mergeCell ref="A271:A272"/>
    <mergeCell ref="B271:B272"/>
    <mergeCell ref="G271:G272"/>
    <mergeCell ref="H271:H272"/>
    <mergeCell ref="I271:I272"/>
    <mergeCell ref="J271:J272"/>
    <mergeCell ref="L232:L233"/>
    <mergeCell ref="K235:K236"/>
    <mergeCell ref="L235:L236"/>
    <mergeCell ref="K229:K230"/>
    <mergeCell ref="L229:L230"/>
    <mergeCell ref="A232:A233"/>
    <mergeCell ref="B232:B233"/>
    <mergeCell ref="I232:I233"/>
    <mergeCell ref="J232:J233"/>
    <mergeCell ref="K232:K233"/>
    <mergeCell ref="A229:A230"/>
    <mergeCell ref="B229:B230"/>
    <mergeCell ref="H229:H230"/>
    <mergeCell ref="I229:I230"/>
    <mergeCell ref="J229:J230"/>
    <mergeCell ref="L295:L296"/>
    <mergeCell ref="A235:A236"/>
    <mergeCell ref="B235:B236"/>
    <mergeCell ref="H235:H236"/>
    <mergeCell ref="I235:I236"/>
    <mergeCell ref="J235:J236"/>
    <mergeCell ref="F232:F233"/>
    <mergeCell ref="G232:G233"/>
    <mergeCell ref="H232:H233"/>
    <mergeCell ref="A238:A239"/>
    <mergeCell ref="B238:B239"/>
    <mergeCell ref="G238:G239"/>
    <mergeCell ref="H238:H239"/>
    <mergeCell ref="I238:I239"/>
    <mergeCell ref="J238:J239"/>
    <mergeCell ref="K238:K239"/>
    <mergeCell ref="L238:L239"/>
    <mergeCell ref="J223:J224"/>
    <mergeCell ref="K223:K224"/>
    <mergeCell ref="L223:L224"/>
    <mergeCell ref="A226:A227"/>
    <mergeCell ref="B226:B227"/>
    <mergeCell ref="G226:G227"/>
    <mergeCell ref="H226:H227"/>
    <mergeCell ref="I226:I227"/>
    <mergeCell ref="A223:A224"/>
    <mergeCell ref="B223:B224"/>
    <mergeCell ref="G223:G224"/>
    <mergeCell ref="H223:H224"/>
    <mergeCell ref="I223:I224"/>
    <mergeCell ref="J226:J227"/>
    <mergeCell ref="K226:K227"/>
    <mergeCell ref="L226:L227"/>
    <mergeCell ref="J217:J218"/>
    <mergeCell ref="K217:K218"/>
    <mergeCell ref="L217:L218"/>
    <mergeCell ref="A220:A221"/>
    <mergeCell ref="B220:B221"/>
    <mergeCell ref="L220:L221"/>
    <mergeCell ref="A217:A218"/>
    <mergeCell ref="B217:B218"/>
    <mergeCell ref="H217:H218"/>
    <mergeCell ref="I217:I218"/>
    <mergeCell ref="E220:E221"/>
    <mergeCell ref="A214:A215"/>
    <mergeCell ref="B214:B215"/>
    <mergeCell ref="H214:H215"/>
    <mergeCell ref="I214:I215"/>
    <mergeCell ref="J214:J215"/>
    <mergeCell ref="K214:K215"/>
    <mergeCell ref="L214:L215"/>
    <mergeCell ref="A208:A209"/>
    <mergeCell ref="L208:L209"/>
    <mergeCell ref="A211:A212"/>
    <mergeCell ref="L211:L212"/>
    <mergeCell ref="L202:L203"/>
    <mergeCell ref="A205:A206"/>
    <mergeCell ref="A202:A203"/>
    <mergeCell ref="L205:L206"/>
    <mergeCell ref="L196:L197"/>
    <mergeCell ref="A199:A200"/>
    <mergeCell ref="L199:L200"/>
    <mergeCell ref="L190:L191"/>
    <mergeCell ref="A193:A194"/>
    <mergeCell ref="L193:L194"/>
    <mergeCell ref="A190:A191"/>
    <mergeCell ref="A196:A197"/>
    <mergeCell ref="A187:A188"/>
    <mergeCell ref="L187:L188"/>
    <mergeCell ref="A178:A179"/>
    <mergeCell ref="L178:L179"/>
    <mergeCell ref="A181:A182"/>
    <mergeCell ref="L181:L182"/>
    <mergeCell ref="A184:A185"/>
    <mergeCell ref="L184:L185"/>
    <mergeCell ref="A172:A173"/>
    <mergeCell ref="L172:L173"/>
    <mergeCell ref="A175:A176"/>
    <mergeCell ref="L175:L176"/>
    <mergeCell ref="I166:I167"/>
    <mergeCell ref="J166:J167"/>
    <mergeCell ref="K166:K167"/>
    <mergeCell ref="L166:L167"/>
    <mergeCell ref="A169:A170"/>
    <mergeCell ref="B169:B170"/>
    <mergeCell ref="G169:G170"/>
    <mergeCell ref="H169:H170"/>
    <mergeCell ref="A166:A167"/>
    <mergeCell ref="B166:B167"/>
    <mergeCell ref="H166:H167"/>
    <mergeCell ref="I169:I170"/>
    <mergeCell ref="J169:J170"/>
    <mergeCell ref="K169:K170"/>
    <mergeCell ref="L169:L170"/>
    <mergeCell ref="A163:A164"/>
    <mergeCell ref="B163:B164"/>
    <mergeCell ref="F163:F164"/>
    <mergeCell ref="G163:G164"/>
    <mergeCell ref="H163:H164"/>
    <mergeCell ref="I163:I164"/>
    <mergeCell ref="J163:J164"/>
    <mergeCell ref="K163:K164"/>
    <mergeCell ref="L163:L164"/>
    <mergeCell ref="A160:A161"/>
    <mergeCell ref="B160:B161"/>
    <mergeCell ref="F160:F161"/>
    <mergeCell ref="G160:G161"/>
    <mergeCell ref="H160:H161"/>
    <mergeCell ref="I160:I161"/>
    <mergeCell ref="J160:J161"/>
    <mergeCell ref="K160:K161"/>
    <mergeCell ref="L160:L161"/>
    <mergeCell ref="E160:E161"/>
    <mergeCell ref="A157:A158"/>
    <mergeCell ref="B157:B158"/>
    <mergeCell ref="F157:F158"/>
    <mergeCell ref="G157:G158"/>
    <mergeCell ref="H157:H158"/>
    <mergeCell ref="I157:I158"/>
    <mergeCell ref="J157:J158"/>
    <mergeCell ref="K157:K158"/>
    <mergeCell ref="L157:L158"/>
    <mergeCell ref="A154:A155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J145:J146"/>
    <mergeCell ref="K145:K146"/>
    <mergeCell ref="L145:L146"/>
    <mergeCell ref="A148:A149"/>
    <mergeCell ref="L148:L149"/>
    <mergeCell ref="A151:A152"/>
    <mergeCell ref="B151:B152"/>
    <mergeCell ref="F151:F152"/>
    <mergeCell ref="G151:G152"/>
    <mergeCell ref="H151:H152"/>
    <mergeCell ref="A145:A146"/>
    <mergeCell ref="B145:B146"/>
    <mergeCell ref="F145:F146"/>
    <mergeCell ref="G145:G146"/>
    <mergeCell ref="H145:H146"/>
    <mergeCell ref="I145:I146"/>
    <mergeCell ref="I151:I152"/>
    <mergeCell ref="J151:J152"/>
    <mergeCell ref="K151:K152"/>
    <mergeCell ref="L151:L152"/>
    <mergeCell ref="A142:A143"/>
    <mergeCell ref="B142:B143"/>
    <mergeCell ref="L142:L143"/>
    <mergeCell ref="A139:A140"/>
    <mergeCell ref="B139:B140"/>
    <mergeCell ref="F139:F140"/>
    <mergeCell ref="G139:G140"/>
    <mergeCell ref="H139:H140"/>
    <mergeCell ref="I139:I140"/>
    <mergeCell ref="J139:J140"/>
    <mergeCell ref="K139:K140"/>
    <mergeCell ref="L139:L140"/>
    <mergeCell ref="L133:L134"/>
    <mergeCell ref="A136:A137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A133:A134"/>
    <mergeCell ref="B133:B134"/>
    <mergeCell ref="E133:E134"/>
    <mergeCell ref="F133:F134"/>
    <mergeCell ref="G133:G134"/>
    <mergeCell ref="H133:H134"/>
    <mergeCell ref="I133:I134"/>
    <mergeCell ref="J133:J134"/>
    <mergeCell ref="K133:K134"/>
    <mergeCell ref="J127:J128"/>
    <mergeCell ref="K127:K128"/>
    <mergeCell ref="L127:L128"/>
    <mergeCell ref="A130:A131"/>
    <mergeCell ref="B130:B131"/>
    <mergeCell ref="F130:F131"/>
    <mergeCell ref="G130:G131"/>
    <mergeCell ref="H130:H131"/>
    <mergeCell ref="I130:I131"/>
    <mergeCell ref="J130:J131"/>
    <mergeCell ref="A127:A128"/>
    <mergeCell ref="B127:B128"/>
    <mergeCell ref="G127:G128"/>
    <mergeCell ref="H127:H128"/>
    <mergeCell ref="I127:I128"/>
    <mergeCell ref="K130:K131"/>
    <mergeCell ref="L130:L131"/>
    <mergeCell ref="E130:E131"/>
    <mergeCell ref="A124:A125"/>
    <mergeCell ref="B124:B125"/>
    <mergeCell ref="E124:E125"/>
    <mergeCell ref="G124:G125"/>
    <mergeCell ref="H124:H125"/>
    <mergeCell ref="I124:I125"/>
    <mergeCell ref="J124:J125"/>
    <mergeCell ref="K124:K125"/>
    <mergeCell ref="L124:L125"/>
    <mergeCell ref="F124:F125"/>
    <mergeCell ref="L118:L119"/>
    <mergeCell ref="A121:A122"/>
    <mergeCell ref="B121:B122"/>
    <mergeCell ref="H121:H122"/>
    <mergeCell ref="I121:I122"/>
    <mergeCell ref="J121:J122"/>
    <mergeCell ref="K121:K122"/>
    <mergeCell ref="L121:L122"/>
    <mergeCell ref="A118:A119"/>
    <mergeCell ref="B118:B119"/>
    <mergeCell ref="G118:G119"/>
    <mergeCell ref="H118:H119"/>
    <mergeCell ref="I118:I119"/>
    <mergeCell ref="J118:J119"/>
    <mergeCell ref="K118:K119"/>
    <mergeCell ref="A115:A116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L109:L110"/>
    <mergeCell ref="A112:A113"/>
    <mergeCell ref="B112:B113"/>
    <mergeCell ref="L112:L113"/>
    <mergeCell ref="A109:A110"/>
    <mergeCell ref="B109:B110"/>
    <mergeCell ref="E109:E110"/>
    <mergeCell ref="F109:F110"/>
    <mergeCell ref="G109:G110"/>
    <mergeCell ref="H109:H110"/>
    <mergeCell ref="I109:I110"/>
    <mergeCell ref="J109:J110"/>
    <mergeCell ref="K109:K110"/>
    <mergeCell ref="J103:J104"/>
    <mergeCell ref="K103:K104"/>
    <mergeCell ref="L103:L104"/>
    <mergeCell ref="A106:A107"/>
    <mergeCell ref="B106:B107"/>
    <mergeCell ref="E106:E107"/>
    <mergeCell ref="F106:F107"/>
    <mergeCell ref="G106:G107"/>
    <mergeCell ref="H106:H107"/>
    <mergeCell ref="I106:I107"/>
    <mergeCell ref="A103:A104"/>
    <mergeCell ref="B103:B104"/>
    <mergeCell ref="F103:F104"/>
    <mergeCell ref="G103:G104"/>
    <mergeCell ref="H103:H104"/>
    <mergeCell ref="I103:I104"/>
    <mergeCell ref="J106:J107"/>
    <mergeCell ref="K106:K107"/>
    <mergeCell ref="L106:L107"/>
    <mergeCell ref="E103:E104"/>
    <mergeCell ref="A100:A101"/>
    <mergeCell ref="B100:B101"/>
    <mergeCell ref="F100:F101"/>
    <mergeCell ref="G100:G101"/>
    <mergeCell ref="H100:H101"/>
    <mergeCell ref="I100:I101"/>
    <mergeCell ref="J100:J101"/>
    <mergeCell ref="K100:K101"/>
    <mergeCell ref="L100:L101"/>
    <mergeCell ref="E100:E101"/>
    <mergeCell ref="J94:J95"/>
    <mergeCell ref="K94:K95"/>
    <mergeCell ref="L94:L95"/>
    <mergeCell ref="A97:A98"/>
    <mergeCell ref="B97:B98"/>
    <mergeCell ref="G97:G98"/>
    <mergeCell ref="H97:H98"/>
    <mergeCell ref="I97:I98"/>
    <mergeCell ref="J97:J98"/>
    <mergeCell ref="K97:K98"/>
    <mergeCell ref="A94:A95"/>
    <mergeCell ref="B94:B95"/>
    <mergeCell ref="F94:F95"/>
    <mergeCell ref="G94:G95"/>
    <mergeCell ref="H94:H95"/>
    <mergeCell ref="I94:I95"/>
    <mergeCell ref="L97:L98"/>
    <mergeCell ref="K88:K89"/>
    <mergeCell ref="L88:L89"/>
    <mergeCell ref="A91:A92"/>
    <mergeCell ref="B91:B92"/>
    <mergeCell ref="L91:L92"/>
    <mergeCell ref="A88:A89"/>
    <mergeCell ref="B88:B89"/>
    <mergeCell ref="F91:F92"/>
    <mergeCell ref="G91:G92"/>
    <mergeCell ref="L82:L83"/>
    <mergeCell ref="A85:A86"/>
    <mergeCell ref="B85:B86"/>
    <mergeCell ref="G85:G86"/>
    <mergeCell ref="H85:H86"/>
    <mergeCell ref="I85:I86"/>
    <mergeCell ref="J85:J86"/>
    <mergeCell ref="K85:K86"/>
    <mergeCell ref="L85:L86"/>
    <mergeCell ref="A82:A83"/>
    <mergeCell ref="B82:B83"/>
    <mergeCell ref="H82:H83"/>
    <mergeCell ref="I82:I83"/>
    <mergeCell ref="J82:J83"/>
    <mergeCell ref="K82:K83"/>
    <mergeCell ref="E85:E86"/>
    <mergeCell ref="L76:L77"/>
    <mergeCell ref="A79:A80"/>
    <mergeCell ref="B79:B80"/>
    <mergeCell ref="G79:G80"/>
    <mergeCell ref="H79:H80"/>
    <mergeCell ref="I79:I80"/>
    <mergeCell ref="J79:J80"/>
    <mergeCell ref="K79:K80"/>
    <mergeCell ref="L79:L80"/>
    <mergeCell ref="A76:A77"/>
    <mergeCell ref="B76:B77"/>
    <mergeCell ref="H76:H77"/>
    <mergeCell ref="I76:I77"/>
    <mergeCell ref="J76:J77"/>
    <mergeCell ref="K76:K77"/>
    <mergeCell ref="A73:A74"/>
    <mergeCell ref="B73:B74"/>
    <mergeCell ref="K73:K74"/>
    <mergeCell ref="J67:J68"/>
    <mergeCell ref="K67:K68"/>
    <mergeCell ref="A70:A71"/>
    <mergeCell ref="B70:B71"/>
    <mergeCell ref="F70:F71"/>
    <mergeCell ref="G70:G71"/>
    <mergeCell ref="I70:I71"/>
    <mergeCell ref="J70:J71"/>
    <mergeCell ref="K70:K71"/>
    <mergeCell ref="A67:A68"/>
    <mergeCell ref="B67:B68"/>
    <mergeCell ref="F67:F68"/>
    <mergeCell ref="G67:G68"/>
    <mergeCell ref="H67:H68"/>
    <mergeCell ref="I67:I68"/>
    <mergeCell ref="I61:I62"/>
    <mergeCell ref="J61:J62"/>
    <mergeCell ref="K61:K62"/>
    <mergeCell ref="L61:L62"/>
    <mergeCell ref="A64:A65"/>
    <mergeCell ref="B64:B65"/>
    <mergeCell ref="K64:K65"/>
    <mergeCell ref="A61:A62"/>
    <mergeCell ref="B61:B62"/>
    <mergeCell ref="E61:E62"/>
    <mergeCell ref="F61:F62"/>
    <mergeCell ref="G61:G62"/>
    <mergeCell ref="H61:H62"/>
    <mergeCell ref="F64:F65"/>
    <mergeCell ref="G64:G65"/>
    <mergeCell ref="H64:H65"/>
    <mergeCell ref="I64:I65"/>
    <mergeCell ref="J64:J65"/>
    <mergeCell ref="L55:L56"/>
    <mergeCell ref="A58:A59"/>
    <mergeCell ref="B58:B59"/>
    <mergeCell ref="E58:E59"/>
    <mergeCell ref="L49:L50"/>
    <mergeCell ref="A52:A53"/>
    <mergeCell ref="B52:B53"/>
    <mergeCell ref="K52:K53"/>
    <mergeCell ref="L52:L53"/>
    <mergeCell ref="A55:A56"/>
    <mergeCell ref="B55:B56"/>
    <mergeCell ref="E55:E56"/>
    <mergeCell ref="F55:F56"/>
    <mergeCell ref="G55:G56"/>
    <mergeCell ref="F52:F53"/>
    <mergeCell ref="G52:G53"/>
    <mergeCell ref="H52:H53"/>
    <mergeCell ref="I52:I53"/>
    <mergeCell ref="J52:J53"/>
    <mergeCell ref="A49:A50"/>
    <mergeCell ref="B49:B50"/>
    <mergeCell ref="F49:F50"/>
    <mergeCell ref="G49:G50"/>
    <mergeCell ref="H49:H50"/>
    <mergeCell ref="I49:I50"/>
    <mergeCell ref="J49:J50"/>
    <mergeCell ref="K49:K50"/>
    <mergeCell ref="H55:H56"/>
    <mergeCell ref="I55:I56"/>
    <mergeCell ref="J55:J56"/>
    <mergeCell ref="K55:K56"/>
    <mergeCell ref="L43:L44"/>
    <mergeCell ref="A46:A47"/>
    <mergeCell ref="B46:B47"/>
    <mergeCell ref="F46:F47"/>
    <mergeCell ref="G46:G47"/>
    <mergeCell ref="H46:H47"/>
    <mergeCell ref="I46:I47"/>
    <mergeCell ref="J46:J47"/>
    <mergeCell ref="K46:K47"/>
    <mergeCell ref="L46:L47"/>
    <mergeCell ref="A43:A44"/>
    <mergeCell ref="B43:B44"/>
    <mergeCell ref="E43:E44"/>
    <mergeCell ref="F43:F44"/>
    <mergeCell ref="G43:G44"/>
    <mergeCell ref="H43:H44"/>
    <mergeCell ref="I43:I44"/>
    <mergeCell ref="J43:J44"/>
    <mergeCell ref="K43:K44"/>
    <mergeCell ref="A40:A41"/>
    <mergeCell ref="B40:B41"/>
    <mergeCell ref="F40:F41"/>
    <mergeCell ref="G40:G41"/>
    <mergeCell ref="H40:H41"/>
    <mergeCell ref="I40:I41"/>
    <mergeCell ref="J40:J41"/>
    <mergeCell ref="K40:K41"/>
    <mergeCell ref="L40:L41"/>
    <mergeCell ref="A37:A38"/>
    <mergeCell ref="B37:B38"/>
    <mergeCell ref="F37:F38"/>
    <mergeCell ref="G37:G38"/>
    <mergeCell ref="H37:H38"/>
    <mergeCell ref="I37:I38"/>
    <mergeCell ref="J37:J38"/>
    <mergeCell ref="K37:K38"/>
    <mergeCell ref="L37:L38"/>
    <mergeCell ref="L28:L29"/>
    <mergeCell ref="A31:A32"/>
    <mergeCell ref="B31:B32"/>
    <mergeCell ref="G31:G32"/>
    <mergeCell ref="I31:I32"/>
    <mergeCell ref="A34:A35"/>
    <mergeCell ref="B34:B35"/>
    <mergeCell ref="E34:E35"/>
    <mergeCell ref="K25:K26"/>
    <mergeCell ref="L25:L26"/>
    <mergeCell ref="A28:A29"/>
    <mergeCell ref="B28:B29"/>
    <mergeCell ref="F28:F29"/>
    <mergeCell ref="G28:G29"/>
    <mergeCell ref="H28:H29"/>
    <mergeCell ref="I28:I29"/>
    <mergeCell ref="J28:J29"/>
    <mergeCell ref="K28:K29"/>
    <mergeCell ref="H34:H35"/>
    <mergeCell ref="I34:I35"/>
    <mergeCell ref="J34:J35"/>
    <mergeCell ref="K34:K35"/>
    <mergeCell ref="L34:L35"/>
    <mergeCell ref="J22:J23"/>
    <mergeCell ref="K22:K23"/>
    <mergeCell ref="L22:L23"/>
    <mergeCell ref="A25:A26"/>
    <mergeCell ref="B25:B26"/>
    <mergeCell ref="F25:F26"/>
    <mergeCell ref="G25:G26"/>
    <mergeCell ref="H25:H26"/>
    <mergeCell ref="I25:I26"/>
    <mergeCell ref="J25:J26"/>
    <mergeCell ref="A22:A23"/>
    <mergeCell ref="B22:B23"/>
    <mergeCell ref="F22:F23"/>
    <mergeCell ref="G22:G23"/>
    <mergeCell ref="H22:H23"/>
    <mergeCell ref="I22:I23"/>
    <mergeCell ref="A19:A20"/>
    <mergeCell ref="B19:B20"/>
    <mergeCell ref="F19:F20"/>
    <mergeCell ref="G19:G20"/>
    <mergeCell ref="H19:H20"/>
    <mergeCell ref="I19:I20"/>
    <mergeCell ref="J19:J20"/>
    <mergeCell ref="K19:K20"/>
    <mergeCell ref="L19:L20"/>
    <mergeCell ref="L13:L14"/>
    <mergeCell ref="A16:A17"/>
    <mergeCell ref="B16:B17"/>
    <mergeCell ref="F16:F17"/>
    <mergeCell ref="G16:G17"/>
    <mergeCell ref="H16:H17"/>
    <mergeCell ref="I16:I17"/>
    <mergeCell ref="J16:J17"/>
    <mergeCell ref="K16:K17"/>
    <mergeCell ref="L16:L17"/>
    <mergeCell ref="A13:A14"/>
    <mergeCell ref="B13:B14"/>
    <mergeCell ref="E13:E14"/>
    <mergeCell ref="F13:F14"/>
    <mergeCell ref="G13:G14"/>
    <mergeCell ref="H13:H14"/>
    <mergeCell ref="I13:I14"/>
    <mergeCell ref="J13:J14"/>
    <mergeCell ref="K13:K14"/>
    <mergeCell ref="A7:A8"/>
    <mergeCell ref="B7:B8"/>
    <mergeCell ref="A10:A11"/>
    <mergeCell ref="B10:B11"/>
    <mergeCell ref="H10:H11"/>
    <mergeCell ref="I10:I11"/>
    <mergeCell ref="J10:J11"/>
    <mergeCell ref="K10:K11"/>
    <mergeCell ref="L10:L11"/>
    <mergeCell ref="J1:J2"/>
    <mergeCell ref="K1:K2"/>
    <mergeCell ref="L1:L2"/>
    <mergeCell ref="A3:C3"/>
    <mergeCell ref="A4:A5"/>
    <mergeCell ref="B4:B5"/>
    <mergeCell ref="F4:F5"/>
    <mergeCell ref="G4:G5"/>
    <mergeCell ref="H4:H5"/>
    <mergeCell ref="I4:I5"/>
    <mergeCell ref="A1:A2"/>
    <mergeCell ref="B1:B2"/>
    <mergeCell ref="C1:C2"/>
    <mergeCell ref="D1:E1"/>
    <mergeCell ref="F1:F2"/>
    <mergeCell ref="G1:I1"/>
    <mergeCell ref="J4:J5"/>
    <mergeCell ref="K4:K5"/>
    <mergeCell ref="L4:L5"/>
    <mergeCell ref="A241:A242"/>
    <mergeCell ref="B241:B242"/>
    <mergeCell ref="G241:G242"/>
    <mergeCell ref="H241:H242"/>
    <mergeCell ref="I241:I242"/>
    <mergeCell ref="J241:J242"/>
    <mergeCell ref="K241:K242"/>
    <mergeCell ref="L241:L242"/>
    <mergeCell ref="A244:A245"/>
    <mergeCell ref="B244:B245"/>
    <mergeCell ref="G244:G245"/>
    <mergeCell ref="H244:H245"/>
    <mergeCell ref="I244:I245"/>
    <mergeCell ref="J244:J245"/>
    <mergeCell ref="K244:K245"/>
    <mergeCell ref="L244:L245"/>
    <mergeCell ref="I268:I269"/>
    <mergeCell ref="J268:J269"/>
    <mergeCell ref="K268:K269"/>
    <mergeCell ref="L268:L269"/>
    <mergeCell ref="E244:E245"/>
    <mergeCell ref="F244:F245"/>
    <mergeCell ref="A247:A248"/>
    <mergeCell ref="B247:B248"/>
    <mergeCell ref="G247:G248"/>
    <mergeCell ref="H247:H248"/>
    <mergeCell ref="I247:I248"/>
    <mergeCell ref="J247:J248"/>
    <mergeCell ref="K247:K248"/>
    <mergeCell ref="L247:L248"/>
    <mergeCell ref="A250:A251"/>
    <mergeCell ref="B250:B251"/>
    <mergeCell ref="G250:G251"/>
    <mergeCell ref="H250:H251"/>
    <mergeCell ref="I250:I251"/>
    <mergeCell ref="J250:J251"/>
    <mergeCell ref="K250:K251"/>
    <mergeCell ref="L250:L251"/>
    <mergeCell ref="A253:A254"/>
    <mergeCell ref="B253:B254"/>
    <mergeCell ref="G253:G254"/>
    <mergeCell ref="L253:L254"/>
    <mergeCell ref="A256:A257"/>
    <mergeCell ref="B256:B257"/>
    <mergeCell ref="G256:G257"/>
    <mergeCell ref="H256:H257"/>
    <mergeCell ref="I256:I257"/>
    <mergeCell ref="J256:J257"/>
    <mergeCell ref="K256:K257"/>
    <mergeCell ref="L256:L257"/>
    <mergeCell ref="F253:F254"/>
    <mergeCell ref="L265:L266"/>
    <mergeCell ref="A259:A260"/>
    <mergeCell ref="B259:B260"/>
    <mergeCell ref="L259:L260"/>
    <mergeCell ref="A262:A263"/>
    <mergeCell ref="B262:B263"/>
    <mergeCell ref="G262:G263"/>
    <mergeCell ref="H262:H263"/>
    <mergeCell ref="I262:I263"/>
    <mergeCell ref="J262:J263"/>
    <mergeCell ref="K262:K263"/>
    <mergeCell ref="L262:L263"/>
    <mergeCell ref="E262:E263"/>
    <mergeCell ref="F262:F263"/>
    <mergeCell ref="E265:E266"/>
    <mergeCell ref="F268:F269"/>
    <mergeCell ref="F271:F272"/>
    <mergeCell ref="A274:A275"/>
    <mergeCell ref="B274:B275"/>
    <mergeCell ref="F274:F275"/>
    <mergeCell ref="G274:G275"/>
    <mergeCell ref="A265:A266"/>
    <mergeCell ref="B265:B266"/>
    <mergeCell ref="H274:H275"/>
    <mergeCell ref="A268:A269"/>
    <mergeCell ref="B268:B269"/>
    <mergeCell ref="G268:G269"/>
    <mergeCell ref="H268:H269"/>
    <mergeCell ref="I274:I275"/>
    <mergeCell ref="J274:J275"/>
    <mergeCell ref="K274:K275"/>
    <mergeCell ref="L274:L275"/>
    <mergeCell ref="A277:A278"/>
    <mergeCell ref="B277:B278"/>
    <mergeCell ref="L277:L278"/>
    <mergeCell ref="E274:E275"/>
    <mergeCell ref="E277:E278"/>
    <mergeCell ref="A280:A281"/>
    <mergeCell ref="B280:B281"/>
    <mergeCell ref="F280:F281"/>
    <mergeCell ref="G280:G281"/>
    <mergeCell ref="H280:H281"/>
    <mergeCell ref="I280:I281"/>
    <mergeCell ref="J280:J281"/>
    <mergeCell ref="K280:K281"/>
    <mergeCell ref="L280:L281"/>
    <mergeCell ref="A283:A284"/>
    <mergeCell ref="B283:B284"/>
    <mergeCell ref="F283:F284"/>
    <mergeCell ref="G283:G284"/>
    <mergeCell ref="H283:H284"/>
    <mergeCell ref="I283:I284"/>
    <mergeCell ref="J283:J284"/>
    <mergeCell ref="K283:K284"/>
    <mergeCell ref="L283:L284"/>
    <mergeCell ref="A289:A290"/>
    <mergeCell ref="B289:B290"/>
    <mergeCell ref="G289:G290"/>
    <mergeCell ref="H289:H290"/>
    <mergeCell ref="I289:I290"/>
    <mergeCell ref="J289:J290"/>
    <mergeCell ref="K289:K290"/>
    <mergeCell ref="L289:L290"/>
    <mergeCell ref="A286:A287"/>
    <mergeCell ref="B286:B287"/>
    <mergeCell ref="F286:F287"/>
    <mergeCell ref="G286:G287"/>
    <mergeCell ref="H286:H287"/>
    <mergeCell ref="I286:I287"/>
    <mergeCell ref="J286:J287"/>
    <mergeCell ref="K286:K287"/>
    <mergeCell ref="L286:L287"/>
    <mergeCell ref="K292:K293"/>
    <mergeCell ref="L292:L293"/>
    <mergeCell ref="A292:A293"/>
    <mergeCell ref="B292:B293"/>
    <mergeCell ref="E292:E293"/>
    <mergeCell ref="F292:F293"/>
    <mergeCell ref="G292:G293"/>
    <mergeCell ref="H292:H293"/>
    <mergeCell ref="I292:I293"/>
    <mergeCell ref="J292:J29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302"/>
  <sheetViews>
    <sheetView topLeftCell="B1" zoomScaleNormal="100" workbookViewId="0">
      <pane xSplit="11" ySplit="2" topLeftCell="M135" activePane="bottomRight" state="frozen"/>
      <selection activeCell="B1" sqref="B1"/>
      <selection pane="topRight" activeCell="M1" sqref="M1"/>
      <selection pane="bottomLeft" activeCell="B3" sqref="B3"/>
      <selection pane="bottomRight" activeCell="C149" sqref="C149"/>
    </sheetView>
  </sheetViews>
  <sheetFormatPr defaultRowHeight="15"/>
  <cols>
    <col min="1" max="1" width="6.28515625" customWidth="1"/>
    <col min="2" max="2" width="12.7109375" customWidth="1"/>
    <col min="3" max="3" width="25.42578125" customWidth="1"/>
    <col min="4" max="4" width="18.42578125" customWidth="1"/>
    <col min="6" max="6" width="8.140625" customWidth="1"/>
    <col min="7" max="7" width="16.140625" customWidth="1"/>
    <col min="8" max="8" width="11.7109375" customWidth="1"/>
    <col min="9" max="12" width="17.42578125" customWidth="1"/>
    <col min="13" max="13" width="11.5703125" bestFit="1" customWidth="1"/>
  </cols>
  <sheetData>
    <row r="1" spans="1:12">
      <c r="A1" s="1511"/>
      <c r="B1" s="1513" t="s">
        <v>0</v>
      </c>
      <c r="C1" s="1515" t="s">
        <v>1</v>
      </c>
      <c r="D1" s="1517" t="s">
        <v>2</v>
      </c>
      <c r="E1" s="1518"/>
      <c r="F1" s="1504" t="s">
        <v>3</v>
      </c>
      <c r="G1" s="1519" t="s">
        <v>4</v>
      </c>
      <c r="H1" s="1520"/>
      <c r="I1" s="1521"/>
      <c r="J1" s="1504" t="s">
        <v>5</v>
      </c>
      <c r="K1" s="1504" t="s">
        <v>6</v>
      </c>
      <c r="L1" s="1506" t="s">
        <v>7</v>
      </c>
    </row>
    <row r="2" spans="1:12" ht="15.75" thickBot="1">
      <c r="A2" s="1512"/>
      <c r="B2" s="1514"/>
      <c r="C2" s="1516"/>
      <c r="D2" s="204" t="s">
        <v>8</v>
      </c>
      <c r="E2" s="205" t="s">
        <v>9</v>
      </c>
      <c r="F2" s="1505"/>
      <c r="G2" s="480" t="s">
        <v>10</v>
      </c>
      <c r="H2" s="207" t="s">
        <v>11</v>
      </c>
      <c r="I2" s="480" t="s">
        <v>12</v>
      </c>
      <c r="J2" s="1505"/>
      <c r="K2" s="1505"/>
      <c r="L2" s="1507"/>
    </row>
    <row r="3" spans="1:12">
      <c r="A3" s="1508" t="s">
        <v>13</v>
      </c>
      <c r="B3" s="1509"/>
      <c r="C3" s="1510"/>
      <c r="D3" s="452"/>
      <c r="E3" s="203"/>
      <c r="F3" s="449"/>
      <c r="G3" s="449"/>
      <c r="H3" s="449"/>
      <c r="I3" s="449"/>
      <c r="J3" s="449"/>
      <c r="K3" s="449"/>
      <c r="L3" s="470">
        <f>'Okt''17'!L298</f>
        <v>5097981</v>
      </c>
    </row>
    <row r="4" spans="1:12">
      <c r="A4" s="1481"/>
      <c r="B4" s="1447">
        <v>43040</v>
      </c>
      <c r="C4" s="117" t="s">
        <v>217</v>
      </c>
      <c r="D4" s="107" t="s">
        <v>213</v>
      </c>
      <c r="E4" s="463" t="s">
        <v>214</v>
      </c>
      <c r="F4" s="1435"/>
      <c r="G4" s="1433">
        <v>100500</v>
      </c>
      <c r="H4" s="1433"/>
      <c r="I4" s="1435"/>
      <c r="J4" s="1435">
        <v>98875</v>
      </c>
      <c r="K4" s="1435">
        <v>1625</v>
      </c>
      <c r="L4" s="1502">
        <f>L3-J4</f>
        <v>4999106</v>
      </c>
    </row>
    <row r="5" spans="1:12">
      <c r="A5" s="1482"/>
      <c r="B5" s="1448"/>
      <c r="C5" s="118" t="s">
        <v>235</v>
      </c>
      <c r="D5" s="104" t="s">
        <v>216</v>
      </c>
      <c r="E5" s="464"/>
      <c r="F5" s="1436"/>
      <c r="G5" s="1434"/>
      <c r="H5" s="1434"/>
      <c r="I5" s="1436"/>
      <c r="J5" s="1436"/>
      <c r="K5" s="1436"/>
      <c r="L5" s="1503"/>
    </row>
    <row r="6" spans="1:12">
      <c r="A6" s="468"/>
      <c r="B6" s="481"/>
      <c r="C6" s="119"/>
      <c r="D6" s="98"/>
      <c r="E6" s="142"/>
      <c r="F6" s="33"/>
      <c r="G6" s="33"/>
      <c r="H6" s="33"/>
      <c r="I6" s="33"/>
      <c r="J6" s="33"/>
      <c r="K6" s="33"/>
      <c r="L6" s="182"/>
    </row>
    <row r="7" spans="1:12">
      <c r="A7" s="1496"/>
      <c r="B7" s="1464"/>
      <c r="C7" s="128" t="s">
        <v>45</v>
      </c>
      <c r="D7" s="107"/>
      <c r="E7" s="1485"/>
      <c r="F7" s="459"/>
      <c r="G7" s="465"/>
      <c r="H7" s="450"/>
      <c r="I7" s="450">
        <v>21000</v>
      </c>
      <c r="J7" s="450">
        <v>20850</v>
      </c>
      <c r="K7" s="450">
        <v>150</v>
      </c>
      <c r="L7" s="477">
        <f>L4-J7</f>
        <v>4978256</v>
      </c>
    </row>
    <row r="8" spans="1:12">
      <c r="A8" s="1496"/>
      <c r="B8" s="1464"/>
      <c r="C8" s="129" t="s">
        <v>270</v>
      </c>
      <c r="D8" s="104"/>
      <c r="E8" s="1486"/>
      <c r="F8" s="460"/>
      <c r="G8" s="466"/>
      <c r="H8" s="451"/>
      <c r="I8" s="451"/>
      <c r="J8" s="451"/>
      <c r="K8" s="451"/>
      <c r="L8" s="478"/>
    </row>
    <row r="9" spans="1:12">
      <c r="A9" s="479"/>
      <c r="B9" s="51"/>
      <c r="C9" s="130"/>
      <c r="D9" s="98"/>
      <c r="E9" s="142"/>
      <c r="F9" s="101"/>
      <c r="G9" s="101"/>
      <c r="H9" s="81"/>
      <c r="I9" s="81"/>
      <c r="J9" s="81"/>
      <c r="K9" s="81"/>
      <c r="L9" s="186"/>
    </row>
    <row r="10" spans="1:12">
      <c r="A10" s="1496"/>
      <c r="B10" s="1447">
        <v>43041</v>
      </c>
      <c r="C10" s="111" t="s">
        <v>101</v>
      </c>
      <c r="D10" s="107" t="s">
        <v>108</v>
      </c>
      <c r="E10" s="1485" t="s">
        <v>109</v>
      </c>
      <c r="F10" s="1443"/>
      <c r="G10" s="1445">
        <v>26500</v>
      </c>
      <c r="H10" s="1433"/>
      <c r="I10" s="1435"/>
      <c r="J10" s="1435">
        <v>25624</v>
      </c>
      <c r="K10" s="1435">
        <v>876</v>
      </c>
      <c r="L10" s="1483">
        <f>L7-J10</f>
        <v>4952632</v>
      </c>
    </row>
    <row r="11" spans="1:12">
      <c r="A11" s="1496"/>
      <c r="B11" s="1448"/>
      <c r="C11" s="109" t="s">
        <v>176</v>
      </c>
      <c r="D11" s="104" t="s">
        <v>111</v>
      </c>
      <c r="E11" s="1486"/>
      <c r="F11" s="1444"/>
      <c r="G11" s="1446"/>
      <c r="H11" s="1434"/>
      <c r="I11" s="1436"/>
      <c r="J11" s="1436"/>
      <c r="K11" s="1436"/>
      <c r="L11" s="1484"/>
    </row>
    <row r="12" spans="1:12">
      <c r="A12" s="479"/>
      <c r="B12" s="455"/>
      <c r="C12" s="110"/>
      <c r="D12" s="120"/>
      <c r="E12" s="126"/>
      <c r="F12" s="100"/>
      <c r="G12" s="100"/>
      <c r="H12" s="33"/>
      <c r="I12" s="33"/>
      <c r="J12" s="33"/>
      <c r="K12" s="33"/>
      <c r="L12" s="187"/>
    </row>
    <row r="13" spans="1:12">
      <c r="A13" s="1481"/>
      <c r="B13" s="1447"/>
      <c r="C13" s="117" t="s">
        <v>145</v>
      </c>
      <c r="D13" s="107" t="s">
        <v>153</v>
      </c>
      <c r="E13" s="1441" t="s">
        <v>154</v>
      </c>
      <c r="F13" s="1435"/>
      <c r="G13" s="1433">
        <v>26500</v>
      </c>
      <c r="H13" s="1433"/>
      <c r="I13" s="1435"/>
      <c r="J13" s="1435">
        <v>25625</v>
      </c>
      <c r="K13" s="1435">
        <v>875</v>
      </c>
      <c r="L13" s="1483">
        <f>L10-J13</f>
        <v>4927007</v>
      </c>
    </row>
    <row r="14" spans="1:12">
      <c r="A14" s="1482"/>
      <c r="B14" s="1463"/>
      <c r="C14" s="118" t="s">
        <v>155</v>
      </c>
      <c r="D14" s="104" t="s">
        <v>22</v>
      </c>
      <c r="E14" s="1442"/>
      <c r="F14" s="1436"/>
      <c r="G14" s="1434"/>
      <c r="H14" s="1434"/>
      <c r="I14" s="1436"/>
      <c r="J14" s="1436"/>
      <c r="K14" s="1436"/>
      <c r="L14" s="1484"/>
    </row>
    <row r="15" spans="1:12">
      <c r="A15" s="479"/>
      <c r="B15" s="455"/>
      <c r="C15" s="119"/>
      <c r="D15" s="120"/>
      <c r="E15" s="121"/>
      <c r="F15" s="29"/>
      <c r="G15" s="29"/>
      <c r="H15" s="33"/>
      <c r="I15" s="33"/>
      <c r="J15" s="33"/>
      <c r="K15" s="33"/>
      <c r="L15" s="188"/>
    </row>
    <row r="16" spans="1:12">
      <c r="A16" s="1481"/>
      <c r="B16" s="1447">
        <v>43042</v>
      </c>
      <c r="C16" s="111" t="s">
        <v>261</v>
      </c>
      <c r="D16" s="94"/>
      <c r="E16" s="494"/>
      <c r="F16" s="1459"/>
      <c r="G16" s="1461"/>
      <c r="H16" s="1435"/>
      <c r="I16" s="1435">
        <v>7000</v>
      </c>
      <c r="J16" s="1435">
        <v>6500</v>
      </c>
      <c r="K16" s="1435">
        <v>500</v>
      </c>
      <c r="L16" s="1483">
        <f>L13-J16</f>
        <v>4920507</v>
      </c>
    </row>
    <row r="17" spans="1:12">
      <c r="A17" s="1482"/>
      <c r="B17" s="1463"/>
      <c r="C17" s="109" t="s">
        <v>260</v>
      </c>
      <c r="D17" s="96"/>
      <c r="E17" s="495"/>
      <c r="F17" s="1460"/>
      <c r="G17" s="1462"/>
      <c r="H17" s="1436"/>
      <c r="I17" s="1436"/>
      <c r="J17" s="1436"/>
      <c r="K17" s="1436"/>
      <c r="L17" s="1484"/>
    </row>
    <row r="18" spans="1:12">
      <c r="A18" s="479"/>
      <c r="B18" s="455"/>
      <c r="C18" s="133"/>
      <c r="D18" s="120"/>
      <c r="E18" s="126"/>
      <c r="F18" s="33"/>
      <c r="G18" s="33"/>
      <c r="H18" s="33"/>
      <c r="I18" s="33"/>
      <c r="J18" s="33"/>
      <c r="K18" s="33"/>
      <c r="L18" s="188"/>
    </row>
    <row r="19" spans="1:12">
      <c r="A19" s="1481"/>
      <c r="B19" s="1447"/>
      <c r="C19" s="76" t="s">
        <v>19</v>
      </c>
      <c r="D19" s="84" t="s">
        <v>20</v>
      </c>
      <c r="E19" s="82">
        <v>912218</v>
      </c>
      <c r="F19" s="484"/>
      <c r="G19" s="484">
        <v>11500</v>
      </c>
      <c r="H19" s="484"/>
      <c r="I19" s="484"/>
      <c r="J19" s="484">
        <v>11375</v>
      </c>
      <c r="K19" s="484">
        <v>125</v>
      </c>
      <c r="L19" s="1483">
        <f>L16-J19</f>
        <v>4909132</v>
      </c>
    </row>
    <row r="20" spans="1:12">
      <c r="A20" s="1482"/>
      <c r="B20" s="1463"/>
      <c r="C20" s="75" t="s">
        <v>21</v>
      </c>
      <c r="D20" s="85" t="s">
        <v>22</v>
      </c>
      <c r="E20" s="73"/>
      <c r="F20" s="485"/>
      <c r="G20" s="485"/>
      <c r="H20" s="485"/>
      <c r="I20" s="485"/>
      <c r="J20" s="485"/>
      <c r="K20" s="485"/>
      <c r="L20" s="1484"/>
    </row>
    <row r="21" spans="1:12">
      <c r="A21" s="479"/>
      <c r="B21" s="455"/>
      <c r="C21" s="83"/>
      <c r="D21" s="89"/>
      <c r="E21" s="90"/>
      <c r="F21" s="81"/>
      <c r="G21" s="81"/>
      <c r="H21" s="81"/>
      <c r="I21" s="81"/>
      <c r="J21" s="81"/>
      <c r="K21" s="81"/>
      <c r="L21" s="187"/>
    </row>
    <row r="22" spans="1:12">
      <c r="A22" s="1481"/>
      <c r="B22" s="1447"/>
      <c r="C22" s="106" t="s">
        <v>30</v>
      </c>
      <c r="D22" s="94" t="s">
        <v>31</v>
      </c>
      <c r="E22" s="486" t="s">
        <v>32</v>
      </c>
      <c r="F22" s="488"/>
      <c r="G22" s="490">
        <v>100500</v>
      </c>
      <c r="H22" s="492"/>
      <c r="I22" s="482"/>
      <c r="J22" s="482">
        <v>98300</v>
      </c>
      <c r="K22" s="482">
        <v>2200</v>
      </c>
      <c r="L22" s="1483">
        <f>L19-J22</f>
        <v>4810832</v>
      </c>
    </row>
    <row r="23" spans="1:12">
      <c r="A23" s="1482"/>
      <c r="B23" s="1463"/>
      <c r="C23" s="109" t="s">
        <v>33</v>
      </c>
      <c r="D23" s="96" t="s">
        <v>22</v>
      </c>
      <c r="E23" s="487"/>
      <c r="F23" s="489"/>
      <c r="G23" s="491"/>
      <c r="H23" s="493"/>
      <c r="I23" s="483"/>
      <c r="J23" s="483"/>
      <c r="K23" s="483"/>
      <c r="L23" s="1484"/>
    </row>
    <row r="24" spans="1:12">
      <c r="A24" s="479"/>
      <c r="B24" s="455"/>
      <c r="C24" s="110"/>
      <c r="D24" s="98"/>
      <c r="E24" s="99"/>
      <c r="F24" s="100"/>
      <c r="G24" s="101"/>
      <c r="H24" s="29"/>
      <c r="I24" s="29"/>
      <c r="J24" s="29"/>
      <c r="K24" s="29"/>
      <c r="L24" s="187"/>
    </row>
    <row r="25" spans="1:12">
      <c r="A25" s="1481"/>
      <c r="B25" s="1447">
        <v>43045</v>
      </c>
      <c r="C25" s="111" t="s">
        <v>259</v>
      </c>
      <c r="D25" s="94"/>
      <c r="E25" s="496"/>
      <c r="F25" s="500"/>
      <c r="G25" s="500"/>
      <c r="H25" s="1433"/>
      <c r="I25" s="1435">
        <v>12000</v>
      </c>
      <c r="J25" s="1435">
        <v>11500</v>
      </c>
      <c r="K25" s="1435">
        <v>500</v>
      </c>
      <c r="L25" s="1483">
        <f>L22-J25</f>
        <v>4799332</v>
      </c>
    </row>
    <row r="26" spans="1:12">
      <c r="A26" s="1482"/>
      <c r="B26" s="1448"/>
      <c r="C26" s="109" t="s">
        <v>260</v>
      </c>
      <c r="D26" s="96"/>
      <c r="E26" s="497"/>
      <c r="F26" s="501"/>
      <c r="G26" s="501"/>
      <c r="H26" s="1434"/>
      <c r="I26" s="1436"/>
      <c r="J26" s="1436"/>
      <c r="K26" s="1436"/>
      <c r="L26" s="1484"/>
    </row>
    <row r="27" spans="1:12">
      <c r="A27" s="468"/>
      <c r="B27" s="454"/>
      <c r="C27" s="133"/>
      <c r="D27" s="120"/>
      <c r="E27" s="126"/>
      <c r="F27" s="145"/>
      <c r="G27" s="100"/>
      <c r="H27" s="34"/>
      <c r="I27" s="34"/>
      <c r="J27" s="34"/>
      <c r="K27" s="34"/>
      <c r="L27" s="188"/>
    </row>
    <row r="28" spans="1:12">
      <c r="A28" s="1481"/>
      <c r="B28" s="1447"/>
      <c r="C28" s="106" t="s">
        <v>50</v>
      </c>
      <c r="D28" s="94" t="s">
        <v>61</v>
      </c>
      <c r="E28" s="127">
        <v>962946</v>
      </c>
      <c r="F28" s="498"/>
      <c r="G28" s="498">
        <v>100500</v>
      </c>
      <c r="H28" s="498"/>
      <c r="I28" s="498"/>
      <c r="J28" s="498">
        <v>97650</v>
      </c>
      <c r="K28" s="1435">
        <v>2850</v>
      </c>
      <c r="L28" s="1483">
        <f>L25-J28</f>
        <v>4701682</v>
      </c>
    </row>
    <row r="29" spans="1:12">
      <c r="A29" s="1482"/>
      <c r="B29" s="1448"/>
      <c r="C29" s="109" t="s">
        <v>62</v>
      </c>
      <c r="D29" s="96" t="s">
        <v>22</v>
      </c>
      <c r="E29" s="497"/>
      <c r="F29" s="499"/>
      <c r="G29" s="499"/>
      <c r="H29" s="499"/>
      <c r="I29" s="499"/>
      <c r="J29" s="499"/>
      <c r="K29" s="1436"/>
      <c r="L29" s="1484"/>
    </row>
    <row r="30" spans="1:12">
      <c r="A30" s="468"/>
      <c r="B30" s="454"/>
      <c r="C30" s="110"/>
      <c r="D30" s="98"/>
      <c r="E30" s="99"/>
      <c r="F30" s="101"/>
      <c r="G30" s="101"/>
      <c r="H30" s="101"/>
      <c r="I30" s="101"/>
      <c r="J30" s="101"/>
      <c r="K30" s="33"/>
      <c r="L30" s="188"/>
    </row>
    <row r="31" spans="1:12">
      <c r="A31" s="1481"/>
      <c r="B31" s="1447">
        <v>43046</v>
      </c>
      <c r="C31" s="106" t="s">
        <v>50</v>
      </c>
      <c r="D31" s="68" t="s">
        <v>14</v>
      </c>
      <c r="E31" s="67" t="s">
        <v>15</v>
      </c>
      <c r="F31" s="506"/>
      <c r="G31" s="1433"/>
      <c r="H31" s="1433"/>
      <c r="I31" s="1435">
        <v>100500</v>
      </c>
      <c r="J31" s="1435">
        <v>97650</v>
      </c>
      <c r="K31" s="1435">
        <v>2850</v>
      </c>
      <c r="L31" s="476">
        <f>L28-J31</f>
        <v>4604032</v>
      </c>
    </row>
    <row r="32" spans="1:12">
      <c r="A32" s="1482"/>
      <c r="B32" s="1448"/>
      <c r="C32" s="109" t="s">
        <v>133</v>
      </c>
      <c r="D32" s="64" t="s">
        <v>16</v>
      </c>
      <c r="E32" s="73"/>
      <c r="F32" s="507"/>
      <c r="G32" s="1434"/>
      <c r="H32" s="1434"/>
      <c r="I32" s="1436"/>
      <c r="J32" s="1436"/>
      <c r="K32" s="1436"/>
      <c r="L32" s="470"/>
    </row>
    <row r="33" spans="1:12">
      <c r="A33" s="468"/>
      <c r="B33" s="454"/>
      <c r="C33" s="110"/>
      <c r="D33" s="120"/>
      <c r="E33" s="126"/>
      <c r="F33" s="101"/>
      <c r="G33" s="29"/>
      <c r="H33" s="33"/>
      <c r="I33" s="33"/>
      <c r="J33" s="33"/>
      <c r="K33" s="33"/>
      <c r="L33" s="191"/>
    </row>
    <row r="34" spans="1:12">
      <c r="A34" s="1481"/>
      <c r="B34" s="1447"/>
      <c r="C34" s="117" t="s">
        <v>43</v>
      </c>
      <c r="D34" s="107" t="s">
        <v>153</v>
      </c>
      <c r="E34" s="1441" t="s">
        <v>154</v>
      </c>
      <c r="F34" s="502"/>
      <c r="G34" s="502">
        <v>51000</v>
      </c>
      <c r="H34" s="502"/>
      <c r="I34" s="502"/>
      <c r="J34" s="45">
        <v>50100</v>
      </c>
      <c r="K34" s="45">
        <v>900</v>
      </c>
      <c r="L34" s="1483">
        <f>L31-J34</f>
        <v>4553932</v>
      </c>
    </row>
    <row r="35" spans="1:12">
      <c r="A35" s="1482"/>
      <c r="B35" s="1448"/>
      <c r="C35" s="118" t="s">
        <v>155</v>
      </c>
      <c r="D35" s="104" t="s">
        <v>22</v>
      </c>
      <c r="E35" s="1442"/>
      <c r="F35" s="503"/>
      <c r="G35" s="503"/>
      <c r="H35" s="503"/>
      <c r="I35" s="503"/>
      <c r="J35" s="46"/>
      <c r="K35" s="46"/>
      <c r="L35" s="1484"/>
    </row>
    <row r="36" spans="1:12">
      <c r="A36" s="479"/>
      <c r="B36" s="51"/>
      <c r="C36" s="119"/>
      <c r="D36" s="120"/>
      <c r="E36" s="121"/>
      <c r="F36" s="33"/>
      <c r="G36" s="33"/>
      <c r="H36" s="47"/>
      <c r="I36" s="33"/>
      <c r="J36" s="48"/>
      <c r="K36" s="48"/>
      <c r="L36" s="187"/>
    </row>
    <row r="37" spans="1:12">
      <c r="A37" s="1481"/>
      <c r="B37" s="1447"/>
      <c r="C37" s="117" t="s">
        <v>145</v>
      </c>
      <c r="D37" s="107" t="s">
        <v>153</v>
      </c>
      <c r="E37" s="1441" t="s">
        <v>154</v>
      </c>
      <c r="F37" s="1435"/>
      <c r="G37" s="1433">
        <v>26500</v>
      </c>
      <c r="H37" s="1433"/>
      <c r="I37" s="1435"/>
      <c r="J37" s="1435">
        <v>25625</v>
      </c>
      <c r="K37" s="1435">
        <v>875</v>
      </c>
      <c r="L37" s="1483">
        <f>L34-J37</f>
        <v>4528307</v>
      </c>
    </row>
    <row r="38" spans="1:12">
      <c r="A38" s="1482"/>
      <c r="B38" s="1448"/>
      <c r="C38" s="118" t="s">
        <v>155</v>
      </c>
      <c r="D38" s="104" t="s">
        <v>22</v>
      </c>
      <c r="E38" s="1442"/>
      <c r="F38" s="1436"/>
      <c r="G38" s="1434"/>
      <c r="H38" s="1434"/>
      <c r="I38" s="1436"/>
      <c r="J38" s="1436"/>
      <c r="K38" s="1436"/>
      <c r="L38" s="1484"/>
    </row>
    <row r="39" spans="1:12">
      <c r="A39" s="479"/>
      <c r="B39" s="455"/>
      <c r="C39" s="119"/>
      <c r="D39" s="120"/>
      <c r="E39" s="121"/>
      <c r="F39" s="29"/>
      <c r="G39" s="29"/>
      <c r="H39" s="33"/>
      <c r="I39" s="33"/>
      <c r="J39" s="33"/>
      <c r="K39" s="33"/>
      <c r="L39" s="187"/>
    </row>
    <row r="40" spans="1:12">
      <c r="A40" s="1481"/>
      <c r="B40" s="1439"/>
      <c r="C40" s="106" t="s">
        <v>271</v>
      </c>
      <c r="D40" s="94" t="s">
        <v>31</v>
      </c>
      <c r="E40" s="504" t="s">
        <v>32</v>
      </c>
      <c r="F40" s="1443"/>
      <c r="G40" s="1461">
        <v>51000</v>
      </c>
      <c r="H40" s="1435"/>
      <c r="I40" s="1435"/>
      <c r="J40" s="1435">
        <v>49625</v>
      </c>
      <c r="K40" s="1435">
        <v>1375</v>
      </c>
      <c r="L40" s="1483">
        <f>L37-J40</f>
        <v>4478682</v>
      </c>
    </row>
    <row r="41" spans="1:12">
      <c r="A41" s="1482"/>
      <c r="B41" s="1440"/>
      <c r="C41" s="109" t="s">
        <v>272</v>
      </c>
      <c r="D41" s="96" t="s">
        <v>22</v>
      </c>
      <c r="E41" s="505"/>
      <c r="F41" s="1444"/>
      <c r="G41" s="1462"/>
      <c r="H41" s="1436"/>
      <c r="I41" s="1436"/>
      <c r="J41" s="1436"/>
      <c r="K41" s="1436"/>
      <c r="L41" s="1484"/>
    </row>
    <row r="42" spans="1:12">
      <c r="A42" s="475"/>
      <c r="B42" s="456"/>
      <c r="C42" s="125"/>
      <c r="D42" s="98"/>
      <c r="E42" s="99"/>
      <c r="F42" s="100"/>
      <c r="G42" s="33"/>
      <c r="H42" s="33"/>
      <c r="I42" s="33"/>
      <c r="J42" s="33"/>
      <c r="K42" s="33"/>
      <c r="L42" s="188"/>
    </row>
    <row r="43" spans="1:12">
      <c r="A43" s="1481"/>
      <c r="B43" s="1447"/>
      <c r="C43" s="193" t="s">
        <v>273</v>
      </c>
      <c r="D43" s="94" t="s">
        <v>31</v>
      </c>
      <c r="E43" s="504" t="s">
        <v>32</v>
      </c>
      <c r="F43" s="1435"/>
      <c r="G43" s="1435">
        <v>51000</v>
      </c>
      <c r="H43" s="1435"/>
      <c r="I43" s="1435"/>
      <c r="J43" s="1435">
        <v>49675</v>
      </c>
      <c r="K43" s="1435">
        <v>1325</v>
      </c>
      <c r="L43" s="1483">
        <f>L40-J43</f>
        <v>4429007</v>
      </c>
    </row>
    <row r="44" spans="1:12">
      <c r="A44" s="1482"/>
      <c r="B44" s="1448"/>
      <c r="C44" s="95" t="s">
        <v>274</v>
      </c>
      <c r="D44" s="96" t="s">
        <v>22</v>
      </c>
      <c r="E44" s="505"/>
      <c r="F44" s="1436"/>
      <c r="G44" s="1436"/>
      <c r="H44" s="1436"/>
      <c r="I44" s="1436"/>
      <c r="J44" s="1436"/>
      <c r="K44" s="1436"/>
      <c r="L44" s="1484"/>
    </row>
    <row r="45" spans="1:12">
      <c r="A45" s="479"/>
      <c r="B45" s="51"/>
      <c r="C45" s="110"/>
      <c r="D45" s="98"/>
      <c r="E45" s="99"/>
      <c r="F45" s="33"/>
      <c r="G45" s="33"/>
      <c r="H45" s="33"/>
      <c r="I45" s="33"/>
      <c r="J45" s="33"/>
      <c r="K45" s="33"/>
      <c r="L45" s="187"/>
    </row>
    <row r="46" spans="1:12">
      <c r="A46" s="1481"/>
      <c r="B46" s="1447"/>
      <c r="C46" s="76" t="s">
        <v>90</v>
      </c>
      <c r="D46" s="84" t="s">
        <v>239</v>
      </c>
      <c r="E46" s="82">
        <v>974928</v>
      </c>
      <c r="F46" s="502"/>
      <c r="G46" s="508">
        <v>51000</v>
      </c>
      <c r="H46" s="508"/>
      <c r="I46" s="502"/>
      <c r="J46" s="502">
        <v>50375</v>
      </c>
      <c r="K46" s="502">
        <v>625</v>
      </c>
      <c r="L46" s="1483">
        <f>L43-J46</f>
        <v>4378632</v>
      </c>
    </row>
    <row r="47" spans="1:12">
      <c r="A47" s="1482"/>
      <c r="B47" s="1448"/>
      <c r="C47" s="75" t="s">
        <v>241</v>
      </c>
      <c r="D47" s="85" t="s">
        <v>240</v>
      </c>
      <c r="E47" s="73"/>
      <c r="F47" s="503"/>
      <c r="G47" s="509"/>
      <c r="H47" s="509"/>
      <c r="I47" s="503"/>
      <c r="J47" s="503"/>
      <c r="K47" s="503"/>
      <c r="L47" s="1484"/>
    </row>
    <row r="48" spans="1:12">
      <c r="A48" s="475"/>
      <c r="B48" s="456"/>
      <c r="C48" s="83"/>
      <c r="D48" s="89"/>
      <c r="E48" s="90"/>
      <c r="F48" s="29"/>
      <c r="G48" s="29"/>
      <c r="H48" s="33"/>
      <c r="I48" s="33"/>
      <c r="J48" s="33"/>
      <c r="K48" s="33"/>
      <c r="L48" s="187"/>
    </row>
    <row r="49" spans="1:12">
      <c r="A49" s="1481"/>
      <c r="B49" s="1447"/>
      <c r="C49" s="106" t="s">
        <v>275</v>
      </c>
      <c r="D49" s="107" t="s">
        <v>223</v>
      </c>
      <c r="E49" s="510" t="s">
        <v>224</v>
      </c>
      <c r="F49" s="1435"/>
      <c r="G49" s="1433">
        <v>51000</v>
      </c>
      <c r="H49" s="1433"/>
      <c r="I49" s="1435"/>
      <c r="J49" s="1435">
        <v>49675</v>
      </c>
      <c r="K49" s="1435">
        <v>1325</v>
      </c>
      <c r="L49" s="1483">
        <f>L46-J49</f>
        <v>4328957</v>
      </c>
    </row>
    <row r="50" spans="1:12">
      <c r="A50" s="1482"/>
      <c r="B50" s="1448"/>
      <c r="C50" s="109" t="s">
        <v>225</v>
      </c>
      <c r="D50" s="104" t="s">
        <v>226</v>
      </c>
      <c r="E50" s="511"/>
      <c r="F50" s="1436"/>
      <c r="G50" s="1434"/>
      <c r="H50" s="1434"/>
      <c r="I50" s="1436"/>
      <c r="J50" s="1436"/>
      <c r="K50" s="1436"/>
      <c r="L50" s="1484"/>
    </row>
    <row r="51" spans="1:12">
      <c r="A51" s="468"/>
      <c r="B51" s="456"/>
      <c r="C51" s="130"/>
      <c r="D51" s="120"/>
      <c r="E51" s="126"/>
      <c r="F51" s="33"/>
      <c r="G51" s="33"/>
      <c r="H51" s="33"/>
      <c r="I51" s="33"/>
      <c r="J51" s="33"/>
      <c r="K51" s="33"/>
      <c r="L51" s="187"/>
    </row>
    <row r="52" spans="1:12">
      <c r="A52" s="1496"/>
      <c r="B52" s="1447"/>
      <c r="C52" s="106" t="s">
        <v>273</v>
      </c>
      <c r="D52" s="107" t="s">
        <v>223</v>
      </c>
      <c r="E52" s="510" t="s">
        <v>224</v>
      </c>
      <c r="F52" s="1459"/>
      <c r="G52" s="1461">
        <v>51000</v>
      </c>
      <c r="H52" s="1461"/>
      <c r="I52" s="1459"/>
      <c r="J52" s="1459">
        <v>49675</v>
      </c>
      <c r="K52" s="1459">
        <v>1325</v>
      </c>
      <c r="L52" s="1483">
        <f>L49-J52</f>
        <v>4279282</v>
      </c>
    </row>
    <row r="53" spans="1:12">
      <c r="A53" s="1496"/>
      <c r="B53" s="1448"/>
      <c r="C53" s="109" t="s">
        <v>290</v>
      </c>
      <c r="D53" s="104" t="s">
        <v>226</v>
      </c>
      <c r="E53" s="511"/>
      <c r="F53" s="1460"/>
      <c r="G53" s="1462"/>
      <c r="H53" s="1462"/>
      <c r="I53" s="1460"/>
      <c r="J53" s="1460"/>
      <c r="K53" s="1460"/>
      <c r="L53" s="1484"/>
    </row>
    <row r="54" spans="1:12" ht="15.75" thickBot="1">
      <c r="A54" s="307"/>
      <c r="B54" s="308"/>
      <c r="C54" s="130"/>
      <c r="D54" s="120"/>
      <c r="E54" s="126"/>
      <c r="F54" s="59"/>
      <c r="G54" s="59"/>
      <c r="H54" s="59"/>
      <c r="I54" s="59"/>
      <c r="J54" s="59"/>
      <c r="K54" s="59"/>
      <c r="L54" s="314"/>
    </row>
    <row r="55" spans="1:12">
      <c r="A55" s="1497"/>
      <c r="B55" s="1498"/>
      <c r="C55" s="111" t="s">
        <v>278</v>
      </c>
      <c r="D55" s="107" t="s">
        <v>276</v>
      </c>
      <c r="E55" s="510" t="s">
        <v>277</v>
      </c>
      <c r="F55" s="1499"/>
      <c r="G55" s="1500">
        <v>1606000</v>
      </c>
      <c r="H55" s="1500"/>
      <c r="I55" s="1499"/>
      <c r="J55" s="1499">
        <v>1592800</v>
      </c>
      <c r="K55" s="1499">
        <v>13200</v>
      </c>
      <c r="L55" s="1495">
        <f>L52-J55</f>
        <v>2686482</v>
      </c>
    </row>
    <row r="56" spans="1:12">
      <c r="A56" s="1482"/>
      <c r="B56" s="1440"/>
      <c r="C56" s="109" t="s">
        <v>279</v>
      </c>
      <c r="D56" s="104" t="s">
        <v>36</v>
      </c>
      <c r="E56" s="511"/>
      <c r="F56" s="1436"/>
      <c r="G56" s="1434"/>
      <c r="H56" s="1434"/>
      <c r="I56" s="1436"/>
      <c r="J56" s="1436"/>
      <c r="K56" s="1436"/>
      <c r="L56" s="1484"/>
    </row>
    <row r="57" spans="1:12">
      <c r="A57" s="479"/>
      <c r="B57" s="54"/>
      <c r="C57" s="110"/>
      <c r="D57" s="98"/>
      <c r="E57" s="142"/>
      <c r="F57" s="29"/>
      <c r="G57" s="29"/>
      <c r="H57" s="33"/>
      <c r="I57" s="33"/>
      <c r="J57" s="33"/>
      <c r="K57" s="33"/>
      <c r="L57" s="187"/>
    </row>
    <row r="58" spans="1:12">
      <c r="A58" s="1481"/>
      <c r="B58" s="1447">
        <v>43047</v>
      </c>
      <c r="C58" s="111" t="s">
        <v>156</v>
      </c>
      <c r="D58" s="107"/>
      <c r="E58" s="1441"/>
      <c r="F58" s="448">
        <v>15000870</v>
      </c>
      <c r="G58" s="448"/>
      <c r="H58" s="448"/>
      <c r="I58" s="448"/>
      <c r="J58" s="448"/>
      <c r="K58" s="448"/>
      <c r="L58" s="469">
        <f>L55+F58</f>
        <v>17687352</v>
      </c>
    </row>
    <row r="59" spans="1:12">
      <c r="A59" s="1482"/>
      <c r="B59" s="1448"/>
      <c r="C59" s="109"/>
      <c r="D59" s="104"/>
      <c r="E59" s="1442"/>
      <c r="F59" s="449"/>
      <c r="G59" s="449"/>
      <c r="H59" s="449"/>
      <c r="I59" s="449"/>
      <c r="J59" s="449"/>
      <c r="K59" s="449"/>
      <c r="L59" s="470"/>
    </row>
    <row r="60" spans="1:12">
      <c r="A60" s="475"/>
      <c r="B60" s="456"/>
      <c r="C60" s="110"/>
      <c r="D60" s="98"/>
      <c r="E60" s="142"/>
      <c r="F60" s="33"/>
      <c r="G60" s="33"/>
      <c r="H60" s="33"/>
      <c r="I60" s="33"/>
      <c r="J60" s="33"/>
      <c r="K60" s="33"/>
      <c r="L60" s="187"/>
    </row>
    <row r="61" spans="1:12">
      <c r="A61" s="1481"/>
      <c r="B61" s="1439"/>
      <c r="C61" s="106" t="s">
        <v>101</v>
      </c>
      <c r="D61" s="102" t="s">
        <v>34</v>
      </c>
      <c r="E61" s="103" t="s">
        <v>35</v>
      </c>
      <c r="F61" s="1443"/>
      <c r="G61" s="1443">
        <v>26500</v>
      </c>
      <c r="H61" s="1435"/>
      <c r="I61" s="1435"/>
      <c r="J61" s="1435">
        <v>25624</v>
      </c>
      <c r="K61" s="1435">
        <v>876</v>
      </c>
      <c r="L61" s="1483">
        <f>L58-J61</f>
        <v>17661728</v>
      </c>
    </row>
    <row r="62" spans="1:12">
      <c r="A62" s="1482"/>
      <c r="B62" s="1440"/>
      <c r="C62" s="109" t="s">
        <v>280</v>
      </c>
      <c r="D62" s="104" t="s">
        <v>36</v>
      </c>
      <c r="E62" s="512"/>
      <c r="F62" s="1444"/>
      <c r="G62" s="1444"/>
      <c r="H62" s="1436"/>
      <c r="I62" s="1436"/>
      <c r="J62" s="1436"/>
      <c r="K62" s="1436"/>
      <c r="L62" s="1484"/>
    </row>
    <row r="63" spans="1:12">
      <c r="A63" s="479"/>
      <c r="B63" s="51"/>
      <c r="C63" s="110"/>
      <c r="D63" s="143"/>
      <c r="E63" s="99"/>
      <c r="F63" s="101"/>
      <c r="G63" s="101"/>
      <c r="H63" s="33"/>
      <c r="I63" s="33"/>
      <c r="J63" s="33"/>
      <c r="K63" s="33"/>
      <c r="L63" s="187"/>
    </row>
    <row r="64" spans="1:12">
      <c r="A64" s="1481"/>
      <c r="B64" s="1447"/>
      <c r="C64" s="106" t="s">
        <v>38</v>
      </c>
      <c r="D64" s="102" t="s">
        <v>34</v>
      </c>
      <c r="E64" s="103" t="s">
        <v>35</v>
      </c>
      <c r="F64" s="1435"/>
      <c r="G64" s="1433">
        <v>26500</v>
      </c>
      <c r="H64" s="1433"/>
      <c r="I64" s="1435"/>
      <c r="J64" s="1435">
        <v>25476</v>
      </c>
      <c r="K64" s="1435">
        <v>1024</v>
      </c>
      <c r="L64" s="196">
        <f>L61-J64</f>
        <v>17636252</v>
      </c>
    </row>
    <row r="65" spans="1:13">
      <c r="A65" s="1482"/>
      <c r="B65" s="1448"/>
      <c r="C65" s="109" t="s">
        <v>281</v>
      </c>
      <c r="D65" s="104" t="s">
        <v>36</v>
      </c>
      <c r="E65" s="512"/>
      <c r="F65" s="1436"/>
      <c r="G65" s="1434"/>
      <c r="H65" s="1434"/>
      <c r="I65" s="1436"/>
      <c r="J65" s="1436"/>
      <c r="K65" s="1436"/>
      <c r="L65" s="197"/>
    </row>
    <row r="66" spans="1:13">
      <c r="A66" s="479"/>
      <c r="B66" s="456"/>
      <c r="C66" s="110"/>
      <c r="D66" s="143"/>
      <c r="E66" s="99"/>
      <c r="F66" s="29"/>
      <c r="G66" s="29"/>
      <c r="H66" s="33"/>
      <c r="I66" s="33"/>
      <c r="J66" s="33"/>
      <c r="K66" s="33"/>
      <c r="L66" s="191"/>
    </row>
    <row r="67" spans="1:13">
      <c r="A67" s="1481"/>
      <c r="B67" s="1447">
        <v>43048</v>
      </c>
      <c r="C67" s="111" t="s">
        <v>282</v>
      </c>
      <c r="D67" s="94" t="s">
        <v>114</v>
      </c>
      <c r="E67" s="513" t="s">
        <v>115</v>
      </c>
      <c r="F67" s="515"/>
      <c r="G67" s="195">
        <v>100500</v>
      </c>
      <c r="H67" s="515"/>
      <c r="I67" s="515"/>
      <c r="J67" s="515">
        <v>98876</v>
      </c>
      <c r="K67" s="1435">
        <v>1624</v>
      </c>
      <c r="L67" s="198">
        <f>L64-J67</f>
        <v>17537376</v>
      </c>
    </row>
    <row r="68" spans="1:13">
      <c r="A68" s="1482"/>
      <c r="B68" s="1448"/>
      <c r="C68" s="109" t="s">
        <v>116</v>
      </c>
      <c r="D68" s="96" t="s">
        <v>117</v>
      </c>
      <c r="E68" s="514"/>
      <c r="F68" s="516"/>
      <c r="G68" s="516"/>
      <c r="H68" s="516"/>
      <c r="I68" s="516"/>
      <c r="J68" s="516"/>
      <c r="K68" s="1436"/>
      <c r="L68" s="199"/>
    </row>
    <row r="69" spans="1:13">
      <c r="A69" s="479"/>
      <c r="B69" s="51"/>
      <c r="C69" s="130"/>
      <c r="D69" s="120"/>
      <c r="E69" s="126"/>
      <c r="F69" s="101"/>
      <c r="G69" s="101"/>
      <c r="H69" s="101"/>
      <c r="I69" s="101"/>
      <c r="J69" s="101"/>
      <c r="K69" s="34"/>
      <c r="L69" s="200"/>
    </row>
    <row r="70" spans="1:13">
      <c r="A70" s="1481"/>
      <c r="B70" s="1447"/>
      <c r="C70" s="106" t="s">
        <v>53</v>
      </c>
      <c r="D70" s="84"/>
      <c r="E70" s="86"/>
      <c r="F70" s="1435"/>
      <c r="G70" s="1433"/>
      <c r="H70" s="461"/>
      <c r="I70" s="1435">
        <v>11500</v>
      </c>
      <c r="J70" s="1435">
        <v>11076</v>
      </c>
      <c r="K70" s="1435">
        <v>424</v>
      </c>
      <c r="L70" s="469">
        <f>L67-J70</f>
        <v>17526300</v>
      </c>
    </row>
    <row r="71" spans="1:13">
      <c r="A71" s="1482"/>
      <c r="B71" s="1448"/>
      <c r="C71" s="109" t="s">
        <v>283</v>
      </c>
      <c r="D71" s="85"/>
      <c r="E71" s="87"/>
      <c r="F71" s="1436"/>
      <c r="G71" s="1434"/>
      <c r="H71" s="462"/>
      <c r="I71" s="1436"/>
      <c r="J71" s="1436"/>
      <c r="K71" s="1436"/>
      <c r="L71" s="470"/>
    </row>
    <row r="72" spans="1:13">
      <c r="A72" s="479"/>
      <c r="B72" s="51"/>
      <c r="C72" s="110"/>
      <c r="D72" s="89"/>
      <c r="E72" s="90"/>
      <c r="F72" s="29"/>
      <c r="G72" s="29"/>
      <c r="H72" s="29"/>
      <c r="I72" s="29"/>
      <c r="J72" s="29"/>
      <c r="K72" s="29"/>
      <c r="L72" s="188"/>
    </row>
    <row r="73" spans="1:13">
      <c r="A73" s="1481"/>
      <c r="B73" s="1439"/>
      <c r="C73" s="147" t="s">
        <v>43</v>
      </c>
      <c r="D73" s="107" t="s">
        <v>196</v>
      </c>
      <c r="E73" s="513" t="s">
        <v>263</v>
      </c>
      <c r="F73" s="517"/>
      <c r="G73" s="1445"/>
      <c r="H73" s="1433"/>
      <c r="I73" s="1435">
        <v>51000</v>
      </c>
      <c r="J73" s="1435">
        <v>50100</v>
      </c>
      <c r="K73" s="1435">
        <v>900</v>
      </c>
      <c r="L73" s="201">
        <f>L70-J73</f>
        <v>17476200</v>
      </c>
    </row>
    <row r="74" spans="1:13">
      <c r="A74" s="1482"/>
      <c r="B74" s="1440"/>
      <c r="C74" s="149" t="s">
        <v>195</v>
      </c>
      <c r="D74" s="102" t="s">
        <v>16</v>
      </c>
      <c r="E74" s="320"/>
      <c r="F74" s="518"/>
      <c r="G74" s="1446"/>
      <c r="H74" s="1434"/>
      <c r="I74" s="1436"/>
      <c r="J74" s="1436"/>
      <c r="K74" s="1436"/>
      <c r="L74" s="202"/>
    </row>
    <row r="75" spans="1:13">
      <c r="A75" s="479"/>
      <c r="B75" s="54"/>
      <c r="C75" s="133"/>
      <c r="D75" s="98"/>
      <c r="E75" s="99"/>
      <c r="F75" s="146"/>
      <c r="G75" s="100"/>
      <c r="H75" s="34"/>
      <c r="I75" s="34"/>
      <c r="J75" s="34"/>
      <c r="K75" s="34"/>
      <c r="L75" s="187"/>
    </row>
    <row r="76" spans="1:13">
      <c r="A76" s="1481"/>
      <c r="B76" s="1447">
        <v>43049</v>
      </c>
      <c r="C76" s="106" t="s">
        <v>145</v>
      </c>
      <c r="D76" s="94" t="s">
        <v>31</v>
      </c>
      <c r="E76" s="519" t="s">
        <v>32</v>
      </c>
      <c r="F76" s="521"/>
      <c r="G76" s="523">
        <v>26500</v>
      </c>
      <c r="H76" s="1433"/>
      <c r="I76" s="1435"/>
      <c r="J76" s="1435">
        <v>25624</v>
      </c>
      <c r="K76" s="1435">
        <v>876</v>
      </c>
      <c r="L76" s="1483">
        <f>L73-J76</f>
        <v>17450576</v>
      </c>
      <c r="M76" s="864">
        <v>17500952</v>
      </c>
    </row>
    <row r="77" spans="1:13">
      <c r="A77" s="1482"/>
      <c r="B77" s="1448"/>
      <c r="C77" s="109" t="s">
        <v>284</v>
      </c>
      <c r="D77" s="96" t="s">
        <v>22</v>
      </c>
      <c r="E77" s="520"/>
      <c r="F77" s="522"/>
      <c r="G77" s="524"/>
      <c r="H77" s="1434"/>
      <c r="I77" s="1436"/>
      <c r="J77" s="1436"/>
      <c r="K77" s="1436"/>
      <c r="L77" s="1484"/>
    </row>
    <row r="78" spans="1:13">
      <c r="A78" s="475"/>
      <c r="B78" s="456"/>
      <c r="C78" s="110"/>
      <c r="D78" s="98"/>
      <c r="E78" s="99"/>
      <c r="F78" s="100"/>
      <c r="G78" s="101"/>
      <c r="H78" s="29"/>
      <c r="I78" s="29"/>
      <c r="J78" s="29"/>
      <c r="K78" s="29"/>
      <c r="L78" s="188"/>
    </row>
    <row r="79" spans="1:13">
      <c r="A79" s="1481"/>
      <c r="B79" s="1439"/>
      <c r="C79" s="106" t="s">
        <v>275</v>
      </c>
      <c r="D79" s="107" t="s">
        <v>223</v>
      </c>
      <c r="E79" s="525" t="s">
        <v>224</v>
      </c>
      <c r="F79" s="1435"/>
      <c r="G79" s="1433">
        <v>51000</v>
      </c>
      <c r="H79" s="1433"/>
      <c r="I79" s="1435"/>
      <c r="J79" s="1435">
        <v>49676</v>
      </c>
      <c r="K79" s="1435">
        <v>1325</v>
      </c>
      <c r="L79" s="1483">
        <f>L76-J79</f>
        <v>17400900</v>
      </c>
    </row>
    <row r="80" spans="1:13">
      <c r="A80" s="1482"/>
      <c r="B80" s="1440"/>
      <c r="C80" s="109" t="s">
        <v>225</v>
      </c>
      <c r="D80" s="104" t="s">
        <v>226</v>
      </c>
      <c r="E80" s="526"/>
      <c r="F80" s="1436"/>
      <c r="G80" s="1434"/>
      <c r="H80" s="1434"/>
      <c r="I80" s="1436"/>
      <c r="J80" s="1436"/>
      <c r="K80" s="1436"/>
      <c r="L80" s="1484"/>
    </row>
    <row r="81" spans="1:12">
      <c r="A81" s="479"/>
      <c r="B81" s="51"/>
      <c r="C81" s="130"/>
      <c r="D81" s="120"/>
      <c r="E81" s="126"/>
      <c r="F81" s="33"/>
      <c r="G81" s="33"/>
      <c r="H81" s="33"/>
      <c r="I81" s="33"/>
      <c r="J81" s="33"/>
      <c r="K81" s="33"/>
      <c r="L81" s="188"/>
    </row>
    <row r="82" spans="1:12">
      <c r="A82" s="1481"/>
      <c r="B82" s="1447"/>
      <c r="C82" s="111" t="s">
        <v>285</v>
      </c>
      <c r="D82" s="107" t="s">
        <v>103</v>
      </c>
      <c r="E82" s="1441" t="s">
        <v>104</v>
      </c>
      <c r="F82" s="459"/>
      <c r="G82" s="195"/>
      <c r="H82" s="1433"/>
      <c r="I82" s="1435">
        <v>2393916</v>
      </c>
      <c r="J82" s="1435">
        <v>2393876</v>
      </c>
      <c r="K82" s="1435">
        <v>40</v>
      </c>
      <c r="L82" s="1483">
        <f>L79-J82</f>
        <v>15007024</v>
      </c>
    </row>
    <row r="83" spans="1:12">
      <c r="A83" s="1482"/>
      <c r="B83" s="1448"/>
      <c r="C83" s="109" t="s">
        <v>286</v>
      </c>
      <c r="D83" s="104" t="s">
        <v>49</v>
      </c>
      <c r="E83" s="1442"/>
      <c r="F83" s="460"/>
      <c r="G83" s="460"/>
      <c r="H83" s="1434"/>
      <c r="I83" s="1436"/>
      <c r="J83" s="1436"/>
      <c r="K83" s="1436"/>
      <c r="L83" s="1484"/>
    </row>
    <row r="84" spans="1:12">
      <c r="A84" s="475"/>
      <c r="B84" s="456"/>
      <c r="C84" s="130"/>
      <c r="D84" s="120"/>
      <c r="E84" s="126"/>
      <c r="F84" s="101"/>
      <c r="G84" s="101"/>
      <c r="H84" s="33"/>
      <c r="I84" s="33"/>
      <c r="J84" s="33"/>
      <c r="K84" s="33"/>
      <c r="L84" s="187"/>
    </row>
    <row r="85" spans="1:12">
      <c r="A85" s="1481"/>
      <c r="B85" s="1447"/>
      <c r="C85" s="147" t="s">
        <v>45</v>
      </c>
      <c r="D85" s="107" t="s">
        <v>196</v>
      </c>
      <c r="E85" s="525" t="s">
        <v>263</v>
      </c>
      <c r="F85" s="527"/>
      <c r="G85" s="1445"/>
      <c r="H85" s="1433"/>
      <c r="I85" s="1435">
        <v>21000</v>
      </c>
      <c r="J85" s="1435">
        <v>20850</v>
      </c>
      <c r="K85" s="1435">
        <v>150</v>
      </c>
      <c r="L85" s="1483">
        <f>L82-J85</f>
        <v>14986174</v>
      </c>
    </row>
    <row r="86" spans="1:12">
      <c r="A86" s="1482"/>
      <c r="B86" s="1448"/>
      <c r="C86" s="149" t="s">
        <v>287</v>
      </c>
      <c r="D86" s="102" t="s">
        <v>16</v>
      </c>
      <c r="E86" s="320"/>
      <c r="F86" s="528"/>
      <c r="G86" s="1446"/>
      <c r="H86" s="1434"/>
      <c r="I86" s="1436"/>
      <c r="J86" s="1436"/>
      <c r="K86" s="1436"/>
      <c r="L86" s="1484"/>
    </row>
    <row r="87" spans="1:12">
      <c r="A87" s="475"/>
      <c r="B87" s="456"/>
      <c r="C87" s="133"/>
      <c r="D87" s="98"/>
      <c r="E87" s="99"/>
      <c r="F87" s="146"/>
      <c r="G87" s="100"/>
      <c r="H87" s="34"/>
      <c r="I87" s="34"/>
      <c r="J87" s="34"/>
      <c r="K87" s="34"/>
      <c r="L87" s="187"/>
    </row>
    <row r="88" spans="1:12">
      <c r="A88" s="1481"/>
      <c r="B88" s="1447"/>
      <c r="C88" s="117" t="s">
        <v>217</v>
      </c>
      <c r="D88" s="107" t="s">
        <v>213</v>
      </c>
      <c r="E88" s="525" t="s">
        <v>214</v>
      </c>
      <c r="F88" s="1435"/>
      <c r="G88" s="1433">
        <v>100500</v>
      </c>
      <c r="H88" s="1433"/>
      <c r="I88" s="1435"/>
      <c r="J88" s="1435">
        <v>98875</v>
      </c>
      <c r="K88" s="1435">
        <v>1625</v>
      </c>
      <c r="L88" s="1483">
        <f>L85-J88</f>
        <v>14887299</v>
      </c>
    </row>
    <row r="89" spans="1:12">
      <c r="A89" s="1482"/>
      <c r="B89" s="1448"/>
      <c r="C89" s="118" t="s">
        <v>235</v>
      </c>
      <c r="D89" s="104" t="s">
        <v>216</v>
      </c>
      <c r="E89" s="526"/>
      <c r="F89" s="1436"/>
      <c r="G89" s="1434"/>
      <c r="H89" s="1434"/>
      <c r="I89" s="1436"/>
      <c r="J89" s="1436"/>
      <c r="K89" s="1436"/>
      <c r="L89" s="1484"/>
    </row>
    <row r="90" spans="1:12">
      <c r="A90" s="475"/>
      <c r="B90" s="456"/>
      <c r="C90" s="119"/>
      <c r="D90" s="98"/>
      <c r="E90" s="142"/>
      <c r="F90" s="33"/>
      <c r="G90" s="33"/>
      <c r="H90" s="33"/>
      <c r="I90" s="33"/>
      <c r="J90" s="33"/>
      <c r="K90" s="33"/>
      <c r="L90" s="187"/>
    </row>
    <row r="91" spans="1:12">
      <c r="A91" s="1481"/>
      <c r="B91" s="1447"/>
      <c r="C91" s="144" t="s">
        <v>83</v>
      </c>
      <c r="D91" s="107" t="s">
        <v>103</v>
      </c>
      <c r="E91" s="1441" t="s">
        <v>104</v>
      </c>
      <c r="F91" s="1435"/>
      <c r="G91" s="1435"/>
      <c r="H91" s="1435"/>
      <c r="I91" s="1435">
        <v>51000</v>
      </c>
      <c r="J91" s="1435">
        <v>50025</v>
      </c>
      <c r="K91" s="1435">
        <v>975</v>
      </c>
      <c r="L91" s="1483">
        <f>L88-J91</f>
        <v>14837274</v>
      </c>
    </row>
    <row r="92" spans="1:12">
      <c r="A92" s="1482"/>
      <c r="B92" s="1448"/>
      <c r="C92" s="113" t="s">
        <v>105</v>
      </c>
      <c r="D92" s="104" t="s">
        <v>49</v>
      </c>
      <c r="E92" s="1442"/>
      <c r="F92" s="1436"/>
      <c r="G92" s="1436"/>
      <c r="H92" s="1436"/>
      <c r="I92" s="1436"/>
      <c r="J92" s="1436"/>
      <c r="K92" s="1436"/>
      <c r="L92" s="1484"/>
    </row>
    <row r="93" spans="1:12">
      <c r="A93" s="475"/>
      <c r="B93" s="456"/>
      <c r="C93" s="125"/>
      <c r="D93" s="120"/>
      <c r="E93" s="126"/>
      <c r="F93" s="33"/>
      <c r="G93" s="33"/>
      <c r="H93" s="33"/>
      <c r="I93" s="33"/>
      <c r="J93" s="33"/>
      <c r="K93" s="33"/>
      <c r="L93" s="187"/>
    </row>
    <row r="94" spans="1:12">
      <c r="A94" s="1481"/>
      <c r="B94" s="1447">
        <v>43052</v>
      </c>
      <c r="C94" s="117" t="s">
        <v>45</v>
      </c>
      <c r="D94" s="107"/>
      <c r="E94" s="463"/>
      <c r="F94" s="1435"/>
      <c r="G94" s="1433"/>
      <c r="H94" s="1433"/>
      <c r="I94" s="1435">
        <v>21000</v>
      </c>
      <c r="J94" s="1435">
        <v>20800</v>
      </c>
      <c r="K94" s="1435">
        <v>200</v>
      </c>
      <c r="L94" s="1483">
        <f>L91-J94</f>
        <v>14816474</v>
      </c>
    </row>
    <row r="95" spans="1:12">
      <c r="A95" s="1482"/>
      <c r="B95" s="1448"/>
      <c r="C95" s="118" t="s">
        <v>288</v>
      </c>
      <c r="D95" s="104"/>
      <c r="E95" s="464"/>
      <c r="F95" s="1436"/>
      <c r="G95" s="1434"/>
      <c r="H95" s="1434"/>
      <c r="I95" s="1436"/>
      <c r="J95" s="1436"/>
      <c r="K95" s="1436"/>
      <c r="L95" s="1484"/>
    </row>
    <row r="96" spans="1:12">
      <c r="A96" s="475"/>
      <c r="B96" s="456"/>
      <c r="C96" s="119"/>
      <c r="D96" s="98"/>
      <c r="E96" s="142"/>
      <c r="F96" s="33"/>
      <c r="G96" s="33"/>
      <c r="H96" s="33"/>
      <c r="I96" s="33"/>
      <c r="J96" s="33"/>
      <c r="K96" s="33"/>
      <c r="L96" s="187"/>
    </row>
    <row r="97" spans="1:12">
      <c r="A97" s="1481"/>
      <c r="B97" s="1447"/>
      <c r="C97" s="117" t="s">
        <v>53</v>
      </c>
      <c r="D97" s="102"/>
      <c r="E97" s="463"/>
      <c r="F97" s="459"/>
      <c r="G97" s="1433"/>
      <c r="H97" s="1433"/>
      <c r="I97" s="1435">
        <v>11500</v>
      </c>
      <c r="J97" s="1435">
        <v>11075</v>
      </c>
      <c r="K97" s="1435">
        <v>425</v>
      </c>
      <c r="L97" s="1483">
        <f>L94-J97</f>
        <v>14805399</v>
      </c>
    </row>
    <row r="98" spans="1:12">
      <c r="A98" s="1482"/>
      <c r="B98" s="1448"/>
      <c r="C98" s="118" t="s">
        <v>288</v>
      </c>
      <c r="D98" s="104"/>
      <c r="E98" s="464"/>
      <c r="F98" s="460"/>
      <c r="G98" s="1434"/>
      <c r="H98" s="1434"/>
      <c r="I98" s="1436"/>
      <c r="J98" s="1436"/>
      <c r="K98" s="1436"/>
      <c r="L98" s="1484"/>
    </row>
    <row r="99" spans="1:12">
      <c r="A99" s="475"/>
      <c r="B99" s="456"/>
      <c r="C99" s="35"/>
      <c r="D99" s="98"/>
      <c r="E99" s="99"/>
      <c r="F99" s="101"/>
      <c r="G99" s="29"/>
      <c r="H99" s="33"/>
      <c r="I99" s="33"/>
      <c r="J99" s="33"/>
      <c r="K99" s="33"/>
      <c r="L99" s="187"/>
    </row>
    <row r="100" spans="1:12">
      <c r="A100" s="1481"/>
      <c r="B100" s="1447"/>
      <c r="C100" s="137" t="s">
        <v>43</v>
      </c>
      <c r="D100" s="94"/>
      <c r="E100" s="1441"/>
      <c r="F100" s="1443"/>
      <c r="G100" s="1445"/>
      <c r="H100" s="1433"/>
      <c r="I100" s="1435">
        <v>51000</v>
      </c>
      <c r="J100" s="1435">
        <v>50100</v>
      </c>
      <c r="K100" s="1435">
        <v>900</v>
      </c>
      <c r="L100" s="1483">
        <f>L97-J100</f>
        <v>14755299</v>
      </c>
    </row>
    <row r="101" spans="1:12">
      <c r="A101" s="1482"/>
      <c r="B101" s="1448"/>
      <c r="C101" s="138" t="s">
        <v>289</v>
      </c>
      <c r="D101" s="96"/>
      <c r="E101" s="1442"/>
      <c r="F101" s="1444"/>
      <c r="G101" s="1446"/>
      <c r="H101" s="1434"/>
      <c r="I101" s="1436"/>
      <c r="J101" s="1436"/>
      <c r="K101" s="1436"/>
      <c r="L101" s="1484"/>
    </row>
    <row r="102" spans="1:12">
      <c r="A102" s="475"/>
      <c r="B102" s="456"/>
      <c r="C102" s="97"/>
      <c r="D102" s="98"/>
      <c r="E102" s="99"/>
      <c r="F102" s="100"/>
      <c r="G102" s="100"/>
      <c r="H102" s="33"/>
      <c r="I102" s="33"/>
      <c r="J102" s="33"/>
      <c r="K102" s="33"/>
      <c r="L102" s="187"/>
    </row>
    <row r="103" spans="1:12">
      <c r="A103" s="1481"/>
      <c r="B103" s="1447"/>
      <c r="C103" s="137" t="s">
        <v>45</v>
      </c>
      <c r="D103" s="107"/>
      <c r="E103" s="1441"/>
      <c r="F103" s="1435"/>
      <c r="G103" s="1433"/>
      <c r="H103" s="1433"/>
      <c r="I103" s="1435">
        <v>21000</v>
      </c>
      <c r="J103" s="1435">
        <v>20800</v>
      </c>
      <c r="K103" s="1435">
        <v>200</v>
      </c>
      <c r="L103" s="1483">
        <f>L100-J103</f>
        <v>14734499</v>
      </c>
    </row>
    <row r="104" spans="1:12">
      <c r="A104" s="1482"/>
      <c r="B104" s="1448"/>
      <c r="C104" s="138" t="s">
        <v>289</v>
      </c>
      <c r="D104" s="104"/>
      <c r="E104" s="1442"/>
      <c r="F104" s="1436"/>
      <c r="G104" s="1434"/>
      <c r="H104" s="1434"/>
      <c r="I104" s="1436"/>
      <c r="J104" s="1436"/>
      <c r="K104" s="1436"/>
      <c r="L104" s="1484"/>
    </row>
    <row r="105" spans="1:12">
      <c r="A105" s="475"/>
      <c r="B105" s="456"/>
      <c r="C105" s="119"/>
      <c r="D105" s="120"/>
      <c r="E105" s="121"/>
      <c r="F105" s="29"/>
      <c r="G105" s="29"/>
      <c r="H105" s="33"/>
      <c r="I105" s="33"/>
      <c r="J105" s="33"/>
      <c r="K105" s="33"/>
      <c r="L105" s="187"/>
    </row>
    <row r="106" spans="1:12">
      <c r="A106" s="1481"/>
      <c r="B106" s="1447"/>
      <c r="C106" s="106" t="s">
        <v>84</v>
      </c>
      <c r="D106" s="107"/>
      <c r="E106" s="1441"/>
      <c r="F106" s="1435"/>
      <c r="G106" s="1433"/>
      <c r="H106" s="1433"/>
      <c r="I106" s="1435">
        <v>12000</v>
      </c>
      <c r="J106" s="1435">
        <v>11500</v>
      </c>
      <c r="K106" s="1435">
        <v>500</v>
      </c>
      <c r="L106" s="1483">
        <f>L103-J106</f>
        <v>14722999</v>
      </c>
    </row>
    <row r="107" spans="1:12" ht="15.75" thickBot="1">
      <c r="A107" s="1487"/>
      <c r="B107" s="1488"/>
      <c r="C107" s="317" t="s">
        <v>260</v>
      </c>
      <c r="D107" s="318"/>
      <c r="E107" s="1494"/>
      <c r="F107" s="1489"/>
      <c r="G107" s="1490"/>
      <c r="H107" s="1490"/>
      <c r="I107" s="1489"/>
      <c r="J107" s="1489"/>
      <c r="K107" s="1489"/>
      <c r="L107" s="1491"/>
    </row>
    <row r="108" spans="1:12">
      <c r="A108" s="475"/>
      <c r="B108" s="456"/>
      <c r="C108" s="315"/>
      <c r="D108" s="120"/>
      <c r="E108" s="316"/>
      <c r="F108" s="33"/>
      <c r="G108" s="33"/>
      <c r="H108" s="33"/>
      <c r="I108" s="33"/>
      <c r="J108" s="33"/>
      <c r="K108" s="33"/>
      <c r="L108" s="187"/>
    </row>
    <row r="109" spans="1:12">
      <c r="A109" s="1481"/>
      <c r="B109" s="1447"/>
      <c r="C109" s="106" t="s">
        <v>194</v>
      </c>
      <c r="D109" s="102" t="s">
        <v>34</v>
      </c>
      <c r="E109" s="103" t="s">
        <v>35</v>
      </c>
      <c r="F109" s="1435"/>
      <c r="G109" s="1433">
        <v>26500</v>
      </c>
      <c r="H109" s="1433"/>
      <c r="I109" s="1435"/>
      <c r="J109" s="1435">
        <v>25625</v>
      </c>
      <c r="K109" s="1435">
        <v>875</v>
      </c>
      <c r="L109" s="1483">
        <f>L106-J109</f>
        <v>14697374</v>
      </c>
    </row>
    <row r="110" spans="1:12">
      <c r="A110" s="1482"/>
      <c r="B110" s="1448"/>
      <c r="C110" s="109" t="s">
        <v>267</v>
      </c>
      <c r="D110" s="104" t="s">
        <v>36</v>
      </c>
      <c r="E110" s="529"/>
      <c r="F110" s="1436"/>
      <c r="G110" s="1434"/>
      <c r="H110" s="1434"/>
      <c r="I110" s="1436"/>
      <c r="J110" s="1436"/>
      <c r="K110" s="1436"/>
      <c r="L110" s="1484"/>
    </row>
    <row r="111" spans="1:12">
      <c r="A111" s="475"/>
      <c r="B111" s="530"/>
      <c r="C111" s="110"/>
      <c r="D111" s="143"/>
      <c r="E111" s="99"/>
      <c r="F111" s="211"/>
      <c r="G111" s="211"/>
      <c r="H111" s="34"/>
      <c r="I111" s="34"/>
      <c r="J111" s="34"/>
      <c r="K111" s="34"/>
      <c r="L111" s="187"/>
    </row>
    <row r="112" spans="1:12">
      <c r="A112" s="1481"/>
      <c r="B112" s="1463">
        <v>43053</v>
      </c>
      <c r="C112" s="137" t="s">
        <v>79</v>
      </c>
      <c r="D112" s="94" t="s">
        <v>80</v>
      </c>
      <c r="E112" s="1441" t="s">
        <v>81</v>
      </c>
      <c r="F112" s="1443"/>
      <c r="G112" s="1445">
        <v>21000</v>
      </c>
      <c r="H112" s="1433"/>
      <c r="I112" s="1435"/>
      <c r="J112" s="1435">
        <v>20800</v>
      </c>
      <c r="K112" s="1435">
        <v>200</v>
      </c>
      <c r="L112" s="1483">
        <f>L109-J112</f>
        <v>14676574</v>
      </c>
    </row>
    <row r="113" spans="1:12">
      <c r="A113" s="1482"/>
      <c r="B113" s="1448"/>
      <c r="C113" s="138" t="s">
        <v>82</v>
      </c>
      <c r="D113" s="96" t="s">
        <v>36</v>
      </c>
      <c r="E113" s="1442"/>
      <c r="F113" s="1444"/>
      <c r="G113" s="1446"/>
      <c r="H113" s="1434"/>
      <c r="I113" s="1436"/>
      <c r="J113" s="1436"/>
      <c r="K113" s="1436"/>
      <c r="L113" s="1484"/>
    </row>
    <row r="114" spans="1:12">
      <c r="A114" s="475"/>
      <c r="B114" s="456"/>
      <c r="C114" s="97"/>
      <c r="D114" s="98"/>
      <c r="E114" s="99"/>
      <c r="F114" s="100"/>
      <c r="G114" s="100"/>
      <c r="H114" s="33"/>
      <c r="I114" s="33"/>
      <c r="J114" s="33"/>
      <c r="K114" s="33"/>
      <c r="L114" s="187"/>
    </row>
    <row r="115" spans="1:12">
      <c r="A115" s="1481"/>
      <c r="B115" s="1447">
        <v>43054</v>
      </c>
      <c r="C115" s="111" t="s">
        <v>101</v>
      </c>
      <c r="D115" s="107" t="s">
        <v>108</v>
      </c>
      <c r="E115" s="1485" t="s">
        <v>109</v>
      </c>
      <c r="F115" s="1443"/>
      <c r="G115" s="1445">
        <v>26500</v>
      </c>
      <c r="H115" s="1433"/>
      <c r="I115" s="1435"/>
      <c r="J115" s="1435">
        <v>25624</v>
      </c>
      <c r="K115" s="1435">
        <v>876</v>
      </c>
      <c r="L115" s="1483">
        <f>L112-J115</f>
        <v>14650950</v>
      </c>
    </row>
    <row r="116" spans="1:12">
      <c r="A116" s="1482"/>
      <c r="B116" s="1448"/>
      <c r="C116" s="109" t="s">
        <v>176</v>
      </c>
      <c r="D116" s="104" t="s">
        <v>111</v>
      </c>
      <c r="E116" s="1486"/>
      <c r="F116" s="1444"/>
      <c r="G116" s="1446"/>
      <c r="H116" s="1434"/>
      <c r="I116" s="1436"/>
      <c r="J116" s="1436"/>
      <c r="K116" s="1436"/>
      <c r="L116" s="1484"/>
    </row>
    <row r="117" spans="1:12">
      <c r="A117" s="475"/>
      <c r="B117" s="456"/>
      <c r="C117" s="110"/>
      <c r="D117" s="120"/>
      <c r="E117" s="126"/>
      <c r="F117" s="100"/>
      <c r="G117" s="100"/>
      <c r="H117" s="33"/>
      <c r="I117" s="33"/>
      <c r="J117" s="33"/>
      <c r="K117" s="33"/>
      <c r="L117" s="187"/>
    </row>
    <row r="118" spans="1:12">
      <c r="A118" s="1481"/>
      <c r="B118" s="1447"/>
      <c r="C118" s="128" t="s">
        <v>101</v>
      </c>
      <c r="D118" s="107" t="s">
        <v>108</v>
      </c>
      <c r="E118" s="1485" t="s">
        <v>109</v>
      </c>
      <c r="F118" s="459"/>
      <c r="G118" s="1445">
        <v>26500</v>
      </c>
      <c r="H118" s="1433"/>
      <c r="I118" s="1435"/>
      <c r="J118" s="1435">
        <v>25624</v>
      </c>
      <c r="K118" s="1435">
        <v>876</v>
      </c>
      <c r="L118" s="1483">
        <f>L115-J118</f>
        <v>14625326</v>
      </c>
    </row>
    <row r="119" spans="1:12">
      <c r="A119" s="1482"/>
      <c r="B119" s="1448"/>
      <c r="C119" s="129" t="s">
        <v>188</v>
      </c>
      <c r="D119" s="104" t="s">
        <v>111</v>
      </c>
      <c r="E119" s="1486"/>
      <c r="F119" s="460"/>
      <c r="G119" s="1446"/>
      <c r="H119" s="1434"/>
      <c r="I119" s="1436"/>
      <c r="J119" s="1436"/>
      <c r="K119" s="1436"/>
      <c r="L119" s="1484"/>
    </row>
    <row r="120" spans="1:12">
      <c r="A120" s="475"/>
      <c r="B120" s="456"/>
      <c r="C120" s="130"/>
      <c r="D120" s="98"/>
      <c r="E120" s="142"/>
      <c r="F120" s="101"/>
      <c r="G120" s="29"/>
      <c r="H120" s="33"/>
      <c r="I120" s="33"/>
      <c r="J120" s="33"/>
      <c r="K120" s="33"/>
      <c r="L120" s="187"/>
    </row>
    <row r="121" spans="1:12">
      <c r="A121" s="1481"/>
      <c r="B121" s="1447"/>
      <c r="C121" s="128" t="s">
        <v>255</v>
      </c>
      <c r="D121" s="107" t="s">
        <v>63</v>
      </c>
      <c r="E121" s="533" t="s">
        <v>64</v>
      </c>
      <c r="F121" s="531"/>
      <c r="G121" s="531">
        <v>11500</v>
      </c>
      <c r="H121" s="1433"/>
      <c r="I121" s="1435"/>
      <c r="J121" s="1435">
        <v>10635</v>
      </c>
      <c r="K121" s="1435">
        <v>865</v>
      </c>
      <c r="L121" s="1483">
        <f>L118-J121</f>
        <v>14614691</v>
      </c>
    </row>
    <row r="122" spans="1:12">
      <c r="A122" s="1482"/>
      <c r="B122" s="1448"/>
      <c r="C122" s="129" t="s">
        <v>256</v>
      </c>
      <c r="D122" s="104" t="s">
        <v>22</v>
      </c>
      <c r="E122" s="534"/>
      <c r="F122" s="532"/>
      <c r="G122" s="532"/>
      <c r="H122" s="1434"/>
      <c r="I122" s="1436"/>
      <c r="J122" s="1436"/>
      <c r="K122" s="1436"/>
      <c r="L122" s="1484"/>
    </row>
    <row r="123" spans="1:12">
      <c r="A123" s="475"/>
      <c r="B123" s="456"/>
      <c r="C123" s="130"/>
      <c r="D123" s="120"/>
      <c r="E123" s="126"/>
      <c r="F123" s="101"/>
      <c r="G123" s="101"/>
      <c r="H123" s="34"/>
      <c r="I123" s="34"/>
      <c r="J123" s="34"/>
      <c r="K123" s="34"/>
      <c r="L123" s="187"/>
    </row>
    <row r="124" spans="1:12">
      <c r="A124" s="1481"/>
      <c r="B124" s="1447">
        <v>43055</v>
      </c>
      <c r="C124" s="106" t="s">
        <v>30</v>
      </c>
      <c r="D124" s="94" t="s">
        <v>31</v>
      </c>
      <c r="E124" s="541" t="s">
        <v>32</v>
      </c>
      <c r="F124" s="543"/>
      <c r="G124" s="539">
        <v>100500</v>
      </c>
      <c r="H124" s="535"/>
      <c r="I124" s="537"/>
      <c r="J124" s="537">
        <v>98300</v>
      </c>
      <c r="K124" s="537">
        <v>2200</v>
      </c>
      <c r="L124" s="1483">
        <f>L121-J124</f>
        <v>14516391</v>
      </c>
    </row>
    <row r="125" spans="1:12">
      <c r="A125" s="1482"/>
      <c r="B125" s="1448"/>
      <c r="C125" s="109" t="s">
        <v>33</v>
      </c>
      <c r="D125" s="96" t="s">
        <v>22</v>
      </c>
      <c r="E125" s="542"/>
      <c r="F125" s="544"/>
      <c r="G125" s="540"/>
      <c r="H125" s="536"/>
      <c r="I125" s="538"/>
      <c r="J125" s="538"/>
      <c r="K125" s="538"/>
      <c r="L125" s="1484"/>
    </row>
    <row r="126" spans="1:12">
      <c r="A126" s="475"/>
      <c r="B126" s="456"/>
      <c r="C126" s="110"/>
      <c r="D126" s="98"/>
      <c r="E126" s="99"/>
      <c r="F126" s="100"/>
      <c r="G126" s="101"/>
      <c r="H126" s="29"/>
      <c r="I126" s="29"/>
      <c r="J126" s="29"/>
      <c r="K126" s="29"/>
      <c r="L126" s="187"/>
    </row>
    <row r="127" spans="1:12">
      <c r="A127" s="1481"/>
      <c r="B127" s="1447">
        <v>43056</v>
      </c>
      <c r="C127" s="106" t="s">
        <v>194</v>
      </c>
      <c r="D127" s="102" t="s">
        <v>34</v>
      </c>
      <c r="E127" s="103" t="s">
        <v>35</v>
      </c>
      <c r="F127" s="1435"/>
      <c r="G127" s="1433">
        <v>26500</v>
      </c>
      <c r="H127" s="1433"/>
      <c r="I127" s="1435"/>
      <c r="J127" s="1435">
        <v>25625</v>
      </c>
      <c r="K127" s="1435">
        <v>875</v>
      </c>
      <c r="L127" s="1483">
        <f>L124-J127</f>
        <v>14490766</v>
      </c>
    </row>
    <row r="128" spans="1:12">
      <c r="A128" s="1482"/>
      <c r="B128" s="1448"/>
      <c r="C128" s="109" t="s">
        <v>267</v>
      </c>
      <c r="D128" s="104" t="s">
        <v>36</v>
      </c>
      <c r="E128" s="554"/>
      <c r="F128" s="1436"/>
      <c r="G128" s="1434"/>
      <c r="H128" s="1434"/>
      <c r="I128" s="1436"/>
      <c r="J128" s="1436"/>
      <c r="K128" s="1436"/>
      <c r="L128" s="1484"/>
    </row>
    <row r="129" spans="1:12">
      <c r="A129" s="475"/>
      <c r="B129" s="456"/>
      <c r="C129" s="208"/>
      <c r="D129" s="143"/>
      <c r="E129" s="99"/>
      <c r="F129" s="211"/>
      <c r="G129" s="211"/>
      <c r="H129" s="34"/>
      <c r="I129" s="34"/>
      <c r="J129" s="34"/>
      <c r="K129" s="34"/>
      <c r="L129" s="187"/>
    </row>
    <row r="130" spans="1:12">
      <c r="A130" s="1481"/>
      <c r="B130" s="1447"/>
      <c r="C130" s="106" t="s">
        <v>194</v>
      </c>
      <c r="D130" s="102" t="s">
        <v>34</v>
      </c>
      <c r="E130" s="103" t="s">
        <v>35</v>
      </c>
      <c r="F130" s="1435"/>
      <c r="G130" s="1433">
        <v>26500</v>
      </c>
      <c r="H130" s="1433"/>
      <c r="I130" s="1435"/>
      <c r="J130" s="1435">
        <v>25625</v>
      </c>
      <c r="K130" s="1435">
        <v>875</v>
      </c>
      <c r="L130" s="1483">
        <f>L127-J130</f>
        <v>14465141</v>
      </c>
    </row>
    <row r="131" spans="1:12">
      <c r="A131" s="1482"/>
      <c r="B131" s="1448"/>
      <c r="C131" s="109" t="s">
        <v>291</v>
      </c>
      <c r="D131" s="104" t="s">
        <v>36</v>
      </c>
      <c r="E131" s="554"/>
      <c r="F131" s="1436"/>
      <c r="G131" s="1434"/>
      <c r="H131" s="1434"/>
      <c r="I131" s="1436"/>
      <c r="J131" s="1436"/>
      <c r="K131" s="1436"/>
      <c r="L131" s="1484"/>
    </row>
    <row r="132" spans="1:12">
      <c r="A132" s="475"/>
      <c r="B132" s="456"/>
      <c r="C132" s="208"/>
      <c r="D132" s="143"/>
      <c r="E132" s="99"/>
      <c r="F132" s="211"/>
      <c r="G132" s="211"/>
      <c r="H132" s="34"/>
      <c r="I132" s="34"/>
      <c r="J132" s="34"/>
      <c r="K132" s="34"/>
      <c r="L132" s="187"/>
    </row>
    <row r="133" spans="1:12">
      <c r="A133" s="1481"/>
      <c r="B133" s="1447">
        <v>43059</v>
      </c>
      <c r="C133" s="106" t="s">
        <v>43</v>
      </c>
      <c r="D133" s="107" t="s">
        <v>14</v>
      </c>
      <c r="E133" s="553" t="s">
        <v>15</v>
      </c>
      <c r="F133" s="1443"/>
      <c r="G133" s="1433"/>
      <c r="H133" s="1433"/>
      <c r="I133" s="1435">
        <v>51000</v>
      </c>
      <c r="J133" s="1435">
        <v>50100</v>
      </c>
      <c r="K133" s="1435">
        <f>I133-J133</f>
        <v>900</v>
      </c>
      <c r="L133" s="1483">
        <f>L130-J133</f>
        <v>14415041</v>
      </c>
    </row>
    <row r="134" spans="1:12">
      <c r="A134" s="1482"/>
      <c r="B134" s="1448"/>
      <c r="C134" s="109" t="s">
        <v>44</v>
      </c>
      <c r="D134" s="104" t="s">
        <v>16</v>
      </c>
      <c r="E134" s="554"/>
      <c r="F134" s="1444"/>
      <c r="G134" s="1434"/>
      <c r="H134" s="1434"/>
      <c r="I134" s="1436"/>
      <c r="J134" s="1436"/>
      <c r="K134" s="1436"/>
      <c r="L134" s="1484"/>
    </row>
    <row r="135" spans="1:12">
      <c r="A135" s="475"/>
      <c r="B135" s="456"/>
      <c r="C135" s="110"/>
      <c r="D135" s="98"/>
      <c r="E135" s="99"/>
      <c r="F135" s="101"/>
      <c r="G135" s="29"/>
      <c r="H135" s="33"/>
      <c r="I135" s="33"/>
      <c r="J135" s="33"/>
      <c r="K135" s="33"/>
      <c r="L135" s="187"/>
    </row>
    <row r="136" spans="1:12">
      <c r="A136" s="1481"/>
      <c r="B136" s="1447"/>
      <c r="C136" s="63" t="s">
        <v>37</v>
      </c>
      <c r="D136" s="68" t="s">
        <v>14</v>
      </c>
      <c r="E136" s="67" t="s">
        <v>15</v>
      </c>
      <c r="F136" s="1459"/>
      <c r="G136" s="1461"/>
      <c r="H136" s="1461"/>
      <c r="I136" s="1459">
        <v>26500</v>
      </c>
      <c r="J136" s="1459">
        <v>25450</v>
      </c>
      <c r="K136" s="1459">
        <f>I136-J136</f>
        <v>1050</v>
      </c>
      <c r="L136" s="1483">
        <f>L133-J136</f>
        <v>14389591</v>
      </c>
    </row>
    <row r="137" spans="1:12">
      <c r="A137" s="1482"/>
      <c r="B137" s="1448"/>
      <c r="C137" s="65" t="s">
        <v>18</v>
      </c>
      <c r="D137" s="64" t="s">
        <v>16</v>
      </c>
      <c r="E137" s="73"/>
      <c r="F137" s="1460"/>
      <c r="G137" s="1462"/>
      <c r="H137" s="1462"/>
      <c r="I137" s="1460"/>
      <c r="J137" s="1460"/>
      <c r="K137" s="1460"/>
      <c r="L137" s="1484"/>
    </row>
    <row r="138" spans="1:12">
      <c r="A138" s="475"/>
      <c r="B138" s="456"/>
      <c r="C138" s="88"/>
      <c r="D138" s="89"/>
      <c r="E138" s="71"/>
      <c r="F138" s="59"/>
      <c r="G138" s="59"/>
      <c r="H138" s="59"/>
      <c r="I138" s="59"/>
      <c r="J138" s="59"/>
      <c r="K138" s="59"/>
      <c r="L138" s="187"/>
    </row>
    <row r="139" spans="1:12">
      <c r="A139" s="1481"/>
      <c r="B139" s="1447"/>
      <c r="C139" s="63" t="s">
        <v>172</v>
      </c>
      <c r="D139" s="68" t="s">
        <v>14</v>
      </c>
      <c r="E139" s="67" t="s">
        <v>15</v>
      </c>
      <c r="F139" s="1459"/>
      <c r="G139" s="1461"/>
      <c r="H139" s="1461"/>
      <c r="I139" s="1459">
        <v>26500</v>
      </c>
      <c r="J139" s="1459">
        <v>25450</v>
      </c>
      <c r="K139" s="1459">
        <f>I139-J139</f>
        <v>1050</v>
      </c>
      <c r="L139" s="1483">
        <f>L136-J139</f>
        <v>14364141</v>
      </c>
    </row>
    <row r="140" spans="1:12">
      <c r="A140" s="1482"/>
      <c r="B140" s="1448"/>
      <c r="C140" s="65" t="s">
        <v>292</v>
      </c>
      <c r="D140" s="64" t="s">
        <v>16</v>
      </c>
      <c r="E140" s="73"/>
      <c r="F140" s="1460"/>
      <c r="G140" s="1462"/>
      <c r="H140" s="1462"/>
      <c r="I140" s="1460"/>
      <c r="J140" s="1460"/>
      <c r="K140" s="1460"/>
      <c r="L140" s="1484"/>
    </row>
    <row r="141" spans="1:12">
      <c r="A141" s="475"/>
      <c r="B141" s="456"/>
      <c r="C141" s="88"/>
      <c r="D141" s="89"/>
      <c r="E141" s="71"/>
      <c r="F141" s="59"/>
      <c r="G141" s="59"/>
      <c r="H141" s="59"/>
      <c r="I141" s="59"/>
      <c r="J141" s="59"/>
      <c r="K141" s="59"/>
      <c r="L141" s="187"/>
    </row>
    <row r="142" spans="1:12">
      <c r="A142" s="1481"/>
      <c r="B142" s="1447"/>
      <c r="C142" s="106" t="s">
        <v>50</v>
      </c>
      <c r="D142" s="68" t="s">
        <v>14</v>
      </c>
      <c r="E142" s="67" t="s">
        <v>15</v>
      </c>
      <c r="F142" s="549"/>
      <c r="G142" s="1433"/>
      <c r="H142" s="1433"/>
      <c r="I142" s="1435">
        <v>100500</v>
      </c>
      <c r="J142" s="1435">
        <v>97650</v>
      </c>
      <c r="K142" s="1435">
        <f>I142-J142</f>
        <v>2850</v>
      </c>
      <c r="L142" s="1483">
        <f>L139-J142</f>
        <v>14266491</v>
      </c>
    </row>
    <row r="143" spans="1:12">
      <c r="A143" s="1482"/>
      <c r="B143" s="1448"/>
      <c r="C143" s="109" t="s">
        <v>133</v>
      </c>
      <c r="D143" s="64" t="s">
        <v>16</v>
      </c>
      <c r="E143" s="73"/>
      <c r="F143" s="550"/>
      <c r="G143" s="1434"/>
      <c r="H143" s="1434"/>
      <c r="I143" s="1436"/>
      <c r="J143" s="1436"/>
      <c r="K143" s="1436"/>
      <c r="L143" s="1484"/>
    </row>
    <row r="144" spans="1:12">
      <c r="A144" s="475"/>
      <c r="B144" s="456"/>
      <c r="C144" s="110"/>
      <c r="D144" s="120"/>
      <c r="E144" s="126"/>
      <c r="F144" s="101"/>
      <c r="G144" s="29"/>
      <c r="H144" s="33"/>
      <c r="I144" s="33"/>
      <c r="J144" s="33"/>
      <c r="K144" s="33"/>
      <c r="L144" s="187"/>
    </row>
    <row r="145" spans="1:12">
      <c r="A145" s="1481"/>
      <c r="B145" s="1447"/>
      <c r="C145" s="106" t="s">
        <v>50</v>
      </c>
      <c r="D145" s="84" t="s">
        <v>25</v>
      </c>
      <c r="E145" s="86" t="s">
        <v>26</v>
      </c>
      <c r="F145" s="1435"/>
      <c r="G145" s="1433">
        <v>100500</v>
      </c>
      <c r="H145" s="1433"/>
      <c r="I145" s="1435"/>
      <c r="J145" s="1435">
        <v>97650</v>
      </c>
      <c r="K145" s="1435">
        <v>2850</v>
      </c>
      <c r="L145" s="1483">
        <f>L142-J145</f>
        <v>14168841</v>
      </c>
    </row>
    <row r="146" spans="1:12">
      <c r="A146" s="1482"/>
      <c r="B146" s="1448"/>
      <c r="C146" s="109" t="s">
        <v>134</v>
      </c>
      <c r="D146" s="85" t="s">
        <v>28</v>
      </c>
      <c r="E146" s="87"/>
      <c r="F146" s="1436"/>
      <c r="G146" s="1434"/>
      <c r="H146" s="1434"/>
      <c r="I146" s="1436"/>
      <c r="J146" s="1436"/>
      <c r="K146" s="1436"/>
      <c r="L146" s="1484"/>
    </row>
    <row r="147" spans="1:12">
      <c r="A147" s="475"/>
      <c r="B147" s="456"/>
      <c r="C147" s="110"/>
      <c r="D147" s="89"/>
      <c r="E147" s="90"/>
      <c r="F147" s="29"/>
      <c r="G147" s="29"/>
      <c r="H147" s="33"/>
      <c r="I147" s="33"/>
      <c r="J147" s="33"/>
      <c r="K147" s="33"/>
      <c r="L147" s="187"/>
    </row>
    <row r="148" spans="1:12">
      <c r="A148" s="1481"/>
      <c r="B148" s="453"/>
      <c r="C148" s="144" t="s">
        <v>157</v>
      </c>
      <c r="D148" s="94" t="s">
        <v>25</v>
      </c>
      <c r="E148" s="547" t="s">
        <v>26</v>
      </c>
      <c r="F148" s="545"/>
      <c r="G148" s="551">
        <v>51000</v>
      </c>
      <c r="H148" s="551"/>
      <c r="I148" s="545"/>
      <c r="J148" s="545">
        <v>50100</v>
      </c>
      <c r="K148" s="545">
        <v>900</v>
      </c>
      <c r="L148" s="1483">
        <f>L145-J148</f>
        <v>14118741</v>
      </c>
    </row>
    <row r="149" spans="1:12">
      <c r="A149" s="1482"/>
      <c r="B149" s="454"/>
      <c r="C149" s="113" t="s">
        <v>158</v>
      </c>
      <c r="D149" s="96" t="s">
        <v>28</v>
      </c>
      <c r="E149" s="548"/>
      <c r="F149" s="546"/>
      <c r="G149" s="552"/>
      <c r="H149" s="552"/>
      <c r="I149" s="546"/>
      <c r="J149" s="546"/>
      <c r="K149" s="546"/>
      <c r="L149" s="1484"/>
    </row>
    <row r="150" spans="1:12">
      <c r="A150" s="475"/>
      <c r="B150" s="456"/>
      <c r="C150" s="110"/>
      <c r="D150" s="98"/>
      <c r="E150" s="99"/>
      <c r="F150" s="29"/>
      <c r="G150" s="29"/>
      <c r="H150" s="33"/>
      <c r="I150" s="33"/>
      <c r="J150" s="33"/>
      <c r="K150" s="33"/>
      <c r="L150" s="187"/>
    </row>
    <row r="151" spans="1:12">
      <c r="A151" s="1481"/>
      <c r="B151" s="1447">
        <v>43060</v>
      </c>
      <c r="C151" s="128" t="s">
        <v>243</v>
      </c>
      <c r="D151" s="140" t="s">
        <v>245</v>
      </c>
      <c r="E151" s="562" t="s">
        <v>247</v>
      </c>
      <c r="F151" s="560"/>
      <c r="G151" s="555">
        <v>51000</v>
      </c>
      <c r="H151" s="555"/>
      <c r="I151" s="557"/>
      <c r="J151" s="557">
        <v>49675</v>
      </c>
      <c r="K151" s="557">
        <v>1325</v>
      </c>
      <c r="L151" s="1483">
        <f>L148-J151</f>
        <v>14069066</v>
      </c>
    </row>
    <row r="152" spans="1:12">
      <c r="A152" s="1482"/>
      <c r="B152" s="1448"/>
      <c r="C152" s="129" t="s">
        <v>244</v>
      </c>
      <c r="D152" s="141" t="s">
        <v>246</v>
      </c>
      <c r="E152" s="563"/>
      <c r="F152" s="561"/>
      <c r="G152" s="556"/>
      <c r="H152" s="556"/>
      <c r="I152" s="558"/>
      <c r="J152" s="558"/>
      <c r="K152" s="558"/>
      <c r="L152" s="1484"/>
    </row>
    <row r="153" spans="1:12">
      <c r="A153" s="467"/>
      <c r="B153" s="453"/>
      <c r="C153" s="130"/>
      <c r="D153" s="120"/>
      <c r="E153" s="126"/>
      <c r="F153" s="101"/>
      <c r="G153" s="29"/>
      <c r="H153" s="33"/>
      <c r="I153" s="33"/>
      <c r="J153" s="33"/>
      <c r="K153" s="33"/>
      <c r="L153" s="188"/>
    </row>
    <row r="154" spans="1:12">
      <c r="A154" s="1481"/>
      <c r="B154" s="1447"/>
      <c r="C154" s="117" t="s">
        <v>295</v>
      </c>
      <c r="D154" s="107" t="s">
        <v>293</v>
      </c>
      <c r="E154" s="103" t="s">
        <v>294</v>
      </c>
      <c r="F154" s="1435"/>
      <c r="G154" s="1433">
        <v>934200</v>
      </c>
      <c r="H154" s="1433"/>
      <c r="I154" s="1435"/>
      <c r="J154" s="1435">
        <v>915000</v>
      </c>
      <c r="K154" s="1435">
        <v>19200</v>
      </c>
      <c r="L154" s="1483">
        <f>L151-J154</f>
        <v>13154066</v>
      </c>
    </row>
    <row r="155" spans="1:12">
      <c r="A155" s="1482"/>
      <c r="B155" s="1448"/>
      <c r="C155" s="118" t="s">
        <v>296</v>
      </c>
      <c r="D155" s="104" t="s">
        <v>22</v>
      </c>
      <c r="E155" s="559"/>
      <c r="F155" s="1436"/>
      <c r="G155" s="1434"/>
      <c r="H155" s="1434"/>
      <c r="I155" s="1436"/>
      <c r="J155" s="1436"/>
      <c r="K155" s="1436"/>
      <c r="L155" s="1484"/>
    </row>
    <row r="156" spans="1:12">
      <c r="A156" s="475"/>
      <c r="B156" s="456"/>
      <c r="C156" s="119"/>
      <c r="D156" s="120"/>
      <c r="E156" s="121"/>
      <c r="F156" s="33"/>
      <c r="G156" s="33"/>
      <c r="H156" s="33"/>
      <c r="I156" s="33"/>
      <c r="J156" s="33"/>
      <c r="K156" s="33"/>
      <c r="L156" s="187"/>
    </row>
    <row r="157" spans="1:12">
      <c r="A157" s="1481"/>
      <c r="B157" s="1447">
        <v>43061</v>
      </c>
      <c r="C157" s="106" t="s">
        <v>45</v>
      </c>
      <c r="D157" s="84" t="s">
        <v>25</v>
      </c>
      <c r="E157" s="86" t="s">
        <v>26</v>
      </c>
      <c r="F157" s="1443"/>
      <c r="G157" s="1443">
        <v>21000</v>
      </c>
      <c r="H157" s="1433"/>
      <c r="I157" s="1435"/>
      <c r="J157" s="1435">
        <v>20800</v>
      </c>
      <c r="K157" s="1435">
        <v>200</v>
      </c>
      <c r="L157" s="1483">
        <f>L154-J157</f>
        <v>13133266</v>
      </c>
    </row>
    <row r="158" spans="1:12">
      <c r="A158" s="1482"/>
      <c r="B158" s="1448"/>
      <c r="C158" s="109" t="s">
        <v>134</v>
      </c>
      <c r="D158" s="85" t="s">
        <v>28</v>
      </c>
      <c r="E158" s="87"/>
      <c r="F158" s="1444"/>
      <c r="G158" s="1444"/>
      <c r="H158" s="1434"/>
      <c r="I158" s="1436"/>
      <c r="J158" s="1436"/>
      <c r="K158" s="1436"/>
      <c r="L158" s="1484"/>
    </row>
    <row r="159" spans="1:12" ht="15.75" thickBot="1">
      <c r="A159" s="471"/>
      <c r="B159" s="472"/>
      <c r="C159" s="130"/>
      <c r="D159" s="120"/>
      <c r="E159" s="126"/>
      <c r="F159" s="101"/>
      <c r="G159" s="101"/>
      <c r="H159" s="313"/>
      <c r="I159" s="313"/>
      <c r="J159" s="313"/>
      <c r="K159" s="313"/>
      <c r="L159" s="314"/>
    </row>
    <row r="160" spans="1:12">
      <c r="A160" s="1497"/>
      <c r="B160" s="1463"/>
      <c r="C160" s="117" t="s">
        <v>145</v>
      </c>
      <c r="D160" s="107" t="s">
        <v>153</v>
      </c>
      <c r="E160" s="1441" t="s">
        <v>154</v>
      </c>
      <c r="F160" s="1443"/>
      <c r="G160" s="1445">
        <v>26500</v>
      </c>
      <c r="H160" s="1433"/>
      <c r="I160" s="1435"/>
      <c r="J160" s="1435">
        <v>25625</v>
      </c>
      <c r="K160" s="1435">
        <f>G160-J160</f>
        <v>875</v>
      </c>
      <c r="L160" s="1495">
        <f>L157-J160</f>
        <v>13107641</v>
      </c>
    </row>
    <row r="161" spans="1:12">
      <c r="A161" s="1482"/>
      <c r="B161" s="1448"/>
      <c r="C161" s="118" t="s">
        <v>155</v>
      </c>
      <c r="D161" s="104" t="s">
        <v>22</v>
      </c>
      <c r="E161" s="1442"/>
      <c r="F161" s="1444"/>
      <c r="G161" s="1446"/>
      <c r="H161" s="1434"/>
      <c r="I161" s="1436"/>
      <c r="J161" s="1436"/>
      <c r="K161" s="1436"/>
      <c r="L161" s="1484"/>
    </row>
    <row r="162" spans="1:12">
      <c r="A162" s="567"/>
      <c r="B162" s="564"/>
      <c r="C162" s="125"/>
      <c r="D162" s="120"/>
      <c r="E162" s="126"/>
      <c r="F162" s="101"/>
      <c r="G162" s="101"/>
      <c r="H162" s="33"/>
      <c r="I162" s="33"/>
      <c r="J162" s="33"/>
      <c r="K162" s="33"/>
      <c r="L162" s="187"/>
    </row>
    <row r="163" spans="1:12">
      <c r="A163" s="1481"/>
      <c r="B163" s="1447"/>
      <c r="C163" s="117" t="s">
        <v>145</v>
      </c>
      <c r="D163" s="107" t="s">
        <v>153</v>
      </c>
      <c r="E163" s="1441" t="s">
        <v>154</v>
      </c>
      <c r="F163" s="1435"/>
      <c r="G163" s="1433">
        <v>26500</v>
      </c>
      <c r="H163" s="1433"/>
      <c r="I163" s="1435"/>
      <c r="J163" s="1435">
        <v>25625</v>
      </c>
      <c r="K163" s="1435">
        <f>G163-J163</f>
        <v>875</v>
      </c>
      <c r="L163" s="1483">
        <f>L160-J163</f>
        <v>13082016</v>
      </c>
    </row>
    <row r="164" spans="1:12">
      <c r="A164" s="1482"/>
      <c r="B164" s="1448"/>
      <c r="C164" s="118" t="s">
        <v>297</v>
      </c>
      <c r="D164" s="104" t="s">
        <v>22</v>
      </c>
      <c r="E164" s="1442"/>
      <c r="F164" s="1436"/>
      <c r="G164" s="1434"/>
      <c r="H164" s="1434"/>
      <c r="I164" s="1436"/>
      <c r="J164" s="1436"/>
      <c r="K164" s="1436"/>
      <c r="L164" s="1484"/>
    </row>
    <row r="165" spans="1:12">
      <c r="A165" s="567"/>
      <c r="B165" s="564"/>
      <c r="C165" s="130"/>
      <c r="D165" s="120"/>
      <c r="E165" s="126"/>
      <c r="F165" s="33"/>
      <c r="G165" s="29"/>
      <c r="H165" s="33"/>
      <c r="I165" s="33"/>
      <c r="J165" s="33"/>
      <c r="K165" s="33"/>
      <c r="L165" s="187"/>
    </row>
    <row r="166" spans="1:12">
      <c r="A166" s="1497"/>
      <c r="B166" s="1463"/>
      <c r="C166" s="106" t="s">
        <v>84</v>
      </c>
      <c r="D166" s="107"/>
      <c r="E166" s="1441"/>
      <c r="F166" s="1435"/>
      <c r="G166" s="1433"/>
      <c r="H166" s="1433"/>
      <c r="I166" s="1435">
        <v>12000</v>
      </c>
      <c r="J166" s="1435">
        <v>11500</v>
      </c>
      <c r="K166" s="1435">
        <v>500</v>
      </c>
      <c r="L166" s="1495">
        <f>L163-J166</f>
        <v>13070516</v>
      </c>
    </row>
    <row r="167" spans="1:12" ht="15.75" thickBot="1">
      <c r="A167" s="1482"/>
      <c r="B167" s="1448"/>
      <c r="C167" s="317" t="s">
        <v>260</v>
      </c>
      <c r="D167" s="318"/>
      <c r="E167" s="1494"/>
      <c r="F167" s="1489"/>
      <c r="G167" s="1490"/>
      <c r="H167" s="1490"/>
      <c r="I167" s="1489"/>
      <c r="J167" s="1489"/>
      <c r="K167" s="1489"/>
      <c r="L167" s="1484"/>
    </row>
    <row r="168" spans="1:12">
      <c r="A168" s="475"/>
      <c r="B168" s="456"/>
      <c r="C168" s="125"/>
      <c r="D168" s="120"/>
      <c r="E168" s="126"/>
      <c r="F168" s="101"/>
      <c r="G168" s="101"/>
      <c r="H168" s="33"/>
      <c r="I168" s="33"/>
      <c r="J168" s="33"/>
      <c r="K168" s="33"/>
      <c r="L168" s="187"/>
    </row>
    <row r="169" spans="1:12">
      <c r="A169" s="1481"/>
      <c r="B169" s="1447"/>
      <c r="C169" s="117" t="s">
        <v>29</v>
      </c>
      <c r="D169" s="107"/>
      <c r="E169" s="565"/>
      <c r="F169" s="1435"/>
      <c r="G169" s="1433"/>
      <c r="H169" s="1433"/>
      <c r="I169" s="1435">
        <v>7000</v>
      </c>
      <c r="J169" s="1435">
        <v>6575</v>
      </c>
      <c r="K169" s="1435">
        <f>I169-J169</f>
        <v>425</v>
      </c>
      <c r="L169" s="1483">
        <f>L166-J169</f>
        <v>13063941</v>
      </c>
    </row>
    <row r="170" spans="1:12">
      <c r="A170" s="1482"/>
      <c r="B170" s="1448"/>
      <c r="C170" s="118" t="s">
        <v>298</v>
      </c>
      <c r="D170" s="104"/>
      <c r="E170" s="566"/>
      <c r="F170" s="1436"/>
      <c r="G170" s="1434"/>
      <c r="H170" s="1434"/>
      <c r="I170" s="1436"/>
      <c r="J170" s="1436"/>
      <c r="K170" s="1436"/>
      <c r="L170" s="1484"/>
    </row>
    <row r="171" spans="1:12">
      <c r="A171" s="567"/>
      <c r="B171" s="564"/>
      <c r="C171" s="130"/>
      <c r="D171" s="120"/>
      <c r="E171" s="126"/>
      <c r="F171" s="33"/>
      <c r="G171" s="29"/>
      <c r="H171" s="33"/>
      <c r="I171" s="33"/>
      <c r="J171" s="33"/>
      <c r="K171" s="33"/>
      <c r="L171" s="187"/>
    </row>
    <row r="172" spans="1:12">
      <c r="A172" s="1481"/>
      <c r="B172" s="1447">
        <v>43062</v>
      </c>
      <c r="C172" s="111" t="s">
        <v>79</v>
      </c>
      <c r="D172" s="107" t="s">
        <v>299</v>
      </c>
      <c r="E172" s="103" t="s">
        <v>300</v>
      </c>
      <c r="F172" s="1435"/>
      <c r="G172" s="1433">
        <v>21000</v>
      </c>
      <c r="H172" s="1433"/>
      <c r="I172" s="1435"/>
      <c r="J172" s="1435">
        <v>20850</v>
      </c>
      <c r="K172" s="1435">
        <v>150</v>
      </c>
      <c r="L172" s="1483">
        <f>L169-J172</f>
        <v>13043091</v>
      </c>
    </row>
    <row r="173" spans="1:12">
      <c r="A173" s="1482"/>
      <c r="B173" s="1448"/>
      <c r="C173" s="109" t="s">
        <v>301</v>
      </c>
      <c r="D173" s="104" t="s">
        <v>302</v>
      </c>
      <c r="E173" s="572"/>
      <c r="F173" s="1436"/>
      <c r="G173" s="1434"/>
      <c r="H173" s="1434"/>
      <c r="I173" s="1436"/>
      <c r="J173" s="1436"/>
      <c r="K173" s="1436"/>
      <c r="L173" s="1484"/>
    </row>
    <row r="174" spans="1:12">
      <c r="A174" s="567"/>
      <c r="B174" s="564"/>
      <c r="C174" s="125"/>
      <c r="D174" s="98"/>
      <c r="E174" s="99"/>
      <c r="F174" s="33"/>
      <c r="G174" s="29"/>
      <c r="H174" s="33"/>
      <c r="I174" s="33"/>
      <c r="J174" s="33"/>
      <c r="K174" s="33"/>
      <c r="L174" s="187"/>
    </row>
    <row r="175" spans="1:12">
      <c r="A175" s="1481"/>
      <c r="B175" s="1447"/>
      <c r="C175" s="76" t="s">
        <v>19</v>
      </c>
      <c r="D175" s="84" t="s">
        <v>20</v>
      </c>
      <c r="E175" s="82">
        <v>912218</v>
      </c>
      <c r="F175" s="568"/>
      <c r="G175" s="568">
        <v>12000</v>
      </c>
      <c r="H175" s="568"/>
      <c r="I175" s="568"/>
      <c r="J175" s="568">
        <v>11400</v>
      </c>
      <c r="K175" s="568">
        <v>600</v>
      </c>
      <c r="L175" s="1483">
        <f>L172-J175</f>
        <v>13031691</v>
      </c>
    </row>
    <row r="176" spans="1:12">
      <c r="A176" s="1482"/>
      <c r="B176" s="1448"/>
      <c r="C176" s="75" t="s">
        <v>21</v>
      </c>
      <c r="D176" s="85" t="s">
        <v>22</v>
      </c>
      <c r="E176" s="73"/>
      <c r="F176" s="569"/>
      <c r="G176" s="569"/>
      <c r="H176" s="569"/>
      <c r="I176" s="569"/>
      <c r="J176" s="569"/>
      <c r="K176" s="569"/>
      <c r="L176" s="1484"/>
    </row>
    <row r="177" spans="1:12">
      <c r="A177" s="567"/>
      <c r="B177" s="564"/>
      <c r="C177" s="83"/>
      <c r="D177" s="89"/>
      <c r="E177" s="90"/>
      <c r="F177" s="81"/>
      <c r="G177" s="81"/>
      <c r="H177" s="81"/>
      <c r="I177" s="81"/>
      <c r="J177" s="81"/>
      <c r="K177" s="81"/>
      <c r="L177" s="187"/>
    </row>
    <row r="178" spans="1:12">
      <c r="A178" s="1481"/>
      <c r="B178" s="1447"/>
      <c r="C178" s="128" t="s">
        <v>50</v>
      </c>
      <c r="D178" s="107" t="s">
        <v>49</v>
      </c>
      <c r="E178" s="565"/>
      <c r="F178" s="1435"/>
      <c r="G178" s="1433"/>
      <c r="H178" s="1433"/>
      <c r="I178" s="1435">
        <v>100500</v>
      </c>
      <c r="J178" s="1435">
        <v>97650</v>
      </c>
      <c r="K178" s="1435">
        <v>2850</v>
      </c>
      <c r="L178" s="1483">
        <f>L175-J178</f>
        <v>12934041</v>
      </c>
    </row>
    <row r="179" spans="1:12">
      <c r="A179" s="1482"/>
      <c r="B179" s="1448"/>
      <c r="C179" s="129" t="s">
        <v>303</v>
      </c>
      <c r="D179" s="104"/>
      <c r="E179" s="566"/>
      <c r="F179" s="1436"/>
      <c r="G179" s="1434"/>
      <c r="H179" s="1434"/>
      <c r="I179" s="1436"/>
      <c r="J179" s="1436"/>
      <c r="K179" s="1436"/>
      <c r="L179" s="1484"/>
    </row>
    <row r="180" spans="1:12">
      <c r="A180" s="567"/>
      <c r="B180" s="564"/>
      <c r="C180" s="130"/>
      <c r="D180" s="120"/>
      <c r="E180" s="126"/>
      <c r="F180" s="33"/>
      <c r="G180" s="29"/>
      <c r="H180" s="33"/>
      <c r="I180" s="33"/>
      <c r="J180" s="33"/>
      <c r="K180" s="33"/>
      <c r="L180" s="187"/>
    </row>
    <row r="181" spans="1:12">
      <c r="A181" s="1481"/>
      <c r="B181" s="1447"/>
      <c r="C181" s="128" t="s">
        <v>43</v>
      </c>
      <c r="D181" s="107" t="s">
        <v>49</v>
      </c>
      <c r="E181" s="565"/>
      <c r="F181" s="1435"/>
      <c r="G181" s="1433"/>
      <c r="H181" s="1433"/>
      <c r="I181" s="1435">
        <v>51000</v>
      </c>
      <c r="J181" s="1435">
        <v>50100</v>
      </c>
      <c r="K181" s="1435">
        <v>900</v>
      </c>
      <c r="L181" s="1483">
        <f>L178-J181</f>
        <v>12883941</v>
      </c>
    </row>
    <row r="182" spans="1:12">
      <c r="A182" s="1482"/>
      <c r="B182" s="1448"/>
      <c r="C182" s="129" t="s">
        <v>304</v>
      </c>
      <c r="D182" s="104"/>
      <c r="E182" s="566"/>
      <c r="F182" s="1436"/>
      <c r="G182" s="1434"/>
      <c r="H182" s="1434"/>
      <c r="I182" s="1436"/>
      <c r="J182" s="1436"/>
      <c r="K182" s="1436"/>
      <c r="L182" s="1484"/>
    </row>
    <row r="183" spans="1:12">
      <c r="A183" s="567"/>
      <c r="B183" s="564"/>
      <c r="C183" s="130"/>
      <c r="D183" s="120"/>
      <c r="E183" s="126"/>
      <c r="F183" s="33"/>
      <c r="G183" s="29"/>
      <c r="H183" s="33"/>
      <c r="I183" s="33"/>
      <c r="J183" s="33"/>
      <c r="K183" s="33"/>
      <c r="L183" s="187"/>
    </row>
    <row r="184" spans="1:12">
      <c r="A184" s="1481"/>
      <c r="B184" s="1447"/>
      <c r="C184" s="128" t="s">
        <v>305</v>
      </c>
      <c r="D184" s="107" t="s">
        <v>49</v>
      </c>
      <c r="E184" s="565"/>
      <c r="F184" s="1435"/>
      <c r="G184" s="1433"/>
      <c r="H184" s="1433"/>
      <c r="I184" s="1435">
        <v>51000</v>
      </c>
      <c r="J184" s="1435">
        <v>50025</v>
      </c>
      <c r="K184" s="1435">
        <v>975</v>
      </c>
      <c r="L184" s="1483">
        <f>L181-J184</f>
        <v>12833916</v>
      </c>
    </row>
    <row r="185" spans="1:12">
      <c r="A185" s="1482"/>
      <c r="B185" s="1448"/>
      <c r="C185" s="129" t="s">
        <v>306</v>
      </c>
      <c r="D185" s="104"/>
      <c r="E185" s="566"/>
      <c r="F185" s="1436"/>
      <c r="G185" s="1434"/>
      <c r="H185" s="1434"/>
      <c r="I185" s="1436"/>
      <c r="J185" s="1436"/>
      <c r="K185" s="1436"/>
      <c r="L185" s="1484"/>
    </row>
    <row r="186" spans="1:12">
      <c r="A186" s="567"/>
      <c r="B186" s="564"/>
      <c r="C186" s="130"/>
      <c r="D186" s="120"/>
      <c r="E186" s="126"/>
      <c r="F186" s="33"/>
      <c r="G186" s="29"/>
      <c r="H186" s="33"/>
      <c r="I186" s="33"/>
      <c r="J186" s="33"/>
      <c r="K186" s="33"/>
      <c r="L186" s="187"/>
    </row>
    <row r="187" spans="1:12">
      <c r="A187" s="1481"/>
      <c r="B187" s="1447"/>
      <c r="C187" s="128" t="s">
        <v>309</v>
      </c>
      <c r="D187" s="107" t="s">
        <v>307</v>
      </c>
      <c r="E187" s="1441" t="s">
        <v>308</v>
      </c>
      <c r="F187" s="1435"/>
      <c r="G187" s="1433">
        <v>2400000</v>
      </c>
      <c r="H187" s="1433"/>
      <c r="I187" s="1435"/>
      <c r="J187" s="1435">
        <v>2319600</v>
      </c>
      <c r="K187" s="1435">
        <v>80400</v>
      </c>
      <c r="L187" s="1483">
        <f>L184-J187</f>
        <v>10514316</v>
      </c>
    </row>
    <row r="188" spans="1:12">
      <c r="A188" s="1482"/>
      <c r="B188" s="1448"/>
      <c r="C188" s="129" t="s">
        <v>310</v>
      </c>
      <c r="D188" s="104" t="s">
        <v>22</v>
      </c>
      <c r="E188" s="1442"/>
      <c r="F188" s="1436"/>
      <c r="G188" s="1434"/>
      <c r="H188" s="1434"/>
      <c r="I188" s="1436"/>
      <c r="J188" s="1436"/>
      <c r="K188" s="1436"/>
      <c r="L188" s="1484"/>
    </row>
    <row r="189" spans="1:12">
      <c r="A189" s="475"/>
      <c r="B189" s="456"/>
      <c r="C189" s="130"/>
      <c r="D189" s="98"/>
      <c r="E189" s="142"/>
      <c r="F189" s="33"/>
      <c r="G189" s="29"/>
      <c r="H189" s="33"/>
      <c r="I189" s="33"/>
      <c r="J189" s="33"/>
      <c r="K189" s="33"/>
      <c r="L189" s="187"/>
    </row>
    <row r="190" spans="1:12">
      <c r="A190" s="1481"/>
      <c r="B190" s="1447">
        <v>43063</v>
      </c>
      <c r="C190" s="111" t="s">
        <v>311</v>
      </c>
      <c r="D190" s="107" t="s">
        <v>307</v>
      </c>
      <c r="E190" s="1441" t="s">
        <v>308</v>
      </c>
      <c r="F190" s="457"/>
      <c r="G190" s="457">
        <v>1699500</v>
      </c>
      <c r="H190" s="1433"/>
      <c r="I190" s="1435"/>
      <c r="J190" s="1435">
        <v>1657650</v>
      </c>
      <c r="K190" s="1435">
        <v>41850</v>
      </c>
      <c r="L190" s="1483">
        <f>L187-J190</f>
        <v>8856666</v>
      </c>
    </row>
    <row r="191" spans="1:12">
      <c r="A191" s="1482"/>
      <c r="B191" s="1448"/>
      <c r="C191" s="109" t="s">
        <v>312</v>
      </c>
      <c r="D191" s="104" t="s">
        <v>22</v>
      </c>
      <c r="E191" s="1442"/>
      <c r="F191" s="458"/>
      <c r="G191" s="458"/>
      <c r="H191" s="1434"/>
      <c r="I191" s="1436"/>
      <c r="J191" s="1436"/>
      <c r="K191" s="1436"/>
      <c r="L191" s="1484"/>
    </row>
    <row r="192" spans="1:12">
      <c r="A192" s="475"/>
      <c r="B192" s="456"/>
      <c r="C192" s="133"/>
      <c r="D192" s="120"/>
      <c r="E192" s="126"/>
      <c r="F192" s="145"/>
      <c r="G192" s="100"/>
      <c r="H192" s="34"/>
      <c r="I192" s="34"/>
      <c r="J192" s="34"/>
      <c r="K192" s="34"/>
      <c r="L192" s="187"/>
    </row>
    <row r="193" spans="1:12">
      <c r="A193" s="1481"/>
      <c r="B193" s="1447"/>
      <c r="C193" s="91" t="s">
        <v>53</v>
      </c>
      <c r="D193" s="84" t="s">
        <v>25</v>
      </c>
      <c r="E193" s="86" t="s">
        <v>26</v>
      </c>
      <c r="F193" s="570"/>
      <c r="G193" s="1445">
        <v>11500</v>
      </c>
      <c r="H193" s="1433"/>
      <c r="I193" s="1435"/>
      <c r="J193" s="1435">
        <v>11075</v>
      </c>
      <c r="K193" s="1435">
        <v>425</v>
      </c>
      <c r="L193" s="1483">
        <f>L190-J193</f>
        <v>8845591</v>
      </c>
    </row>
    <row r="194" spans="1:12">
      <c r="A194" s="1482"/>
      <c r="B194" s="1448"/>
      <c r="C194" s="92" t="s">
        <v>27</v>
      </c>
      <c r="D194" s="85" t="s">
        <v>28</v>
      </c>
      <c r="E194" s="87"/>
      <c r="F194" s="571"/>
      <c r="G194" s="1446"/>
      <c r="H194" s="1434"/>
      <c r="I194" s="1436"/>
      <c r="J194" s="1436"/>
      <c r="K194" s="1436"/>
      <c r="L194" s="1484"/>
    </row>
    <row r="195" spans="1:12">
      <c r="A195" s="475"/>
      <c r="B195" s="456"/>
      <c r="C195" s="88"/>
      <c r="D195" s="89"/>
      <c r="E195" s="90"/>
      <c r="F195" s="146"/>
      <c r="G195" s="100"/>
      <c r="H195" s="34"/>
      <c r="I195" s="34"/>
      <c r="J195" s="34"/>
      <c r="K195" s="34"/>
      <c r="L195" s="187"/>
    </row>
    <row r="196" spans="1:12">
      <c r="A196" s="1481"/>
      <c r="B196" s="453"/>
      <c r="C196" s="106" t="s">
        <v>203</v>
      </c>
      <c r="D196" s="107" t="s">
        <v>204</v>
      </c>
      <c r="E196" s="1441" t="s">
        <v>205</v>
      </c>
      <c r="F196" s="1443"/>
      <c r="G196" s="1443">
        <v>12000</v>
      </c>
      <c r="H196" s="1435"/>
      <c r="I196" s="1435"/>
      <c r="J196" s="1435">
        <v>11500</v>
      </c>
      <c r="K196" s="1435">
        <v>500</v>
      </c>
      <c r="L196" s="1483">
        <f>L193-J196</f>
        <v>8834091</v>
      </c>
    </row>
    <row r="197" spans="1:12">
      <c r="A197" s="1482"/>
      <c r="B197" s="454"/>
      <c r="C197" s="109" t="s">
        <v>206</v>
      </c>
      <c r="D197" s="104" t="s">
        <v>207</v>
      </c>
      <c r="E197" s="1442"/>
      <c r="F197" s="1444"/>
      <c r="G197" s="1444"/>
      <c r="H197" s="1436"/>
      <c r="I197" s="1436"/>
      <c r="J197" s="1436"/>
      <c r="K197" s="1436"/>
      <c r="L197" s="1484"/>
    </row>
    <row r="198" spans="1:12">
      <c r="A198" s="475"/>
      <c r="B198" s="456"/>
      <c r="C198" s="110"/>
      <c r="D198" s="98"/>
      <c r="E198" s="99"/>
      <c r="F198" s="101"/>
      <c r="G198" s="101"/>
      <c r="H198" s="33"/>
      <c r="I198" s="33"/>
      <c r="J198" s="33"/>
      <c r="K198" s="33"/>
      <c r="L198" s="187"/>
    </row>
    <row r="199" spans="1:12">
      <c r="A199" s="1481"/>
      <c r="B199" s="575">
        <v>43066</v>
      </c>
      <c r="C199" s="144" t="s">
        <v>30</v>
      </c>
      <c r="D199" s="94" t="s">
        <v>313</v>
      </c>
      <c r="E199" s="1449" t="s">
        <v>131</v>
      </c>
      <c r="F199" s="573"/>
      <c r="G199" s="1433">
        <v>100500</v>
      </c>
      <c r="H199" s="578"/>
      <c r="I199" s="573"/>
      <c r="J199" s="1435">
        <v>98300</v>
      </c>
      <c r="K199" s="1435">
        <f>G199-J199</f>
        <v>2200</v>
      </c>
      <c r="L199" s="1483">
        <f>L196-J199</f>
        <v>8735791</v>
      </c>
    </row>
    <row r="200" spans="1:12">
      <c r="A200" s="1482"/>
      <c r="B200" s="576"/>
      <c r="C200" s="581" t="s">
        <v>314</v>
      </c>
      <c r="D200" s="96" t="s">
        <v>28</v>
      </c>
      <c r="E200" s="1450"/>
      <c r="F200" s="574"/>
      <c r="G200" s="1434"/>
      <c r="H200" s="579"/>
      <c r="I200" s="574"/>
      <c r="J200" s="1436"/>
      <c r="K200" s="1436"/>
      <c r="L200" s="1484"/>
    </row>
    <row r="201" spans="1:12">
      <c r="A201" s="580"/>
      <c r="B201" s="577"/>
      <c r="C201" s="110"/>
      <c r="D201" s="98"/>
      <c r="E201" s="99"/>
      <c r="F201" s="29"/>
      <c r="G201" s="29"/>
      <c r="H201" s="33"/>
      <c r="I201" s="33"/>
      <c r="J201" s="33"/>
      <c r="K201" s="33"/>
      <c r="L201" s="187"/>
    </row>
    <row r="202" spans="1:12">
      <c r="A202" s="1481"/>
      <c r="B202" s="575"/>
      <c r="C202" s="106" t="s">
        <v>145</v>
      </c>
      <c r="D202" s="107" t="s">
        <v>14</v>
      </c>
      <c r="E202" s="1441" t="s">
        <v>15</v>
      </c>
      <c r="F202" s="1443"/>
      <c r="G202" s="1433"/>
      <c r="H202" s="1433"/>
      <c r="I202" s="1433">
        <v>26500</v>
      </c>
      <c r="J202" s="1435">
        <v>25625</v>
      </c>
      <c r="K202" s="1435">
        <f>I202-J202</f>
        <v>875</v>
      </c>
      <c r="L202" s="1483">
        <f>L199-J202</f>
        <v>8710166</v>
      </c>
    </row>
    <row r="203" spans="1:12">
      <c r="A203" s="1482"/>
      <c r="B203" s="576"/>
      <c r="C203" s="109" t="s">
        <v>44</v>
      </c>
      <c r="D203" s="104" t="s">
        <v>16</v>
      </c>
      <c r="E203" s="1442"/>
      <c r="F203" s="1444"/>
      <c r="G203" s="1434"/>
      <c r="H203" s="1434"/>
      <c r="I203" s="1434"/>
      <c r="J203" s="1436"/>
      <c r="K203" s="1436"/>
      <c r="L203" s="1484"/>
    </row>
    <row r="204" spans="1:12">
      <c r="A204" s="580"/>
      <c r="B204" s="577"/>
      <c r="C204" s="110"/>
      <c r="D204" s="98"/>
      <c r="E204" s="99"/>
      <c r="F204" s="29"/>
      <c r="G204" s="29"/>
      <c r="H204" s="33"/>
      <c r="I204" s="33"/>
      <c r="J204" s="33"/>
      <c r="K204" s="33"/>
      <c r="L204" s="187"/>
    </row>
    <row r="205" spans="1:12">
      <c r="A205" s="1481"/>
      <c r="B205" s="575"/>
      <c r="C205" s="128" t="s">
        <v>43</v>
      </c>
      <c r="D205" s="107" t="s">
        <v>63</v>
      </c>
      <c r="E205" s="1441" t="s">
        <v>64</v>
      </c>
      <c r="F205" s="573"/>
      <c r="G205" s="1433">
        <v>51000</v>
      </c>
      <c r="H205" s="578"/>
      <c r="I205" s="573"/>
      <c r="J205" s="1435">
        <v>50100</v>
      </c>
      <c r="K205" s="1435">
        <f>G205-J205</f>
        <v>900</v>
      </c>
      <c r="L205" s="1483">
        <f>L202-J205</f>
        <v>8660066</v>
      </c>
    </row>
    <row r="206" spans="1:12">
      <c r="A206" s="1482"/>
      <c r="B206" s="576"/>
      <c r="C206" s="129" t="s">
        <v>65</v>
      </c>
      <c r="D206" s="104" t="s">
        <v>22</v>
      </c>
      <c r="E206" s="1442"/>
      <c r="F206" s="574"/>
      <c r="G206" s="1434"/>
      <c r="H206" s="579"/>
      <c r="I206" s="574"/>
      <c r="J206" s="1436"/>
      <c r="K206" s="1436"/>
      <c r="L206" s="1484"/>
    </row>
    <row r="207" spans="1:12">
      <c r="A207" s="580"/>
      <c r="B207" s="577"/>
      <c r="C207" s="110"/>
      <c r="D207" s="98"/>
      <c r="E207" s="99"/>
      <c r="F207" s="29"/>
      <c r="G207" s="29"/>
      <c r="H207" s="33"/>
      <c r="I207" s="33"/>
      <c r="J207" s="33"/>
      <c r="K207" s="33"/>
      <c r="L207" s="187"/>
    </row>
    <row r="208" spans="1:12">
      <c r="A208" s="1481"/>
      <c r="B208" s="575"/>
      <c r="C208" s="128" t="s">
        <v>53</v>
      </c>
      <c r="D208" s="107" t="s">
        <v>63</v>
      </c>
      <c r="E208" s="1441" t="s">
        <v>64</v>
      </c>
      <c r="F208" s="573"/>
      <c r="G208" s="578">
        <v>12000</v>
      </c>
      <c r="H208" s="578"/>
      <c r="I208" s="573"/>
      <c r="J208" s="1435">
        <v>11075</v>
      </c>
      <c r="K208" s="1435">
        <f>G208-J208</f>
        <v>925</v>
      </c>
      <c r="L208" s="1483">
        <f>L205-J208</f>
        <v>8648991</v>
      </c>
    </row>
    <row r="209" spans="1:12">
      <c r="A209" s="1482"/>
      <c r="B209" s="576"/>
      <c r="C209" s="129" t="s">
        <v>65</v>
      </c>
      <c r="D209" s="104" t="s">
        <v>22</v>
      </c>
      <c r="E209" s="1442"/>
      <c r="F209" s="574"/>
      <c r="G209" s="579"/>
      <c r="H209" s="579"/>
      <c r="I209" s="574"/>
      <c r="J209" s="1436"/>
      <c r="K209" s="1436"/>
      <c r="L209" s="1484"/>
    </row>
    <row r="210" spans="1:12">
      <c r="A210" s="580"/>
      <c r="B210" s="577"/>
      <c r="C210" s="110"/>
      <c r="D210" s="98"/>
      <c r="E210" s="99"/>
      <c r="F210" s="29"/>
      <c r="G210" s="29"/>
      <c r="H210" s="33"/>
      <c r="I210" s="33"/>
      <c r="J210" s="33"/>
      <c r="K210" s="33"/>
      <c r="L210" s="187"/>
    </row>
    <row r="211" spans="1:12" s="597" customFormat="1" ht="18.75">
      <c r="A211" s="1524"/>
      <c r="B211" s="584">
        <v>43067</v>
      </c>
      <c r="C211" s="106" t="s">
        <v>30</v>
      </c>
      <c r="D211" s="107" t="s">
        <v>103</v>
      </c>
      <c r="E211" s="1441" t="s">
        <v>104</v>
      </c>
      <c r="F211" s="582"/>
      <c r="G211" s="593"/>
      <c r="H211" s="593"/>
      <c r="I211" s="1435">
        <v>100500</v>
      </c>
      <c r="J211" s="1435">
        <v>98300</v>
      </c>
      <c r="K211" s="1435">
        <f>I211-J211</f>
        <v>2200</v>
      </c>
      <c r="L211" s="1483">
        <f>L208-J211</f>
        <v>8550691</v>
      </c>
    </row>
    <row r="212" spans="1:12" s="597" customFormat="1" ht="18.75">
      <c r="A212" s="1525"/>
      <c r="B212" s="585"/>
      <c r="C212" s="113" t="s">
        <v>105</v>
      </c>
      <c r="D212" s="104" t="s">
        <v>49</v>
      </c>
      <c r="E212" s="1442"/>
      <c r="F212" s="583"/>
      <c r="G212" s="594"/>
      <c r="H212" s="594"/>
      <c r="I212" s="1436"/>
      <c r="J212" s="1436"/>
      <c r="K212" s="1436"/>
      <c r="L212" s="1484"/>
    </row>
    <row r="213" spans="1:12" s="597" customFormat="1" ht="18.75">
      <c r="A213" s="598"/>
      <c r="B213" s="586"/>
      <c r="C213" s="110"/>
      <c r="D213" s="98"/>
      <c r="E213" s="99"/>
      <c r="F213" s="29"/>
      <c r="G213" s="29"/>
      <c r="H213" s="33"/>
      <c r="I213" s="33"/>
      <c r="J213" s="33"/>
      <c r="K213" s="33"/>
      <c r="L213" s="187"/>
    </row>
    <row r="214" spans="1:12" s="597" customFormat="1" ht="18.75">
      <c r="A214" s="1524"/>
      <c r="B214" s="584"/>
      <c r="C214" s="128" t="s">
        <v>53</v>
      </c>
      <c r="D214" s="107" t="s">
        <v>316</v>
      </c>
      <c r="E214" s="587"/>
      <c r="F214" s="582"/>
      <c r="G214" s="593"/>
      <c r="H214" s="593"/>
      <c r="I214" s="1435">
        <v>12000</v>
      </c>
      <c r="J214" s="1435">
        <v>11075</v>
      </c>
      <c r="K214" s="1435">
        <f>I214-J214</f>
        <v>925</v>
      </c>
      <c r="L214" s="1483">
        <f>L211-J214</f>
        <v>8539616</v>
      </c>
    </row>
    <row r="215" spans="1:12" s="597" customFormat="1" ht="18.75">
      <c r="A215" s="1525"/>
      <c r="B215" s="585"/>
      <c r="C215" s="129" t="s">
        <v>315</v>
      </c>
      <c r="D215" s="104" t="s">
        <v>49</v>
      </c>
      <c r="E215" s="588"/>
      <c r="F215" s="583"/>
      <c r="G215" s="594"/>
      <c r="H215" s="594"/>
      <c r="I215" s="1436"/>
      <c r="J215" s="1436"/>
      <c r="K215" s="1436"/>
      <c r="L215" s="1484"/>
    </row>
    <row r="216" spans="1:12" s="597" customFormat="1" ht="18.75">
      <c r="A216" s="598"/>
      <c r="B216" s="586"/>
      <c r="C216" s="110"/>
      <c r="D216" s="98"/>
      <c r="E216" s="99"/>
      <c r="F216" s="29"/>
      <c r="G216" s="29"/>
      <c r="H216" s="33"/>
      <c r="I216" s="33"/>
      <c r="J216" s="33"/>
      <c r="K216" s="33"/>
      <c r="L216" s="187"/>
    </row>
    <row r="217" spans="1:12" s="597" customFormat="1" ht="18.75">
      <c r="A217" s="1524"/>
      <c r="B217" s="584"/>
      <c r="C217" s="117" t="s">
        <v>145</v>
      </c>
      <c r="D217" s="107" t="s">
        <v>153</v>
      </c>
      <c r="E217" s="1441" t="s">
        <v>154</v>
      </c>
      <c r="F217" s="582"/>
      <c r="G217" s="1433">
        <v>26500</v>
      </c>
      <c r="H217" s="593"/>
      <c r="I217" s="582"/>
      <c r="J217" s="1435">
        <v>25625</v>
      </c>
      <c r="K217" s="1435">
        <f>G217-J217</f>
        <v>875</v>
      </c>
      <c r="L217" s="1483">
        <f>L214-J217</f>
        <v>8513991</v>
      </c>
    </row>
    <row r="218" spans="1:12" s="597" customFormat="1" ht="18.75">
      <c r="A218" s="1525"/>
      <c r="B218" s="585"/>
      <c r="C218" s="118" t="s">
        <v>317</v>
      </c>
      <c r="D218" s="104" t="s">
        <v>22</v>
      </c>
      <c r="E218" s="1442"/>
      <c r="F218" s="583"/>
      <c r="G218" s="1434"/>
      <c r="H218" s="594"/>
      <c r="I218" s="583"/>
      <c r="J218" s="1436"/>
      <c r="K218" s="1436"/>
      <c r="L218" s="1484"/>
    </row>
    <row r="219" spans="1:12" s="597" customFormat="1" ht="18.75">
      <c r="A219" s="598"/>
      <c r="B219" s="586"/>
      <c r="C219" s="83"/>
      <c r="D219" s="89"/>
      <c r="E219" s="90"/>
      <c r="F219" s="81"/>
      <c r="G219" s="81"/>
      <c r="H219" s="81"/>
      <c r="I219" s="81"/>
      <c r="J219" s="81"/>
      <c r="K219" s="81"/>
      <c r="L219" s="187"/>
    </row>
    <row r="220" spans="1:12" s="597" customFormat="1" ht="18.75">
      <c r="A220" s="1524"/>
      <c r="B220" s="584">
        <v>43068</v>
      </c>
      <c r="C220" s="76" t="s">
        <v>53</v>
      </c>
      <c r="D220" s="84"/>
      <c r="E220" s="82"/>
      <c r="F220" s="582"/>
      <c r="G220" s="593"/>
      <c r="H220" s="593"/>
      <c r="I220" s="582">
        <v>12000</v>
      </c>
      <c r="J220" s="582">
        <v>11075</v>
      </c>
      <c r="K220" s="582">
        <v>925</v>
      </c>
      <c r="L220" s="1483">
        <f>L217-J220</f>
        <v>8502916</v>
      </c>
    </row>
    <row r="221" spans="1:12" s="597" customFormat="1" ht="18.75">
      <c r="A221" s="1525"/>
      <c r="B221" s="585"/>
      <c r="C221" s="75" t="s">
        <v>318</v>
      </c>
      <c r="D221" s="85"/>
      <c r="E221" s="73"/>
      <c r="F221" s="583"/>
      <c r="G221" s="594"/>
      <c r="H221" s="594"/>
      <c r="I221" s="583"/>
      <c r="J221" s="583"/>
      <c r="K221" s="583"/>
      <c r="L221" s="1484"/>
    </row>
    <row r="222" spans="1:12" s="597" customFormat="1" ht="18.75">
      <c r="A222" s="598"/>
      <c r="B222" s="586"/>
      <c r="C222" s="83"/>
      <c r="D222" s="89"/>
      <c r="E222" s="90"/>
      <c r="F222" s="29"/>
      <c r="G222" s="29"/>
      <c r="H222" s="33"/>
      <c r="I222" s="33"/>
      <c r="J222" s="33"/>
      <c r="K222" s="33"/>
      <c r="L222" s="187"/>
    </row>
    <row r="223" spans="1:12" s="597" customFormat="1" ht="18.75">
      <c r="A223" s="1524"/>
      <c r="B223" s="584"/>
      <c r="C223" s="111" t="s">
        <v>75</v>
      </c>
      <c r="D223" s="107" t="s">
        <v>72</v>
      </c>
      <c r="E223" s="595" t="s">
        <v>73</v>
      </c>
      <c r="F223" s="582"/>
      <c r="G223" s="582">
        <v>100500</v>
      </c>
      <c r="H223" s="582"/>
      <c r="I223" s="582"/>
      <c r="J223" s="45">
        <v>97650</v>
      </c>
      <c r="K223" s="45">
        <v>2850</v>
      </c>
      <c r="L223" s="1483">
        <f>L220-J223</f>
        <v>8405266</v>
      </c>
    </row>
    <row r="224" spans="1:12" s="597" customFormat="1" ht="18.75">
      <c r="A224" s="1525"/>
      <c r="B224" s="585"/>
      <c r="C224" s="109" t="s">
        <v>74</v>
      </c>
      <c r="D224" s="104" t="s">
        <v>36</v>
      </c>
      <c r="E224" s="596"/>
      <c r="F224" s="583"/>
      <c r="G224" s="583"/>
      <c r="H224" s="583"/>
      <c r="I224" s="583"/>
      <c r="J224" s="46"/>
      <c r="K224" s="46"/>
      <c r="L224" s="1484"/>
    </row>
    <row r="225" spans="1:12">
      <c r="A225" s="475"/>
      <c r="B225" s="586"/>
      <c r="C225" s="133"/>
      <c r="D225" s="98"/>
      <c r="E225" s="99"/>
      <c r="F225" s="33"/>
      <c r="G225" s="33"/>
      <c r="H225" s="47"/>
      <c r="I225" s="33"/>
      <c r="J225" s="48"/>
      <c r="K225" s="48"/>
      <c r="L225" s="187"/>
    </row>
    <row r="226" spans="1:12">
      <c r="A226" s="1481"/>
      <c r="B226" s="584"/>
      <c r="C226" s="106" t="s">
        <v>43</v>
      </c>
      <c r="D226" s="107" t="s">
        <v>14</v>
      </c>
      <c r="E226" s="595" t="s">
        <v>15</v>
      </c>
      <c r="F226" s="1443"/>
      <c r="G226" s="1433"/>
      <c r="H226" s="1433"/>
      <c r="I226" s="1435">
        <v>51000</v>
      </c>
      <c r="J226" s="1435">
        <v>50100</v>
      </c>
      <c r="K226" s="1435">
        <v>900</v>
      </c>
      <c r="L226" s="1483">
        <f>L223-J226</f>
        <v>8355166</v>
      </c>
    </row>
    <row r="227" spans="1:12">
      <c r="A227" s="1482"/>
      <c r="B227" s="585"/>
      <c r="C227" s="109" t="s">
        <v>44</v>
      </c>
      <c r="D227" s="104" t="s">
        <v>16</v>
      </c>
      <c r="E227" s="596"/>
      <c r="F227" s="1444"/>
      <c r="G227" s="1434"/>
      <c r="H227" s="1434"/>
      <c r="I227" s="1436"/>
      <c r="J227" s="1436"/>
      <c r="K227" s="1436"/>
      <c r="L227" s="1484"/>
    </row>
    <row r="228" spans="1:12">
      <c r="A228" s="475"/>
      <c r="B228" s="586"/>
      <c r="C228" s="110"/>
      <c r="D228" s="98"/>
      <c r="E228" s="99"/>
      <c r="F228" s="101"/>
      <c r="G228" s="29"/>
      <c r="H228" s="33"/>
      <c r="I228" s="33"/>
      <c r="J228" s="33"/>
      <c r="K228" s="33"/>
      <c r="L228" s="187"/>
    </row>
    <row r="229" spans="1:12">
      <c r="A229" s="1481"/>
      <c r="B229" s="453"/>
      <c r="C229" s="128" t="s">
        <v>255</v>
      </c>
      <c r="D229" s="140"/>
      <c r="E229" s="473"/>
      <c r="F229" s="459"/>
      <c r="G229" s="465"/>
      <c r="H229" s="450"/>
      <c r="I229" s="450">
        <v>12000</v>
      </c>
      <c r="J229" s="450">
        <v>10635</v>
      </c>
      <c r="K229" s="450">
        <v>1365</v>
      </c>
      <c r="L229" s="1483">
        <f>L226-J229</f>
        <v>8344531</v>
      </c>
    </row>
    <row r="230" spans="1:12">
      <c r="A230" s="1482"/>
      <c r="B230" s="454"/>
      <c r="C230" s="129" t="s">
        <v>319</v>
      </c>
      <c r="D230" s="141"/>
      <c r="E230" s="474"/>
      <c r="F230" s="460"/>
      <c r="G230" s="466"/>
      <c r="H230" s="451"/>
      <c r="I230" s="451"/>
      <c r="J230" s="451"/>
      <c r="K230" s="451"/>
      <c r="L230" s="1484"/>
    </row>
    <row r="231" spans="1:12">
      <c r="A231" s="475"/>
      <c r="B231" s="456"/>
      <c r="C231" s="130"/>
      <c r="D231" s="120"/>
      <c r="E231" s="126"/>
      <c r="F231" s="101"/>
      <c r="G231" s="101"/>
      <c r="H231" s="81"/>
      <c r="I231" s="81"/>
      <c r="J231" s="81"/>
      <c r="K231" s="81"/>
      <c r="L231" s="187"/>
    </row>
    <row r="232" spans="1:12">
      <c r="A232" s="1481"/>
      <c r="B232" s="453"/>
      <c r="C232" s="111" t="s">
        <v>101</v>
      </c>
      <c r="D232" s="107" t="s">
        <v>108</v>
      </c>
      <c r="E232" s="1485" t="s">
        <v>109</v>
      </c>
      <c r="F232" s="1443"/>
      <c r="G232" s="1445">
        <v>26500</v>
      </c>
      <c r="H232" s="1433"/>
      <c r="I232" s="1435"/>
      <c r="J232" s="1435">
        <v>25624</v>
      </c>
      <c r="K232" s="1435">
        <v>876</v>
      </c>
      <c r="L232" s="1483">
        <f>L229-J232</f>
        <v>8318907</v>
      </c>
    </row>
    <row r="233" spans="1:12">
      <c r="A233" s="1482"/>
      <c r="B233" s="454"/>
      <c r="C233" s="109" t="s">
        <v>176</v>
      </c>
      <c r="D233" s="104" t="s">
        <v>111</v>
      </c>
      <c r="E233" s="1486"/>
      <c r="F233" s="1444"/>
      <c r="G233" s="1446"/>
      <c r="H233" s="1434"/>
      <c r="I233" s="1436"/>
      <c r="J233" s="1436"/>
      <c r="K233" s="1436"/>
      <c r="L233" s="1484"/>
    </row>
    <row r="234" spans="1:12">
      <c r="A234" s="475"/>
      <c r="B234" s="456"/>
      <c r="C234" s="110"/>
      <c r="D234" s="120"/>
      <c r="E234" s="126"/>
      <c r="F234" s="100"/>
      <c r="G234" s="100"/>
      <c r="H234" s="33"/>
      <c r="I234" s="33"/>
      <c r="J234" s="33"/>
      <c r="K234" s="33"/>
      <c r="L234" s="187"/>
    </row>
    <row r="235" spans="1:12">
      <c r="A235" s="1481"/>
      <c r="B235" s="453"/>
      <c r="C235" s="111" t="s">
        <v>43</v>
      </c>
      <c r="D235" s="107" t="s">
        <v>153</v>
      </c>
      <c r="E235" s="1441" t="s">
        <v>154</v>
      </c>
      <c r="F235" s="1499"/>
      <c r="G235" s="1522">
        <v>51000</v>
      </c>
      <c r="H235" s="1500"/>
      <c r="I235" s="1499"/>
      <c r="J235" s="1499">
        <v>50100</v>
      </c>
      <c r="K235" s="1499">
        <v>900</v>
      </c>
      <c r="L235" s="1483">
        <f>L232-J235</f>
        <v>8268807</v>
      </c>
    </row>
    <row r="236" spans="1:12">
      <c r="A236" s="1482"/>
      <c r="B236" s="454"/>
      <c r="C236" s="109" t="s">
        <v>202</v>
      </c>
      <c r="D236" s="104" t="s">
        <v>22</v>
      </c>
      <c r="E236" s="1442"/>
      <c r="F236" s="1436"/>
      <c r="G236" s="1523"/>
      <c r="H236" s="1434"/>
      <c r="I236" s="1436"/>
      <c r="J236" s="1436"/>
      <c r="K236" s="1436"/>
      <c r="L236" s="1484"/>
    </row>
    <row r="237" spans="1:12">
      <c r="A237" s="475"/>
      <c r="B237" s="456"/>
      <c r="C237" s="110"/>
      <c r="D237" s="98"/>
      <c r="E237" s="142"/>
      <c r="F237" s="29"/>
      <c r="G237" s="29"/>
      <c r="H237" s="33"/>
      <c r="I237" s="33"/>
      <c r="J237" s="33"/>
      <c r="K237" s="33"/>
      <c r="L237" s="187"/>
    </row>
    <row r="238" spans="1:12">
      <c r="A238" s="1481"/>
      <c r="B238" s="453"/>
      <c r="C238" s="111" t="s">
        <v>145</v>
      </c>
      <c r="D238" s="107" t="s">
        <v>153</v>
      </c>
      <c r="E238" s="1441" t="s">
        <v>154</v>
      </c>
      <c r="F238" s="582"/>
      <c r="G238" s="582">
        <v>26500</v>
      </c>
      <c r="H238" s="582"/>
      <c r="I238" s="582"/>
      <c r="J238" s="582">
        <v>25625</v>
      </c>
      <c r="K238" s="582">
        <v>875</v>
      </c>
      <c r="L238" s="1483">
        <f>L235-J238</f>
        <v>8243182</v>
      </c>
    </row>
    <row r="239" spans="1:12">
      <c r="A239" s="1482"/>
      <c r="B239" s="454"/>
      <c r="C239" s="109" t="s">
        <v>202</v>
      </c>
      <c r="D239" s="104" t="s">
        <v>22</v>
      </c>
      <c r="E239" s="1442"/>
      <c r="F239" s="583"/>
      <c r="G239" s="583"/>
      <c r="H239" s="583"/>
      <c r="I239" s="583"/>
      <c r="J239" s="583"/>
      <c r="K239" s="583"/>
      <c r="L239" s="1484"/>
    </row>
    <row r="240" spans="1:12">
      <c r="A240" s="475"/>
      <c r="B240" s="456"/>
      <c r="C240" s="110"/>
      <c r="D240" s="98"/>
      <c r="E240" s="142"/>
      <c r="F240" s="33"/>
      <c r="G240" s="33"/>
      <c r="H240" s="33"/>
      <c r="I240" s="33"/>
      <c r="J240" s="33"/>
      <c r="K240" s="33"/>
      <c r="L240" s="187"/>
    </row>
    <row r="241" spans="1:12">
      <c r="A241" s="1481"/>
      <c r="B241" s="453"/>
      <c r="C241" s="106" t="s">
        <v>30</v>
      </c>
      <c r="D241" s="94" t="s">
        <v>31</v>
      </c>
      <c r="E241" s="587" t="s">
        <v>32</v>
      </c>
      <c r="F241" s="589"/>
      <c r="G241" s="591">
        <v>100500</v>
      </c>
      <c r="H241" s="593"/>
      <c r="I241" s="582"/>
      <c r="J241" s="582">
        <v>98024</v>
      </c>
      <c r="K241" s="582">
        <v>2200</v>
      </c>
      <c r="L241" s="1483">
        <f>L238-J241</f>
        <v>8145158</v>
      </c>
    </row>
    <row r="242" spans="1:12">
      <c r="A242" s="1482"/>
      <c r="B242" s="454"/>
      <c r="C242" s="109" t="s">
        <v>33</v>
      </c>
      <c r="D242" s="96" t="s">
        <v>22</v>
      </c>
      <c r="E242" s="588"/>
      <c r="F242" s="590"/>
      <c r="G242" s="592"/>
      <c r="H242" s="594"/>
      <c r="I242" s="583"/>
      <c r="J242" s="583"/>
      <c r="K242" s="583"/>
      <c r="L242" s="1484"/>
    </row>
    <row r="243" spans="1:12">
      <c r="A243" s="475"/>
      <c r="B243" s="456"/>
      <c r="C243" s="110"/>
      <c r="D243" s="98"/>
      <c r="E243" s="99"/>
      <c r="F243" s="100"/>
      <c r="G243" s="101"/>
      <c r="H243" s="29"/>
      <c r="I243" s="29"/>
      <c r="J243" s="29"/>
      <c r="K243" s="29"/>
      <c r="L243" s="187"/>
    </row>
    <row r="244" spans="1:12">
      <c r="A244" s="1481"/>
      <c r="B244" s="453"/>
      <c r="C244" s="106" t="s">
        <v>30</v>
      </c>
      <c r="D244" s="94" t="s">
        <v>31</v>
      </c>
      <c r="E244" s="587" t="s">
        <v>32</v>
      </c>
      <c r="F244" s="589"/>
      <c r="G244" s="591">
        <v>100500</v>
      </c>
      <c r="H244" s="593"/>
      <c r="I244" s="582"/>
      <c r="J244" s="582">
        <v>98375</v>
      </c>
      <c r="K244" s="582">
        <v>2200</v>
      </c>
      <c r="L244" s="1483">
        <f>L241-J244</f>
        <v>8046783</v>
      </c>
    </row>
    <row r="245" spans="1:12" ht="15.75" thickBot="1">
      <c r="A245" s="1482"/>
      <c r="B245" s="472"/>
      <c r="C245" s="109" t="s">
        <v>33</v>
      </c>
      <c r="D245" s="96" t="s">
        <v>22</v>
      </c>
      <c r="E245" s="588"/>
      <c r="F245" s="590"/>
      <c r="G245" s="592"/>
      <c r="H245" s="594"/>
      <c r="I245" s="583"/>
      <c r="J245" s="583"/>
      <c r="K245" s="583"/>
      <c r="L245" s="1484"/>
    </row>
    <row r="246" spans="1:12">
      <c r="A246" s="475"/>
      <c r="B246" s="456"/>
      <c r="C246" s="110"/>
      <c r="D246" s="98"/>
      <c r="E246" s="99"/>
      <c r="F246" s="100"/>
      <c r="G246" s="101"/>
      <c r="H246" s="29"/>
      <c r="I246" s="29"/>
      <c r="J246" s="29"/>
      <c r="K246" s="29"/>
      <c r="L246" s="191"/>
    </row>
    <row r="247" spans="1:12">
      <c r="A247" s="1481"/>
      <c r="B247" s="453"/>
      <c r="C247" s="111" t="s">
        <v>259</v>
      </c>
      <c r="D247" s="94"/>
      <c r="E247" s="595"/>
      <c r="F247" s="589"/>
      <c r="G247" s="589"/>
      <c r="H247" s="1433"/>
      <c r="I247" s="1435">
        <v>12000</v>
      </c>
      <c r="J247" s="1435">
        <v>11500</v>
      </c>
      <c r="K247" s="1435">
        <v>500</v>
      </c>
      <c r="L247" s="1483">
        <f>L244-J247</f>
        <v>8035283</v>
      </c>
    </row>
    <row r="248" spans="1:12" ht="15.75" thickBot="1">
      <c r="A248" s="1487"/>
      <c r="B248" s="454"/>
      <c r="C248" s="109" t="s">
        <v>260</v>
      </c>
      <c r="D248" s="96"/>
      <c r="E248" s="596"/>
      <c r="F248" s="590"/>
      <c r="G248" s="590"/>
      <c r="H248" s="1434"/>
      <c r="I248" s="1436"/>
      <c r="J248" s="1436"/>
      <c r="K248" s="1436"/>
      <c r="L248" s="1491"/>
    </row>
    <row r="249" spans="1:12">
      <c r="A249" s="475"/>
      <c r="B249" s="456"/>
      <c r="C249" s="133"/>
      <c r="D249" s="120"/>
      <c r="E249" s="126"/>
      <c r="F249" s="145"/>
      <c r="G249" s="100"/>
      <c r="H249" s="34"/>
      <c r="I249" s="34"/>
      <c r="J249" s="34"/>
      <c r="K249" s="34"/>
      <c r="L249" s="191"/>
    </row>
    <row r="250" spans="1:12">
      <c r="A250" s="1481"/>
      <c r="B250" s="1447"/>
      <c r="C250" s="111" t="s">
        <v>259</v>
      </c>
      <c r="D250" s="94"/>
      <c r="E250" s="595"/>
      <c r="F250" s="589"/>
      <c r="G250" s="589"/>
      <c r="H250" s="1433"/>
      <c r="I250" s="1435">
        <v>12000</v>
      </c>
      <c r="J250" s="1435">
        <v>11500</v>
      </c>
      <c r="K250" s="1435">
        <v>500</v>
      </c>
      <c r="L250" s="1483">
        <f>L247-J250</f>
        <v>8023783</v>
      </c>
    </row>
    <row r="251" spans="1:12">
      <c r="A251" s="1482"/>
      <c r="B251" s="1448"/>
      <c r="C251" s="109" t="s">
        <v>320</v>
      </c>
      <c r="D251" s="96"/>
      <c r="E251" s="596"/>
      <c r="F251" s="590"/>
      <c r="G251" s="590"/>
      <c r="H251" s="1434"/>
      <c r="I251" s="1436"/>
      <c r="J251" s="1436"/>
      <c r="K251" s="1436"/>
      <c r="L251" s="1484"/>
    </row>
    <row r="252" spans="1:12">
      <c r="A252" s="475"/>
      <c r="B252" s="456"/>
      <c r="C252" s="133"/>
      <c r="D252" s="120"/>
      <c r="E252" s="126"/>
      <c r="F252" s="145"/>
      <c r="G252" s="100"/>
      <c r="H252" s="34"/>
      <c r="I252" s="34"/>
      <c r="J252" s="34"/>
      <c r="K252" s="34"/>
      <c r="L252" s="191"/>
    </row>
    <row r="253" spans="1:12">
      <c r="A253" s="1481"/>
      <c r="B253" s="1447"/>
      <c r="C253" s="111" t="s">
        <v>88</v>
      </c>
      <c r="D253" s="94"/>
      <c r="E253" s="595"/>
      <c r="F253" s="589"/>
      <c r="G253" s="589"/>
      <c r="H253" s="1433"/>
      <c r="I253" s="1435">
        <v>12000</v>
      </c>
      <c r="J253" s="1435">
        <v>11325</v>
      </c>
      <c r="K253" s="1435">
        <v>675</v>
      </c>
      <c r="L253" s="1483">
        <f>L250-J253</f>
        <v>8012458</v>
      </c>
    </row>
    <row r="254" spans="1:12">
      <c r="A254" s="1482"/>
      <c r="B254" s="1448"/>
      <c r="C254" s="109" t="s">
        <v>321</v>
      </c>
      <c r="D254" s="96"/>
      <c r="E254" s="596"/>
      <c r="F254" s="590"/>
      <c r="G254" s="590"/>
      <c r="H254" s="1434"/>
      <c r="I254" s="1436"/>
      <c r="J254" s="1436"/>
      <c r="K254" s="1436"/>
      <c r="L254" s="1484"/>
    </row>
    <row r="255" spans="1:12">
      <c r="A255" s="475"/>
      <c r="B255" s="456"/>
      <c r="C255" s="133"/>
      <c r="D255" s="120"/>
      <c r="E255" s="126"/>
      <c r="F255" s="145"/>
      <c r="G255" s="100"/>
      <c r="H255" s="34"/>
      <c r="I255" s="34"/>
      <c r="J255" s="34"/>
      <c r="K255" s="34"/>
      <c r="L255" s="191"/>
    </row>
    <row r="256" spans="1:12">
      <c r="A256" s="1481"/>
      <c r="B256" s="1447">
        <v>43069</v>
      </c>
      <c r="C256" s="111" t="s">
        <v>43</v>
      </c>
      <c r="D256" s="107" t="s">
        <v>213</v>
      </c>
      <c r="E256" s="601" t="s">
        <v>214</v>
      </c>
      <c r="F256" s="1443"/>
      <c r="G256" s="1443">
        <v>51000</v>
      </c>
      <c r="H256" s="599"/>
      <c r="I256" s="599"/>
      <c r="J256" s="599">
        <v>50100</v>
      </c>
      <c r="K256" s="599">
        <v>900</v>
      </c>
      <c r="L256" s="1483">
        <f>L253-J256</f>
        <v>7962358</v>
      </c>
    </row>
    <row r="257" spans="1:12">
      <c r="A257" s="1482"/>
      <c r="B257" s="1448"/>
      <c r="C257" s="109" t="s">
        <v>215</v>
      </c>
      <c r="D257" s="104" t="s">
        <v>216</v>
      </c>
      <c r="E257" s="602"/>
      <c r="F257" s="1444"/>
      <c r="G257" s="1444"/>
      <c r="H257" s="600"/>
      <c r="I257" s="600"/>
      <c r="J257" s="600"/>
      <c r="K257" s="600"/>
      <c r="L257" s="1484"/>
    </row>
    <row r="258" spans="1:12">
      <c r="A258" s="475"/>
      <c r="B258" s="456"/>
      <c r="C258" s="343"/>
      <c r="D258" s="98"/>
      <c r="E258" s="142"/>
      <c r="F258" s="100"/>
      <c r="G258" s="101"/>
      <c r="H258" s="81"/>
      <c r="I258" s="81"/>
      <c r="J258" s="81"/>
      <c r="K258" s="81"/>
      <c r="L258" s="191"/>
    </row>
    <row r="259" spans="1:12">
      <c r="A259" s="1481"/>
      <c r="B259" s="1447"/>
      <c r="C259" s="111" t="s">
        <v>90</v>
      </c>
      <c r="D259" s="107" t="s">
        <v>108</v>
      </c>
      <c r="E259" s="1485" t="s">
        <v>109</v>
      </c>
      <c r="F259" s="459"/>
      <c r="G259" s="1433">
        <v>51000</v>
      </c>
      <c r="H259" s="1433"/>
      <c r="I259" s="1435"/>
      <c r="J259" s="1435">
        <v>50375</v>
      </c>
      <c r="K259" s="1435">
        <v>625</v>
      </c>
      <c r="L259" s="1483">
        <f>L256-J259</f>
        <v>7911983</v>
      </c>
    </row>
    <row r="260" spans="1:12">
      <c r="A260" s="1482"/>
      <c r="B260" s="1448"/>
      <c r="C260" s="109" t="s">
        <v>322</v>
      </c>
      <c r="D260" s="104" t="s">
        <v>111</v>
      </c>
      <c r="E260" s="1486"/>
      <c r="F260" s="460"/>
      <c r="G260" s="1434"/>
      <c r="H260" s="1434"/>
      <c r="I260" s="1436"/>
      <c r="J260" s="1436"/>
      <c r="K260" s="1436"/>
      <c r="L260" s="1484"/>
    </row>
    <row r="261" spans="1:12">
      <c r="A261" s="475"/>
      <c r="B261" s="456"/>
      <c r="C261" s="110"/>
      <c r="D261" s="120"/>
      <c r="E261" s="126"/>
      <c r="F261" s="101"/>
      <c r="G261" s="29"/>
      <c r="H261" s="33"/>
      <c r="I261" s="33"/>
      <c r="J261" s="33"/>
      <c r="K261" s="33"/>
      <c r="L261" s="191"/>
    </row>
    <row r="262" spans="1:12">
      <c r="A262" s="1481"/>
      <c r="B262" s="1447"/>
      <c r="C262" s="106" t="s">
        <v>275</v>
      </c>
      <c r="D262" s="107" t="s">
        <v>223</v>
      </c>
      <c r="E262" s="601" t="s">
        <v>224</v>
      </c>
      <c r="F262" s="1435"/>
      <c r="G262" s="1433">
        <v>51000</v>
      </c>
      <c r="H262" s="1433"/>
      <c r="I262" s="1435"/>
      <c r="J262" s="1435">
        <v>49675</v>
      </c>
      <c r="K262" s="1435">
        <v>1325</v>
      </c>
      <c r="L262" s="1483">
        <f>L259-J262</f>
        <v>7862308</v>
      </c>
    </row>
    <row r="263" spans="1:12">
      <c r="A263" s="1482"/>
      <c r="B263" s="1448"/>
      <c r="C263" s="109" t="s">
        <v>225</v>
      </c>
      <c r="D263" s="104" t="s">
        <v>226</v>
      </c>
      <c r="E263" s="602"/>
      <c r="F263" s="1436"/>
      <c r="G263" s="1434"/>
      <c r="H263" s="1434"/>
      <c r="I263" s="1436"/>
      <c r="J263" s="1436"/>
      <c r="K263" s="1436"/>
      <c r="L263" s="1484"/>
    </row>
    <row r="264" spans="1:12">
      <c r="A264" s="475"/>
      <c r="B264" s="456"/>
      <c r="C264" s="130"/>
      <c r="D264" s="120"/>
      <c r="E264" s="126"/>
      <c r="F264" s="33"/>
      <c r="G264" s="33"/>
      <c r="H264" s="33"/>
      <c r="I264" s="33"/>
      <c r="J264" s="33"/>
      <c r="K264" s="33"/>
      <c r="L264" s="191"/>
    </row>
    <row r="265" spans="1:12">
      <c r="A265" s="1481"/>
      <c r="B265" s="1447"/>
      <c r="C265" s="106" t="s">
        <v>273</v>
      </c>
      <c r="D265" s="107" t="s">
        <v>223</v>
      </c>
      <c r="E265" s="601" t="s">
        <v>224</v>
      </c>
      <c r="F265" s="1459"/>
      <c r="G265" s="1461">
        <v>51000</v>
      </c>
      <c r="H265" s="1461"/>
      <c r="I265" s="1459"/>
      <c r="J265" s="1459">
        <v>49675</v>
      </c>
      <c r="K265" s="1459">
        <v>1325</v>
      </c>
      <c r="L265" s="1483">
        <f>L262-J265</f>
        <v>7812633</v>
      </c>
    </row>
    <row r="266" spans="1:12">
      <c r="A266" s="1482"/>
      <c r="B266" s="1448"/>
      <c r="C266" s="109" t="s">
        <v>290</v>
      </c>
      <c r="D266" s="104" t="s">
        <v>226</v>
      </c>
      <c r="E266" s="602"/>
      <c r="F266" s="1460"/>
      <c r="G266" s="1462"/>
      <c r="H266" s="1462"/>
      <c r="I266" s="1460"/>
      <c r="J266" s="1460"/>
      <c r="K266" s="1460"/>
      <c r="L266" s="1484"/>
    </row>
    <row r="267" spans="1:12">
      <c r="A267" s="475"/>
      <c r="B267" s="456"/>
      <c r="C267" s="130"/>
      <c r="D267" s="120"/>
      <c r="E267" s="126"/>
      <c r="F267" s="59"/>
      <c r="G267" s="59"/>
      <c r="H267" s="59"/>
      <c r="I267" s="59"/>
      <c r="J267" s="59"/>
      <c r="K267" s="59"/>
      <c r="L267" s="191"/>
    </row>
    <row r="268" spans="1:12">
      <c r="A268" s="1481"/>
      <c r="B268" s="1447"/>
      <c r="C268" s="128" t="s">
        <v>325</v>
      </c>
      <c r="D268" s="140" t="s">
        <v>323</v>
      </c>
      <c r="E268" s="473" t="s">
        <v>324</v>
      </c>
      <c r="F268" s="1435"/>
      <c r="G268" s="1433">
        <v>736000</v>
      </c>
      <c r="H268" s="1433"/>
      <c r="I268" s="1435"/>
      <c r="J268" s="1435">
        <v>725440</v>
      </c>
      <c r="K268" s="1435">
        <v>10560</v>
      </c>
      <c r="L268" s="1483">
        <f>L265-J268</f>
        <v>7087193</v>
      </c>
    </row>
    <row r="269" spans="1:12">
      <c r="A269" s="1482"/>
      <c r="B269" s="1448"/>
      <c r="C269" s="129" t="s">
        <v>326</v>
      </c>
      <c r="D269" s="141" t="s">
        <v>22</v>
      </c>
      <c r="E269" s="474"/>
      <c r="F269" s="1436"/>
      <c r="G269" s="1434"/>
      <c r="H269" s="1434"/>
      <c r="I269" s="1436"/>
      <c r="J269" s="1436"/>
      <c r="K269" s="1436"/>
      <c r="L269" s="1484"/>
    </row>
    <row r="270" spans="1:12">
      <c r="A270" s="475"/>
      <c r="B270" s="456"/>
      <c r="C270" s="130"/>
      <c r="D270" s="120"/>
      <c r="E270" s="126"/>
      <c r="F270" s="211"/>
      <c r="G270" s="211"/>
      <c r="H270" s="34"/>
      <c r="I270" s="34"/>
      <c r="J270" s="34"/>
      <c r="K270" s="34"/>
      <c r="L270" s="191"/>
    </row>
    <row r="271" spans="1:12">
      <c r="A271" s="1481"/>
      <c r="B271" s="1447"/>
      <c r="C271" s="111" t="s">
        <v>271</v>
      </c>
      <c r="D271" s="94"/>
      <c r="E271" s="463"/>
      <c r="F271" s="457"/>
      <c r="G271" s="457"/>
      <c r="H271" s="1433"/>
      <c r="I271" s="1435">
        <v>51000</v>
      </c>
      <c r="J271" s="1435">
        <v>49625</v>
      </c>
      <c r="K271" s="1435">
        <v>1375</v>
      </c>
      <c r="L271" s="1483">
        <f>L268-J271</f>
        <v>7037568</v>
      </c>
    </row>
    <row r="272" spans="1:12">
      <c r="A272" s="1482"/>
      <c r="B272" s="1448"/>
      <c r="C272" s="109" t="s">
        <v>327</v>
      </c>
      <c r="D272" s="96"/>
      <c r="E272" s="464"/>
      <c r="F272" s="458"/>
      <c r="G272" s="458"/>
      <c r="H272" s="1434"/>
      <c r="I272" s="1436"/>
      <c r="J272" s="1436"/>
      <c r="K272" s="1436"/>
      <c r="L272" s="1484"/>
    </row>
    <row r="273" spans="1:12">
      <c r="A273" s="475"/>
      <c r="B273" s="456"/>
      <c r="C273" s="133"/>
      <c r="D273" s="120"/>
      <c r="E273" s="126"/>
      <c r="F273" s="145"/>
      <c r="G273" s="100"/>
      <c r="H273" s="34"/>
      <c r="I273" s="34"/>
      <c r="J273" s="34"/>
      <c r="K273" s="34"/>
      <c r="L273" s="191"/>
    </row>
    <row r="274" spans="1:12">
      <c r="A274" s="1481"/>
      <c r="B274" s="1447"/>
      <c r="C274" s="147" t="s">
        <v>203</v>
      </c>
      <c r="D274" s="148"/>
      <c r="E274" s="473"/>
      <c r="F274" s="457"/>
      <c r="G274" s="1445"/>
      <c r="H274" s="1433"/>
      <c r="I274" s="1435">
        <v>12000</v>
      </c>
      <c r="J274" s="1435">
        <v>11500</v>
      </c>
      <c r="K274" s="1435">
        <v>500</v>
      </c>
      <c r="L274" s="1483">
        <f>L271-J274</f>
        <v>7026068</v>
      </c>
    </row>
    <row r="275" spans="1:12">
      <c r="A275" s="1482"/>
      <c r="B275" s="1448"/>
      <c r="C275" s="149" t="s">
        <v>328</v>
      </c>
      <c r="D275" s="150"/>
      <c r="E275" s="474"/>
      <c r="F275" s="458"/>
      <c r="G275" s="1446"/>
      <c r="H275" s="1434"/>
      <c r="I275" s="1436"/>
      <c r="J275" s="1436"/>
      <c r="K275" s="1436"/>
      <c r="L275" s="1484"/>
    </row>
    <row r="276" spans="1:12">
      <c r="A276" s="475"/>
      <c r="B276" s="456"/>
      <c r="C276" s="133"/>
      <c r="D276" s="114"/>
      <c r="E276" s="151"/>
      <c r="F276" s="146"/>
      <c r="G276" s="100"/>
      <c r="H276" s="34"/>
      <c r="I276" s="34"/>
      <c r="J276" s="34"/>
      <c r="K276" s="34"/>
      <c r="L276" s="191"/>
    </row>
    <row r="277" spans="1:12">
      <c r="A277" s="1481"/>
      <c r="B277" s="1447"/>
      <c r="C277" s="111" t="s">
        <v>75</v>
      </c>
      <c r="D277" s="107" t="s">
        <v>72</v>
      </c>
      <c r="E277" s="601" t="s">
        <v>73</v>
      </c>
      <c r="F277" s="1435"/>
      <c r="G277" s="1433">
        <v>100500</v>
      </c>
      <c r="H277" s="1433"/>
      <c r="I277" s="1435"/>
      <c r="J277" s="1435">
        <v>97650</v>
      </c>
      <c r="K277" s="1435">
        <v>2850</v>
      </c>
      <c r="L277" s="1483">
        <f>L274-J277</f>
        <v>6928418</v>
      </c>
    </row>
    <row r="278" spans="1:12">
      <c r="A278" s="1482"/>
      <c r="B278" s="1448"/>
      <c r="C278" s="109" t="s">
        <v>146</v>
      </c>
      <c r="D278" s="104" t="s">
        <v>36</v>
      </c>
      <c r="E278" s="602"/>
      <c r="F278" s="1436"/>
      <c r="G278" s="1434"/>
      <c r="H278" s="1434"/>
      <c r="I278" s="1436"/>
      <c r="J278" s="1436"/>
      <c r="K278" s="1436"/>
      <c r="L278" s="1484"/>
    </row>
    <row r="279" spans="1:12">
      <c r="A279" s="475"/>
      <c r="B279" s="456"/>
      <c r="C279" s="133"/>
      <c r="D279" s="98"/>
      <c r="E279" s="99"/>
      <c r="F279" s="29"/>
      <c r="G279" s="29"/>
      <c r="H279" s="33"/>
      <c r="I279" s="33"/>
      <c r="J279" s="33"/>
      <c r="K279" s="33"/>
      <c r="L279" s="191"/>
    </row>
    <row r="280" spans="1:12">
      <c r="A280" s="1481"/>
      <c r="B280" s="1447"/>
      <c r="C280" s="106" t="s">
        <v>43</v>
      </c>
      <c r="D280" s="107" t="s">
        <v>329</v>
      </c>
      <c r="E280" s="601"/>
      <c r="F280" s="1443"/>
      <c r="G280" s="1433"/>
      <c r="H280" s="1433"/>
      <c r="I280" s="1435">
        <v>51000</v>
      </c>
      <c r="J280" s="1435">
        <v>50100</v>
      </c>
      <c r="K280" s="1435">
        <v>900</v>
      </c>
      <c r="L280" s="1483">
        <f>L277-J280</f>
        <v>6878318</v>
      </c>
    </row>
    <row r="281" spans="1:12">
      <c r="A281" s="1482"/>
      <c r="B281" s="1448"/>
      <c r="C281" s="109" t="s">
        <v>253</v>
      </c>
      <c r="D281" s="104"/>
      <c r="E281" s="602"/>
      <c r="F281" s="1444"/>
      <c r="G281" s="1434"/>
      <c r="H281" s="1434"/>
      <c r="I281" s="1436"/>
      <c r="J281" s="1436"/>
      <c r="K281" s="1436"/>
      <c r="L281" s="1484"/>
    </row>
    <row r="282" spans="1:12">
      <c r="A282" s="475"/>
      <c r="B282" s="456"/>
      <c r="C282" s="119"/>
      <c r="D282" s="120"/>
      <c r="E282" s="121"/>
      <c r="F282" s="29"/>
      <c r="G282" s="29"/>
      <c r="H282" s="33"/>
      <c r="I282" s="33"/>
      <c r="J282" s="33"/>
      <c r="K282" s="33"/>
      <c r="L282" s="191"/>
    </row>
    <row r="283" spans="1:12">
      <c r="A283" s="1481"/>
      <c r="B283" s="1447"/>
      <c r="C283" s="106" t="s">
        <v>330</v>
      </c>
      <c r="D283" s="94" t="s">
        <v>119</v>
      </c>
      <c r="E283" s="605" t="s">
        <v>120</v>
      </c>
      <c r="F283" s="1443"/>
      <c r="G283" s="1443">
        <v>26500</v>
      </c>
      <c r="H283" s="603"/>
      <c r="I283" s="1435"/>
      <c r="J283" s="1435">
        <v>25625</v>
      </c>
      <c r="K283" s="1435">
        <v>875</v>
      </c>
      <c r="L283" s="1483">
        <f>L280-J283</f>
        <v>6852693</v>
      </c>
    </row>
    <row r="284" spans="1:12">
      <c r="A284" s="1482"/>
      <c r="B284" s="1448"/>
      <c r="C284" s="109" t="s">
        <v>121</v>
      </c>
      <c r="D284" s="96" t="s">
        <v>111</v>
      </c>
      <c r="E284" s="606"/>
      <c r="F284" s="1444"/>
      <c r="G284" s="1444"/>
      <c r="H284" s="604"/>
      <c r="I284" s="1436"/>
      <c r="J284" s="1436"/>
      <c r="K284" s="1436"/>
      <c r="L284" s="1484"/>
    </row>
    <row r="285" spans="1:12">
      <c r="A285" s="475"/>
      <c r="B285" s="456"/>
      <c r="C285" s="130"/>
      <c r="D285" s="120"/>
      <c r="E285" s="126"/>
      <c r="F285" s="101"/>
      <c r="G285" s="101"/>
      <c r="H285" s="29"/>
      <c r="I285" s="29"/>
      <c r="J285" s="29"/>
      <c r="K285" s="29"/>
      <c r="L285" s="191"/>
    </row>
    <row r="286" spans="1:12">
      <c r="A286" s="1481"/>
      <c r="B286" s="1447"/>
      <c r="C286" s="111" t="s">
        <v>122</v>
      </c>
      <c r="D286" s="94" t="s">
        <v>119</v>
      </c>
      <c r="E286" s="605" t="s">
        <v>120</v>
      </c>
      <c r="F286" s="609"/>
      <c r="G286" s="609">
        <v>51000</v>
      </c>
      <c r="H286" s="1433"/>
      <c r="I286" s="1435"/>
      <c r="J286" s="1435">
        <v>49675</v>
      </c>
      <c r="K286" s="1435">
        <v>1325</v>
      </c>
      <c r="L286" s="1483">
        <f>L283-J286</f>
        <v>6803018</v>
      </c>
    </row>
    <row r="287" spans="1:12">
      <c r="A287" s="1482"/>
      <c r="B287" s="1448"/>
      <c r="C287" s="109" t="s">
        <v>123</v>
      </c>
      <c r="D287" s="96" t="s">
        <v>111</v>
      </c>
      <c r="E287" s="606"/>
      <c r="F287" s="610"/>
      <c r="G287" s="610"/>
      <c r="H287" s="1434"/>
      <c r="I287" s="1436"/>
      <c r="J287" s="1436"/>
      <c r="K287" s="1436"/>
      <c r="L287" s="1484"/>
    </row>
    <row r="288" spans="1:12">
      <c r="A288" s="475"/>
      <c r="B288" s="456"/>
      <c r="C288" s="133"/>
      <c r="D288" s="120"/>
      <c r="E288" s="126"/>
      <c r="F288" s="145"/>
      <c r="G288" s="146"/>
      <c r="H288" s="33"/>
      <c r="I288" s="33"/>
      <c r="J288" s="33"/>
      <c r="K288" s="33"/>
      <c r="L288" s="191"/>
    </row>
    <row r="289" spans="1:12">
      <c r="A289" s="1481"/>
      <c r="B289" s="1447"/>
      <c r="C289" s="111" t="s">
        <v>122</v>
      </c>
      <c r="D289" s="94" t="s">
        <v>119</v>
      </c>
      <c r="E289" s="605" t="s">
        <v>120</v>
      </c>
      <c r="F289" s="609"/>
      <c r="G289" s="609">
        <v>51000</v>
      </c>
      <c r="H289" s="1433"/>
      <c r="I289" s="1435"/>
      <c r="J289" s="1435">
        <v>49675</v>
      </c>
      <c r="K289" s="1435">
        <v>1325</v>
      </c>
      <c r="L289" s="1483">
        <f>L286-J289</f>
        <v>6753343</v>
      </c>
    </row>
    <row r="290" spans="1:12">
      <c r="A290" s="1482"/>
      <c r="B290" s="1448"/>
      <c r="C290" s="109" t="s">
        <v>124</v>
      </c>
      <c r="D290" s="96" t="s">
        <v>111</v>
      </c>
      <c r="E290" s="606"/>
      <c r="F290" s="610"/>
      <c r="G290" s="610"/>
      <c r="H290" s="1434"/>
      <c r="I290" s="1436"/>
      <c r="J290" s="1436"/>
      <c r="K290" s="1436"/>
      <c r="L290" s="1484"/>
    </row>
    <row r="291" spans="1:12">
      <c r="A291" s="475"/>
      <c r="B291" s="456"/>
      <c r="C291" s="110"/>
      <c r="D291" s="98"/>
      <c r="E291" s="99"/>
      <c r="F291" s="101"/>
      <c r="G291" s="101"/>
      <c r="H291" s="29"/>
      <c r="I291" s="29"/>
      <c r="J291" s="29"/>
      <c r="K291" s="29"/>
      <c r="L291" s="191"/>
    </row>
    <row r="292" spans="1:12">
      <c r="A292" s="1481"/>
      <c r="B292" s="1447"/>
      <c r="C292" s="147" t="s">
        <v>186</v>
      </c>
      <c r="D292" s="148" t="s">
        <v>119</v>
      </c>
      <c r="E292" s="611" t="s">
        <v>120</v>
      </c>
      <c r="F292" s="609"/>
      <c r="G292" s="1445">
        <v>100500</v>
      </c>
      <c r="H292" s="1433"/>
      <c r="I292" s="1435"/>
      <c r="J292" s="1435">
        <v>98300</v>
      </c>
      <c r="K292" s="1435">
        <v>2200</v>
      </c>
      <c r="L292" s="1483">
        <f>L289-J292</f>
        <v>6655043</v>
      </c>
    </row>
    <row r="293" spans="1:12">
      <c r="A293" s="1482"/>
      <c r="B293" s="1448"/>
      <c r="C293" s="149" t="s">
        <v>126</v>
      </c>
      <c r="D293" s="150" t="s">
        <v>111</v>
      </c>
      <c r="E293" s="612"/>
      <c r="F293" s="610"/>
      <c r="G293" s="1446"/>
      <c r="H293" s="1434"/>
      <c r="I293" s="1436"/>
      <c r="J293" s="1436"/>
      <c r="K293" s="1436"/>
      <c r="L293" s="1484"/>
    </row>
    <row r="294" spans="1:12">
      <c r="A294" s="475"/>
      <c r="B294" s="456"/>
      <c r="C294" s="133"/>
      <c r="D294" s="114"/>
      <c r="E294" s="151"/>
      <c r="F294" s="146"/>
      <c r="G294" s="100"/>
      <c r="H294" s="29"/>
      <c r="I294" s="29"/>
      <c r="J294" s="29"/>
      <c r="K294" s="29"/>
      <c r="L294" s="191"/>
    </row>
    <row r="295" spans="1:12">
      <c r="A295" s="1481"/>
      <c r="B295" s="1447"/>
      <c r="C295" s="111" t="s">
        <v>331</v>
      </c>
      <c r="D295" s="94" t="s">
        <v>119</v>
      </c>
      <c r="E295" s="605" t="s">
        <v>120</v>
      </c>
      <c r="F295" s="607"/>
      <c r="G295" s="195">
        <v>100500</v>
      </c>
      <c r="H295" s="1433"/>
      <c r="I295" s="1435"/>
      <c r="J295" s="1435">
        <v>98300</v>
      </c>
      <c r="K295" s="1435">
        <v>2200</v>
      </c>
      <c r="L295" s="1483">
        <f>L292-J295</f>
        <v>6556743</v>
      </c>
    </row>
    <row r="296" spans="1:12">
      <c r="A296" s="1482"/>
      <c r="B296" s="1448"/>
      <c r="C296" s="109" t="s">
        <v>128</v>
      </c>
      <c r="D296" s="96" t="s">
        <v>111</v>
      </c>
      <c r="E296" s="606"/>
      <c r="F296" s="608"/>
      <c r="G296" s="608"/>
      <c r="H296" s="1434"/>
      <c r="I296" s="1436"/>
      <c r="J296" s="1436"/>
      <c r="K296" s="1436"/>
      <c r="L296" s="1484"/>
    </row>
    <row r="297" spans="1:12">
      <c r="A297" s="475"/>
      <c r="B297" s="456"/>
      <c r="C297" s="130"/>
      <c r="D297" s="120"/>
      <c r="E297" s="126"/>
      <c r="F297" s="101"/>
      <c r="G297" s="101"/>
      <c r="H297" s="33"/>
      <c r="I297" s="33"/>
      <c r="J297" s="33"/>
      <c r="K297" s="33"/>
      <c r="L297" s="191"/>
    </row>
    <row r="298" spans="1:12">
      <c r="A298" s="1481"/>
      <c r="B298" s="1447"/>
      <c r="C298" s="106" t="s">
        <v>331</v>
      </c>
      <c r="D298" s="94" t="s">
        <v>119</v>
      </c>
      <c r="E298" s="605" t="s">
        <v>120</v>
      </c>
      <c r="F298" s="1435"/>
      <c r="G298" s="1433">
        <v>100500</v>
      </c>
      <c r="H298" s="1433"/>
      <c r="I298" s="1435"/>
      <c r="J298" s="1435">
        <v>98300</v>
      </c>
      <c r="K298" s="1435">
        <v>2200</v>
      </c>
      <c r="L298" s="1483">
        <f>L295-J298</f>
        <v>6458443</v>
      </c>
    </row>
    <row r="299" spans="1:12">
      <c r="A299" s="1482"/>
      <c r="B299" s="1448"/>
      <c r="C299" s="109" t="s">
        <v>129</v>
      </c>
      <c r="D299" s="96" t="s">
        <v>111</v>
      </c>
      <c r="E299" s="606"/>
      <c r="F299" s="1436"/>
      <c r="G299" s="1434"/>
      <c r="H299" s="1434"/>
      <c r="I299" s="1436"/>
      <c r="J299" s="1436"/>
      <c r="K299" s="1436"/>
      <c r="L299" s="1484"/>
    </row>
    <row r="300" spans="1:12" ht="15.75" thickBot="1">
      <c r="A300" s="475"/>
      <c r="B300" s="456"/>
      <c r="C300" s="130"/>
      <c r="D300" s="120"/>
      <c r="E300" s="126"/>
      <c r="F300" s="29"/>
      <c r="G300" s="29"/>
      <c r="H300" s="33"/>
      <c r="I300" s="33"/>
      <c r="J300" s="33"/>
      <c r="K300" s="33"/>
      <c r="L300" s="191"/>
    </row>
    <row r="301" spans="1:12" ht="15.75" thickBot="1">
      <c r="A301" s="1492" t="s">
        <v>269</v>
      </c>
      <c r="B301" s="1493"/>
      <c r="C301" s="1493"/>
      <c r="D301" s="212"/>
      <c r="E301" s="213"/>
      <c r="F301" s="214">
        <f>SUM(F3:F300)</f>
        <v>15000870</v>
      </c>
      <c r="G301" s="214">
        <f>SUM(G3:G300)</f>
        <v>10334200</v>
      </c>
      <c r="H301" s="214">
        <v>0</v>
      </c>
      <c r="I301" s="214">
        <f>SUM(I3:I300)</f>
        <v>3575416</v>
      </c>
      <c r="J301" s="214">
        <f>SUM(J3:J300)</f>
        <v>13640408</v>
      </c>
      <c r="K301" s="214">
        <f>SUM(K3:K300)</f>
        <v>269008</v>
      </c>
      <c r="L301" s="215">
        <f>L3+F301-J301</f>
        <v>6458443</v>
      </c>
    </row>
    <row r="302" spans="1:12">
      <c r="G302" s="680"/>
      <c r="H302" s="680"/>
      <c r="I302" s="680"/>
      <c r="J302" s="680"/>
      <c r="K302" s="680"/>
      <c r="L302" s="680"/>
    </row>
  </sheetData>
  <mergeCells count="741">
    <mergeCell ref="K208:K209"/>
    <mergeCell ref="J208:J209"/>
    <mergeCell ref="J205:J206"/>
    <mergeCell ref="K205:K206"/>
    <mergeCell ref="K199:K200"/>
    <mergeCell ref="J199:J200"/>
    <mergeCell ref="G205:G206"/>
    <mergeCell ref="E208:E209"/>
    <mergeCell ref="E205:E206"/>
    <mergeCell ref="E202:E203"/>
    <mergeCell ref="G199:G200"/>
    <mergeCell ref="E199:E200"/>
    <mergeCell ref="L199:L200"/>
    <mergeCell ref="A202:A203"/>
    <mergeCell ref="L202:L203"/>
    <mergeCell ref="F202:F203"/>
    <mergeCell ref="G202:G203"/>
    <mergeCell ref="H202:H203"/>
    <mergeCell ref="I202:I203"/>
    <mergeCell ref="J202:J203"/>
    <mergeCell ref="K202:K203"/>
    <mergeCell ref="E187:E188"/>
    <mergeCell ref="A175:A176"/>
    <mergeCell ref="B175:B176"/>
    <mergeCell ref="L175:L176"/>
    <mergeCell ref="A172:A173"/>
    <mergeCell ref="B172:B173"/>
    <mergeCell ref="F172:F173"/>
    <mergeCell ref="G172:G173"/>
    <mergeCell ref="H172:H173"/>
    <mergeCell ref="I172:I173"/>
    <mergeCell ref="J172:J173"/>
    <mergeCell ref="K172:K173"/>
    <mergeCell ref="L172:L173"/>
    <mergeCell ref="I184:I185"/>
    <mergeCell ref="J184:J185"/>
    <mergeCell ref="K184:K185"/>
    <mergeCell ref="L184:L185"/>
    <mergeCell ref="A178:A179"/>
    <mergeCell ref="B178:B179"/>
    <mergeCell ref="F178:F179"/>
    <mergeCell ref="G178:G179"/>
    <mergeCell ref="H178:H179"/>
    <mergeCell ref="I178:I179"/>
    <mergeCell ref="J178:J179"/>
    <mergeCell ref="A169:A170"/>
    <mergeCell ref="B169:B170"/>
    <mergeCell ref="F169:F170"/>
    <mergeCell ref="G169:G170"/>
    <mergeCell ref="H169:H170"/>
    <mergeCell ref="I169:I170"/>
    <mergeCell ref="J169:J170"/>
    <mergeCell ref="K169:K170"/>
    <mergeCell ref="L169:L170"/>
    <mergeCell ref="K178:K179"/>
    <mergeCell ref="L178:L179"/>
    <mergeCell ref="A181:A182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L160:L161"/>
    <mergeCell ref="A163:A164"/>
    <mergeCell ref="B163:B164"/>
    <mergeCell ref="F163:F164"/>
    <mergeCell ref="G163:G164"/>
    <mergeCell ref="H163:H164"/>
    <mergeCell ref="I163:I164"/>
    <mergeCell ref="J163:J164"/>
    <mergeCell ref="K163:K164"/>
    <mergeCell ref="L163:L164"/>
    <mergeCell ref="E163:E164"/>
    <mergeCell ref="A160:A161"/>
    <mergeCell ref="B160:B161"/>
    <mergeCell ref="E160:E161"/>
    <mergeCell ref="F160:F161"/>
    <mergeCell ref="G160:G161"/>
    <mergeCell ref="H160:H161"/>
    <mergeCell ref="I160:I161"/>
    <mergeCell ref="J160:J161"/>
    <mergeCell ref="K160:K161"/>
    <mergeCell ref="A301:C301"/>
    <mergeCell ref="L292:L293"/>
    <mergeCell ref="A295:A296"/>
    <mergeCell ref="B295:B296"/>
    <mergeCell ref="L295:L296"/>
    <mergeCell ref="A298:A299"/>
    <mergeCell ref="B298:B299"/>
    <mergeCell ref="F298:F299"/>
    <mergeCell ref="G298:G299"/>
    <mergeCell ref="A292:A293"/>
    <mergeCell ref="B292:B293"/>
    <mergeCell ref="G292:G293"/>
    <mergeCell ref="H292:H293"/>
    <mergeCell ref="I292:I293"/>
    <mergeCell ref="J292:J293"/>
    <mergeCell ref="H298:H299"/>
    <mergeCell ref="I298:I299"/>
    <mergeCell ref="J298:J299"/>
    <mergeCell ref="K298:K299"/>
    <mergeCell ref="L298:L299"/>
    <mergeCell ref="H295:H296"/>
    <mergeCell ref="I295:I296"/>
    <mergeCell ref="J295:J296"/>
    <mergeCell ref="K295:K296"/>
    <mergeCell ref="A289:A290"/>
    <mergeCell ref="B289:B290"/>
    <mergeCell ref="L289:L290"/>
    <mergeCell ref="A286:A287"/>
    <mergeCell ref="B286:B287"/>
    <mergeCell ref="H286:H287"/>
    <mergeCell ref="I286:I287"/>
    <mergeCell ref="J286:J287"/>
    <mergeCell ref="H289:H290"/>
    <mergeCell ref="I289:I290"/>
    <mergeCell ref="J289:J290"/>
    <mergeCell ref="K289:K290"/>
    <mergeCell ref="A283:A284"/>
    <mergeCell ref="B283:B284"/>
    <mergeCell ref="G283:G284"/>
    <mergeCell ref="I283:I284"/>
    <mergeCell ref="J283:J284"/>
    <mergeCell ref="K283:K284"/>
    <mergeCell ref="L283:L284"/>
    <mergeCell ref="K286:K287"/>
    <mergeCell ref="L286:L287"/>
    <mergeCell ref="F283:F284"/>
    <mergeCell ref="L277:L278"/>
    <mergeCell ref="A280:A281"/>
    <mergeCell ref="B280:B281"/>
    <mergeCell ref="F280:F281"/>
    <mergeCell ref="G280:G281"/>
    <mergeCell ref="H280:H281"/>
    <mergeCell ref="I280:I281"/>
    <mergeCell ref="J280:J281"/>
    <mergeCell ref="A277:A278"/>
    <mergeCell ref="B277:B278"/>
    <mergeCell ref="G277:G278"/>
    <mergeCell ref="H277:H278"/>
    <mergeCell ref="I277:I278"/>
    <mergeCell ref="J277:J278"/>
    <mergeCell ref="K280:K281"/>
    <mergeCell ref="L280:L281"/>
    <mergeCell ref="F277:F278"/>
    <mergeCell ref="K277:K278"/>
    <mergeCell ref="L271:L272"/>
    <mergeCell ref="A274:A275"/>
    <mergeCell ref="B274:B275"/>
    <mergeCell ref="G274:G275"/>
    <mergeCell ref="H274:H275"/>
    <mergeCell ref="I274:I275"/>
    <mergeCell ref="J274:J275"/>
    <mergeCell ref="K274:K275"/>
    <mergeCell ref="L274:L275"/>
    <mergeCell ref="A271:A272"/>
    <mergeCell ref="B271:B272"/>
    <mergeCell ref="H271:H272"/>
    <mergeCell ref="I271:I272"/>
    <mergeCell ref="J271:J272"/>
    <mergeCell ref="K271:K272"/>
    <mergeCell ref="A268:A269"/>
    <mergeCell ref="B268:B269"/>
    <mergeCell ref="F268:F269"/>
    <mergeCell ref="G268:G269"/>
    <mergeCell ref="H268:H269"/>
    <mergeCell ref="I268:I269"/>
    <mergeCell ref="J268:J269"/>
    <mergeCell ref="K268:K269"/>
    <mergeCell ref="L268:L269"/>
    <mergeCell ref="A262:A263"/>
    <mergeCell ref="B262:B263"/>
    <mergeCell ref="G262:G263"/>
    <mergeCell ref="H262:H263"/>
    <mergeCell ref="I262:I263"/>
    <mergeCell ref="J262:J263"/>
    <mergeCell ref="K262:K263"/>
    <mergeCell ref="L262:L263"/>
    <mergeCell ref="L265:L266"/>
    <mergeCell ref="A265:A266"/>
    <mergeCell ref="B265:B266"/>
    <mergeCell ref="H265:H266"/>
    <mergeCell ref="I265:I266"/>
    <mergeCell ref="J265:J266"/>
    <mergeCell ref="K265:K266"/>
    <mergeCell ref="F262:F263"/>
    <mergeCell ref="F265:F266"/>
    <mergeCell ref="G265:G266"/>
    <mergeCell ref="A256:A257"/>
    <mergeCell ref="B256:B257"/>
    <mergeCell ref="L256:L257"/>
    <mergeCell ref="A259:A260"/>
    <mergeCell ref="B259:B260"/>
    <mergeCell ref="G259:G260"/>
    <mergeCell ref="H259:H260"/>
    <mergeCell ref="I259:I260"/>
    <mergeCell ref="J259:J260"/>
    <mergeCell ref="K259:K260"/>
    <mergeCell ref="L259:L260"/>
    <mergeCell ref="F256:F257"/>
    <mergeCell ref="G256:G257"/>
    <mergeCell ref="E259:E260"/>
    <mergeCell ref="L250:L251"/>
    <mergeCell ref="A253:A254"/>
    <mergeCell ref="B253:B254"/>
    <mergeCell ref="H253:H254"/>
    <mergeCell ref="I253:I254"/>
    <mergeCell ref="J253:J254"/>
    <mergeCell ref="K253:K254"/>
    <mergeCell ref="L253:L254"/>
    <mergeCell ref="A244:A245"/>
    <mergeCell ref="L244:L245"/>
    <mergeCell ref="A247:A248"/>
    <mergeCell ref="L247:L248"/>
    <mergeCell ref="A250:A251"/>
    <mergeCell ref="B250:B251"/>
    <mergeCell ref="H250:H251"/>
    <mergeCell ref="I250:I251"/>
    <mergeCell ref="J250:J251"/>
    <mergeCell ref="K250:K251"/>
    <mergeCell ref="H247:H248"/>
    <mergeCell ref="I247:I248"/>
    <mergeCell ref="J247:J248"/>
    <mergeCell ref="K247:K248"/>
    <mergeCell ref="A235:A236"/>
    <mergeCell ref="L235:L236"/>
    <mergeCell ref="A238:A239"/>
    <mergeCell ref="L238:L239"/>
    <mergeCell ref="A241:A242"/>
    <mergeCell ref="L241:L242"/>
    <mergeCell ref="A226:A227"/>
    <mergeCell ref="L226:L227"/>
    <mergeCell ref="A229:A230"/>
    <mergeCell ref="L229:L230"/>
    <mergeCell ref="A232:A233"/>
    <mergeCell ref="L232:L233"/>
    <mergeCell ref="F226:F227"/>
    <mergeCell ref="G226:G227"/>
    <mergeCell ref="H226:H227"/>
    <mergeCell ref="I226:I227"/>
    <mergeCell ref="J226:J227"/>
    <mergeCell ref="K226:K227"/>
    <mergeCell ref="E232:E233"/>
    <mergeCell ref="F232:F233"/>
    <mergeCell ref="G232:G233"/>
    <mergeCell ref="H232:H233"/>
    <mergeCell ref="I232:I233"/>
    <mergeCell ref="J232:J233"/>
    <mergeCell ref="A217:A218"/>
    <mergeCell ref="L217:L218"/>
    <mergeCell ref="A220:A221"/>
    <mergeCell ref="L220:L221"/>
    <mergeCell ref="A223:A224"/>
    <mergeCell ref="L223:L224"/>
    <mergeCell ref="A196:A197"/>
    <mergeCell ref="L196:L197"/>
    <mergeCell ref="A211:A212"/>
    <mergeCell ref="L211:L212"/>
    <mergeCell ref="A214:A215"/>
    <mergeCell ref="L214:L215"/>
    <mergeCell ref="E196:E197"/>
    <mergeCell ref="F196:F197"/>
    <mergeCell ref="G196:G197"/>
    <mergeCell ref="H196:H197"/>
    <mergeCell ref="I196:I197"/>
    <mergeCell ref="J196:J197"/>
    <mergeCell ref="K196:K197"/>
    <mergeCell ref="A205:A206"/>
    <mergeCell ref="L205:L206"/>
    <mergeCell ref="A208:A209"/>
    <mergeCell ref="L208:L209"/>
    <mergeCell ref="A199:A200"/>
    <mergeCell ref="L190:L191"/>
    <mergeCell ref="A193:A194"/>
    <mergeCell ref="B193:B194"/>
    <mergeCell ref="G193:G194"/>
    <mergeCell ref="H193:H194"/>
    <mergeCell ref="I193:I194"/>
    <mergeCell ref="J193:J194"/>
    <mergeCell ref="K193:K194"/>
    <mergeCell ref="L193:L194"/>
    <mergeCell ref="A190:A191"/>
    <mergeCell ref="B190:B191"/>
    <mergeCell ref="H190:H191"/>
    <mergeCell ref="I190:I191"/>
    <mergeCell ref="J190:J191"/>
    <mergeCell ref="K190:K191"/>
    <mergeCell ref="E190:E191"/>
    <mergeCell ref="L166:L167"/>
    <mergeCell ref="A187:A188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A166:A167"/>
    <mergeCell ref="B166:B167"/>
    <mergeCell ref="E166:E167"/>
    <mergeCell ref="F166:F167"/>
    <mergeCell ref="G166:G167"/>
    <mergeCell ref="H166:H167"/>
    <mergeCell ref="I166:I167"/>
    <mergeCell ref="J166:J167"/>
    <mergeCell ref="K166:K167"/>
    <mergeCell ref="A184:A185"/>
    <mergeCell ref="B184:B185"/>
    <mergeCell ref="F184:F185"/>
    <mergeCell ref="G184:G185"/>
    <mergeCell ref="H184:H185"/>
    <mergeCell ref="A157:A158"/>
    <mergeCell ref="B157:B158"/>
    <mergeCell ref="F157:F158"/>
    <mergeCell ref="G157:G158"/>
    <mergeCell ref="H157:H158"/>
    <mergeCell ref="I157:I158"/>
    <mergeCell ref="J157:J158"/>
    <mergeCell ref="K157:K158"/>
    <mergeCell ref="L157:L158"/>
    <mergeCell ref="A148:A149"/>
    <mergeCell ref="L148:L149"/>
    <mergeCell ref="A151:A152"/>
    <mergeCell ref="B151:B152"/>
    <mergeCell ref="L151:L152"/>
    <mergeCell ref="A154:A155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A142:A143"/>
    <mergeCell ref="B142:B143"/>
    <mergeCell ref="L142:L143"/>
    <mergeCell ref="A145:A146"/>
    <mergeCell ref="B145:B146"/>
    <mergeCell ref="F145:F146"/>
    <mergeCell ref="G145:G146"/>
    <mergeCell ref="H145:H146"/>
    <mergeCell ref="I145:I146"/>
    <mergeCell ref="J145:J146"/>
    <mergeCell ref="K145:K146"/>
    <mergeCell ref="L145:L146"/>
    <mergeCell ref="G142:G143"/>
    <mergeCell ref="H142:H143"/>
    <mergeCell ref="I142:I143"/>
    <mergeCell ref="J142:J143"/>
    <mergeCell ref="K142:K143"/>
    <mergeCell ref="A139:A140"/>
    <mergeCell ref="B139:B140"/>
    <mergeCell ref="F139:F140"/>
    <mergeCell ref="G139:G140"/>
    <mergeCell ref="H139:H140"/>
    <mergeCell ref="I139:I140"/>
    <mergeCell ref="J139:J140"/>
    <mergeCell ref="K139:K140"/>
    <mergeCell ref="L139:L140"/>
    <mergeCell ref="A136:A137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L130:L131"/>
    <mergeCell ref="A133:A134"/>
    <mergeCell ref="B133:B134"/>
    <mergeCell ref="F133:F134"/>
    <mergeCell ref="G133:G134"/>
    <mergeCell ref="H133:H134"/>
    <mergeCell ref="I133:I134"/>
    <mergeCell ref="J133:J134"/>
    <mergeCell ref="K133:K134"/>
    <mergeCell ref="L133:L134"/>
    <mergeCell ref="A130:A131"/>
    <mergeCell ref="B130:B131"/>
    <mergeCell ref="F130:F131"/>
    <mergeCell ref="G130:G131"/>
    <mergeCell ref="H130:H131"/>
    <mergeCell ref="I130:I131"/>
    <mergeCell ref="J130:J131"/>
    <mergeCell ref="K130:K131"/>
    <mergeCell ref="L124:L125"/>
    <mergeCell ref="A127:A128"/>
    <mergeCell ref="B127:B128"/>
    <mergeCell ref="G127:G128"/>
    <mergeCell ref="H127:H128"/>
    <mergeCell ref="I127:I128"/>
    <mergeCell ref="J127:J128"/>
    <mergeCell ref="A124:A125"/>
    <mergeCell ref="B124:B125"/>
    <mergeCell ref="K127:K128"/>
    <mergeCell ref="L127:L128"/>
    <mergeCell ref="F127:F128"/>
    <mergeCell ref="L118:L119"/>
    <mergeCell ref="A121:A122"/>
    <mergeCell ref="B121:B122"/>
    <mergeCell ref="H121:H122"/>
    <mergeCell ref="I121:I122"/>
    <mergeCell ref="J121:J122"/>
    <mergeCell ref="K121:K122"/>
    <mergeCell ref="L121:L122"/>
    <mergeCell ref="J115:J116"/>
    <mergeCell ref="K115:K116"/>
    <mergeCell ref="L115:L116"/>
    <mergeCell ref="A118:A119"/>
    <mergeCell ref="B118:B119"/>
    <mergeCell ref="G118:G119"/>
    <mergeCell ref="H118:H119"/>
    <mergeCell ref="I118:I119"/>
    <mergeCell ref="J118:J119"/>
    <mergeCell ref="K118:K119"/>
    <mergeCell ref="E115:E116"/>
    <mergeCell ref="E118:E119"/>
    <mergeCell ref="A112:A113"/>
    <mergeCell ref="B112:B113"/>
    <mergeCell ref="L112:L113"/>
    <mergeCell ref="A115:A116"/>
    <mergeCell ref="B115:B116"/>
    <mergeCell ref="F115:F116"/>
    <mergeCell ref="G115:G116"/>
    <mergeCell ref="H115:H116"/>
    <mergeCell ref="I115:I116"/>
    <mergeCell ref="E112:E113"/>
    <mergeCell ref="F112:F113"/>
    <mergeCell ref="G112:G113"/>
    <mergeCell ref="H112:H113"/>
    <mergeCell ref="I112:I113"/>
    <mergeCell ref="J112:J113"/>
    <mergeCell ref="K112:K113"/>
    <mergeCell ref="L106:L107"/>
    <mergeCell ref="A109:A110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A106:A107"/>
    <mergeCell ref="B106:B107"/>
    <mergeCell ref="E106:E107"/>
    <mergeCell ref="F106:F107"/>
    <mergeCell ref="G106:G107"/>
    <mergeCell ref="H106:H107"/>
    <mergeCell ref="I106:I107"/>
    <mergeCell ref="J106:J107"/>
    <mergeCell ref="K106:K107"/>
    <mergeCell ref="L100:L101"/>
    <mergeCell ref="A103:A104"/>
    <mergeCell ref="B103:B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A100:A101"/>
    <mergeCell ref="B100:B101"/>
    <mergeCell ref="E100:E101"/>
    <mergeCell ref="F100:F101"/>
    <mergeCell ref="G100:G101"/>
    <mergeCell ref="H100:H101"/>
    <mergeCell ref="I100:I101"/>
    <mergeCell ref="J100:J101"/>
    <mergeCell ref="K100:K101"/>
    <mergeCell ref="J94:J95"/>
    <mergeCell ref="K94:K95"/>
    <mergeCell ref="L94:L95"/>
    <mergeCell ref="A97:A98"/>
    <mergeCell ref="B97:B98"/>
    <mergeCell ref="G97:G98"/>
    <mergeCell ref="H97:H98"/>
    <mergeCell ref="I97:I98"/>
    <mergeCell ref="J97:J98"/>
    <mergeCell ref="K97:K98"/>
    <mergeCell ref="A94:A95"/>
    <mergeCell ref="B94:B95"/>
    <mergeCell ref="F94:F95"/>
    <mergeCell ref="G94:G95"/>
    <mergeCell ref="H94:H95"/>
    <mergeCell ref="I94:I95"/>
    <mergeCell ref="L97:L98"/>
    <mergeCell ref="A88:A89"/>
    <mergeCell ref="B88:B89"/>
    <mergeCell ref="K88:K89"/>
    <mergeCell ref="L88:L89"/>
    <mergeCell ref="A91:A92"/>
    <mergeCell ref="B91:B92"/>
    <mergeCell ref="F91:F92"/>
    <mergeCell ref="G91:G92"/>
    <mergeCell ref="L91:L92"/>
    <mergeCell ref="F88:F89"/>
    <mergeCell ref="G88:G89"/>
    <mergeCell ref="H88:H89"/>
    <mergeCell ref="I88:I89"/>
    <mergeCell ref="J88:J89"/>
    <mergeCell ref="E91:E92"/>
    <mergeCell ref="H91:H92"/>
    <mergeCell ref="I91:I92"/>
    <mergeCell ref="J91:J92"/>
    <mergeCell ref="K91:K92"/>
    <mergeCell ref="L82:L83"/>
    <mergeCell ref="A85:A86"/>
    <mergeCell ref="B85:B86"/>
    <mergeCell ref="G85:G86"/>
    <mergeCell ref="H85:H86"/>
    <mergeCell ref="I85:I86"/>
    <mergeCell ref="J85:J86"/>
    <mergeCell ref="K85:K86"/>
    <mergeCell ref="L85:L86"/>
    <mergeCell ref="A82:A83"/>
    <mergeCell ref="B82:B83"/>
    <mergeCell ref="H82:H83"/>
    <mergeCell ref="I82:I83"/>
    <mergeCell ref="J82:J83"/>
    <mergeCell ref="K82:K83"/>
    <mergeCell ref="E82:E83"/>
    <mergeCell ref="L76:L77"/>
    <mergeCell ref="A79:A80"/>
    <mergeCell ref="B79:B80"/>
    <mergeCell ref="G79:G80"/>
    <mergeCell ref="H79:H80"/>
    <mergeCell ref="I79:I80"/>
    <mergeCell ref="J79:J80"/>
    <mergeCell ref="K79:K80"/>
    <mergeCell ref="L79:L80"/>
    <mergeCell ref="F79:F80"/>
    <mergeCell ref="A73:A74"/>
    <mergeCell ref="B73:B74"/>
    <mergeCell ref="K73:K74"/>
    <mergeCell ref="A76:A77"/>
    <mergeCell ref="B76:B77"/>
    <mergeCell ref="H76:H77"/>
    <mergeCell ref="I76:I77"/>
    <mergeCell ref="J76:J77"/>
    <mergeCell ref="K76:K77"/>
    <mergeCell ref="G73:G74"/>
    <mergeCell ref="H73:H74"/>
    <mergeCell ref="I73:I74"/>
    <mergeCell ref="J73:J74"/>
    <mergeCell ref="A64:A65"/>
    <mergeCell ref="B64:B65"/>
    <mergeCell ref="F64:F65"/>
    <mergeCell ref="G64:G65"/>
    <mergeCell ref="H64:H65"/>
    <mergeCell ref="K67:K68"/>
    <mergeCell ref="A70:A71"/>
    <mergeCell ref="B70:B71"/>
    <mergeCell ref="F70:F71"/>
    <mergeCell ref="G70:G71"/>
    <mergeCell ref="I70:I71"/>
    <mergeCell ref="J70:J71"/>
    <mergeCell ref="K70:K71"/>
    <mergeCell ref="I64:I65"/>
    <mergeCell ref="J64:J65"/>
    <mergeCell ref="K64:K65"/>
    <mergeCell ref="A67:A68"/>
    <mergeCell ref="B67:B68"/>
    <mergeCell ref="L55:L56"/>
    <mergeCell ref="A58:A59"/>
    <mergeCell ref="B58:B59"/>
    <mergeCell ref="E58:E59"/>
    <mergeCell ref="A61:A62"/>
    <mergeCell ref="B61:B62"/>
    <mergeCell ref="F61:F62"/>
    <mergeCell ref="G61:G62"/>
    <mergeCell ref="H61:H62"/>
    <mergeCell ref="I61:I62"/>
    <mergeCell ref="J61:J62"/>
    <mergeCell ref="K61:K62"/>
    <mergeCell ref="L61:L62"/>
    <mergeCell ref="A55:A56"/>
    <mergeCell ref="B55:B56"/>
    <mergeCell ref="F55:F56"/>
    <mergeCell ref="G55:G56"/>
    <mergeCell ref="H55:H56"/>
    <mergeCell ref="I55:I56"/>
    <mergeCell ref="J55:J56"/>
    <mergeCell ref="K55:K56"/>
    <mergeCell ref="J49:J50"/>
    <mergeCell ref="K49:K50"/>
    <mergeCell ref="L49:L50"/>
    <mergeCell ref="A52:A53"/>
    <mergeCell ref="B52:B53"/>
    <mergeCell ref="F52:F53"/>
    <mergeCell ref="G52:G53"/>
    <mergeCell ref="H52:H53"/>
    <mergeCell ref="I52:I53"/>
    <mergeCell ref="J52:J53"/>
    <mergeCell ref="A49:A50"/>
    <mergeCell ref="B49:B50"/>
    <mergeCell ref="F49:F50"/>
    <mergeCell ref="G49:G50"/>
    <mergeCell ref="H49:H50"/>
    <mergeCell ref="I49:I50"/>
    <mergeCell ref="K52:K53"/>
    <mergeCell ref="L52:L53"/>
    <mergeCell ref="L43:L44"/>
    <mergeCell ref="A46:A47"/>
    <mergeCell ref="B46:B47"/>
    <mergeCell ref="L46:L47"/>
    <mergeCell ref="A43:A44"/>
    <mergeCell ref="B43:B44"/>
    <mergeCell ref="F43:F44"/>
    <mergeCell ref="G43:G44"/>
    <mergeCell ref="H43:H44"/>
    <mergeCell ref="I43:I44"/>
    <mergeCell ref="J43:J44"/>
    <mergeCell ref="K43:K44"/>
    <mergeCell ref="A40:A41"/>
    <mergeCell ref="B40:B41"/>
    <mergeCell ref="F40:F41"/>
    <mergeCell ref="G40:G41"/>
    <mergeCell ref="H40:H41"/>
    <mergeCell ref="I40:I41"/>
    <mergeCell ref="J40:J41"/>
    <mergeCell ref="K40:K41"/>
    <mergeCell ref="L40:L41"/>
    <mergeCell ref="L34:L35"/>
    <mergeCell ref="A37:A38"/>
    <mergeCell ref="B37:B38"/>
    <mergeCell ref="E37:E38"/>
    <mergeCell ref="F37:F38"/>
    <mergeCell ref="G37:G38"/>
    <mergeCell ref="H37:H38"/>
    <mergeCell ref="I37:I38"/>
    <mergeCell ref="J37:J38"/>
    <mergeCell ref="A34:A35"/>
    <mergeCell ref="B34:B35"/>
    <mergeCell ref="E34:E35"/>
    <mergeCell ref="K37:K38"/>
    <mergeCell ref="L37:L38"/>
    <mergeCell ref="K28:K29"/>
    <mergeCell ref="L28:L29"/>
    <mergeCell ref="A31:A32"/>
    <mergeCell ref="B31:B32"/>
    <mergeCell ref="G31:G32"/>
    <mergeCell ref="I31:I32"/>
    <mergeCell ref="J25:J26"/>
    <mergeCell ref="K25:K26"/>
    <mergeCell ref="L25:L26"/>
    <mergeCell ref="A28:A29"/>
    <mergeCell ref="B28:B29"/>
    <mergeCell ref="A25:A26"/>
    <mergeCell ref="B25:B26"/>
    <mergeCell ref="H25:H26"/>
    <mergeCell ref="I25:I26"/>
    <mergeCell ref="H31:H32"/>
    <mergeCell ref="J31:J32"/>
    <mergeCell ref="K31:K32"/>
    <mergeCell ref="A22:A23"/>
    <mergeCell ref="B22:B23"/>
    <mergeCell ref="L22:L23"/>
    <mergeCell ref="L16:L17"/>
    <mergeCell ref="A19:A20"/>
    <mergeCell ref="B19:B20"/>
    <mergeCell ref="L19:L20"/>
    <mergeCell ref="A16:A17"/>
    <mergeCell ref="B16:B17"/>
    <mergeCell ref="F16:F17"/>
    <mergeCell ref="G16:G17"/>
    <mergeCell ref="H16:H17"/>
    <mergeCell ref="I16:I17"/>
    <mergeCell ref="J16:J17"/>
    <mergeCell ref="K16:K17"/>
    <mergeCell ref="K10:K11"/>
    <mergeCell ref="L10:L11"/>
    <mergeCell ref="A13:A14"/>
    <mergeCell ref="B13:B14"/>
    <mergeCell ref="E13:E14"/>
    <mergeCell ref="F13:F14"/>
    <mergeCell ref="G13:G14"/>
    <mergeCell ref="H13:H14"/>
    <mergeCell ref="I13:I14"/>
    <mergeCell ref="J13:J14"/>
    <mergeCell ref="A10:A11"/>
    <mergeCell ref="B10:B11"/>
    <mergeCell ref="E10:E11"/>
    <mergeCell ref="H10:H11"/>
    <mergeCell ref="I10:I11"/>
    <mergeCell ref="J10:J11"/>
    <mergeCell ref="F10:F11"/>
    <mergeCell ref="G10:G11"/>
    <mergeCell ref="K13:K14"/>
    <mergeCell ref="L13:L14"/>
    <mergeCell ref="I4:I5"/>
    <mergeCell ref="J4:J5"/>
    <mergeCell ref="K4:K5"/>
    <mergeCell ref="L4:L5"/>
    <mergeCell ref="A7:A8"/>
    <mergeCell ref="B7:B8"/>
    <mergeCell ref="E7:E8"/>
    <mergeCell ref="J1:J2"/>
    <mergeCell ref="K1:K2"/>
    <mergeCell ref="L1:L2"/>
    <mergeCell ref="A3:C3"/>
    <mergeCell ref="A4:A5"/>
    <mergeCell ref="B4:B5"/>
    <mergeCell ref="F4:F5"/>
    <mergeCell ref="G4:G5"/>
    <mergeCell ref="H4:H5"/>
    <mergeCell ref="A1:A2"/>
    <mergeCell ref="B1:B2"/>
    <mergeCell ref="C1:C2"/>
    <mergeCell ref="D1:E1"/>
    <mergeCell ref="F1:F2"/>
    <mergeCell ref="G1:I1"/>
    <mergeCell ref="E211:E212"/>
    <mergeCell ref="K211:K212"/>
    <mergeCell ref="K214:K215"/>
    <mergeCell ref="J214:J215"/>
    <mergeCell ref="I214:I215"/>
    <mergeCell ref="J211:J212"/>
    <mergeCell ref="I211:I212"/>
    <mergeCell ref="E217:E218"/>
    <mergeCell ref="G217:G218"/>
    <mergeCell ref="K217:K218"/>
    <mergeCell ref="J217:J218"/>
    <mergeCell ref="K292:K293"/>
    <mergeCell ref="K232:K233"/>
    <mergeCell ref="E235:E236"/>
    <mergeCell ref="F235:F236"/>
    <mergeCell ref="G235:G236"/>
    <mergeCell ref="H235:H236"/>
    <mergeCell ref="I235:I236"/>
    <mergeCell ref="J235:J236"/>
    <mergeCell ref="K235:K236"/>
    <mergeCell ref="E238:E23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63"/>
  <sheetViews>
    <sheetView showGridLines="0" zoomScaleNormal="100" workbookViewId="0">
      <pane xSplit="12" ySplit="3" topLeftCell="M58" activePane="bottomRight" state="frozen"/>
      <selection pane="topRight" activeCell="M1" sqref="M1"/>
      <selection pane="bottomLeft" activeCell="A4" sqref="A4"/>
      <selection pane="bottomRight" activeCell="C70" sqref="C70"/>
    </sheetView>
  </sheetViews>
  <sheetFormatPr defaultRowHeight="15"/>
  <cols>
    <col min="1" max="1" width="4.140625" customWidth="1"/>
    <col min="2" max="2" width="11.42578125" customWidth="1"/>
    <col min="3" max="3" width="22.140625" customWidth="1"/>
    <col min="4" max="4" width="17.28515625" customWidth="1"/>
    <col min="5" max="5" width="15" customWidth="1"/>
    <col min="6" max="6" width="16.28515625" customWidth="1"/>
    <col min="7" max="11" width="15.140625" customWidth="1"/>
    <col min="12" max="12" width="17.85546875" customWidth="1"/>
  </cols>
  <sheetData>
    <row r="1" spans="1:13">
      <c r="A1" s="1511"/>
      <c r="B1" s="1513" t="s">
        <v>0</v>
      </c>
      <c r="C1" s="1515" t="s">
        <v>1</v>
      </c>
      <c r="D1" s="1517" t="s">
        <v>2</v>
      </c>
      <c r="E1" s="1518"/>
      <c r="F1" s="1504" t="s">
        <v>3</v>
      </c>
      <c r="G1" s="1519" t="s">
        <v>4</v>
      </c>
      <c r="H1" s="1520"/>
      <c r="I1" s="1521"/>
      <c r="J1" s="1504" t="s">
        <v>5</v>
      </c>
      <c r="K1" s="1504" t="s">
        <v>6</v>
      </c>
      <c r="L1" s="1506" t="s">
        <v>7</v>
      </c>
    </row>
    <row r="2" spans="1:13" ht="15.75" thickBot="1">
      <c r="A2" s="1512"/>
      <c r="B2" s="1514"/>
      <c r="C2" s="1516"/>
      <c r="D2" s="204" t="s">
        <v>8</v>
      </c>
      <c r="E2" s="205" t="s">
        <v>9</v>
      </c>
      <c r="F2" s="1505"/>
      <c r="G2" s="613" t="s">
        <v>10</v>
      </c>
      <c r="H2" s="207" t="s">
        <v>11</v>
      </c>
      <c r="I2" s="613" t="s">
        <v>12</v>
      </c>
      <c r="J2" s="1505"/>
      <c r="K2" s="1505"/>
      <c r="L2" s="1507"/>
    </row>
    <row r="3" spans="1:13" s="681" customFormat="1">
      <c r="A3" s="1553" t="s">
        <v>13</v>
      </c>
      <c r="B3" s="1554"/>
      <c r="C3" s="1555"/>
      <c r="D3" s="664"/>
      <c r="E3" s="203"/>
      <c r="F3" s="663"/>
      <c r="G3" s="663"/>
      <c r="H3" s="663"/>
      <c r="I3" s="663"/>
      <c r="J3" s="663"/>
      <c r="K3" s="663"/>
      <c r="L3" s="682">
        <v>6458443</v>
      </c>
    </row>
    <row r="4" spans="1:13" s="616" customFormat="1" ht="15.75">
      <c r="A4" s="1538"/>
      <c r="B4" s="1540">
        <v>43073</v>
      </c>
      <c r="C4" s="614" t="s">
        <v>332</v>
      </c>
      <c r="D4" s="839" t="s">
        <v>76</v>
      </c>
      <c r="E4" s="839">
        <v>261015</v>
      </c>
      <c r="F4" s="1534"/>
      <c r="G4" s="1551"/>
      <c r="H4" s="1551"/>
      <c r="I4" s="1534">
        <v>12000</v>
      </c>
      <c r="J4" s="1534">
        <v>11075</v>
      </c>
      <c r="K4" s="1534">
        <f>I4-J4</f>
        <v>925</v>
      </c>
      <c r="L4" s="1536">
        <f>L3-J4</f>
        <v>6447368</v>
      </c>
      <c r="M4" s="655" t="s">
        <v>460</v>
      </c>
    </row>
    <row r="5" spans="1:13" s="616" customFormat="1" ht="15.75">
      <c r="A5" s="1539"/>
      <c r="B5" s="1541"/>
      <c r="C5" s="617" t="s">
        <v>333</v>
      </c>
      <c r="D5" s="865" t="s">
        <v>49</v>
      </c>
      <c r="E5" s="819"/>
      <c r="F5" s="1535"/>
      <c r="G5" s="1552"/>
      <c r="H5" s="1552"/>
      <c r="I5" s="1535"/>
      <c r="J5" s="1535"/>
      <c r="K5" s="1535"/>
      <c r="L5" s="1537"/>
      <c r="M5" s="655" t="s">
        <v>460</v>
      </c>
    </row>
    <row r="6" spans="1:13" s="616" customFormat="1" ht="15.75">
      <c r="A6" s="678"/>
      <c r="B6" s="679"/>
      <c r="C6" s="619"/>
      <c r="D6" s="620"/>
      <c r="E6" s="621"/>
      <c r="F6" s="622"/>
      <c r="G6" s="622"/>
      <c r="H6" s="622"/>
      <c r="I6" s="622"/>
      <c r="J6" s="622"/>
      <c r="K6" s="622"/>
      <c r="L6" s="623"/>
      <c r="M6" s="655" t="s">
        <v>460</v>
      </c>
    </row>
    <row r="7" spans="1:13" s="616" customFormat="1" ht="15.75">
      <c r="A7" s="1526"/>
      <c r="B7" s="1527"/>
      <c r="C7" s="614" t="s">
        <v>259</v>
      </c>
      <c r="D7" s="839" t="s">
        <v>76</v>
      </c>
      <c r="E7" s="839">
        <v>261015</v>
      </c>
      <c r="F7" s="1528"/>
      <c r="G7" s="1530"/>
      <c r="H7" s="1532"/>
      <c r="I7" s="1532">
        <v>12000</v>
      </c>
      <c r="J7" s="1532">
        <v>11500</v>
      </c>
      <c r="K7" s="1534">
        <f>I7-J7</f>
        <v>500</v>
      </c>
      <c r="L7" s="1536">
        <f>L4-J7</f>
        <v>6435868</v>
      </c>
      <c r="M7" s="655" t="s">
        <v>460</v>
      </c>
    </row>
    <row r="8" spans="1:13" s="616" customFormat="1" ht="15.75">
      <c r="A8" s="1526"/>
      <c r="B8" s="1527"/>
      <c r="C8" s="617" t="s">
        <v>260</v>
      </c>
      <c r="D8" s="865" t="s">
        <v>49</v>
      </c>
      <c r="E8" s="819"/>
      <c r="F8" s="1529"/>
      <c r="G8" s="1531"/>
      <c r="H8" s="1533"/>
      <c r="I8" s="1533"/>
      <c r="J8" s="1533"/>
      <c r="K8" s="1535"/>
      <c r="L8" s="1537"/>
      <c r="M8" s="655" t="s">
        <v>460</v>
      </c>
    </row>
    <row r="9" spans="1:13" s="616" customFormat="1" ht="15.75">
      <c r="A9" s="677"/>
      <c r="B9" s="624"/>
      <c r="C9" s="625"/>
      <c r="D9" s="620"/>
      <c r="E9" s="621"/>
      <c r="F9" s="626"/>
      <c r="G9" s="626"/>
      <c r="H9" s="627"/>
      <c r="I9" s="627"/>
      <c r="J9" s="627"/>
      <c r="K9" s="627"/>
      <c r="L9" s="628"/>
      <c r="M9" s="655" t="s">
        <v>460</v>
      </c>
    </row>
    <row r="10" spans="1:13" s="616" customFormat="1" ht="15.75">
      <c r="A10" s="1526"/>
      <c r="B10" s="1527">
        <v>43074</v>
      </c>
      <c r="C10" s="629" t="s">
        <v>79</v>
      </c>
      <c r="D10" s="630" t="s">
        <v>80</v>
      </c>
      <c r="E10" s="1441" t="s">
        <v>81</v>
      </c>
      <c r="F10" s="1528"/>
      <c r="G10" s="1530">
        <v>21000</v>
      </c>
      <c r="H10" s="1551"/>
      <c r="I10" s="1534"/>
      <c r="J10" s="1534">
        <v>20800</v>
      </c>
      <c r="K10" s="1534">
        <f>G10-J10</f>
        <v>200</v>
      </c>
      <c r="L10" s="1536">
        <f>L7-J10</f>
        <v>6415068</v>
      </c>
      <c r="M10" s="655" t="s">
        <v>460</v>
      </c>
    </row>
    <row r="11" spans="1:13" s="616" customFormat="1" ht="15.75">
      <c r="A11" s="1526"/>
      <c r="B11" s="1527"/>
      <c r="C11" s="631" t="s">
        <v>82</v>
      </c>
      <c r="D11" s="632" t="s">
        <v>36</v>
      </c>
      <c r="E11" s="1442"/>
      <c r="F11" s="1529"/>
      <c r="G11" s="1531"/>
      <c r="H11" s="1552"/>
      <c r="I11" s="1535"/>
      <c r="J11" s="1535"/>
      <c r="K11" s="1535"/>
      <c r="L11" s="1537"/>
      <c r="M11" s="655" t="s">
        <v>460</v>
      </c>
    </row>
    <row r="12" spans="1:13" s="616" customFormat="1" ht="15.75">
      <c r="A12" s="677"/>
      <c r="B12" s="624"/>
      <c r="C12" s="625"/>
      <c r="D12" s="620"/>
      <c r="E12" s="621"/>
      <c r="F12" s="626"/>
      <c r="G12" s="626"/>
      <c r="H12" s="627"/>
      <c r="I12" s="627"/>
      <c r="J12" s="627"/>
      <c r="K12" s="627"/>
      <c r="L12" s="628"/>
      <c r="M12" s="655" t="s">
        <v>460</v>
      </c>
    </row>
    <row r="13" spans="1:13" s="616" customFormat="1" ht="15.75">
      <c r="A13" s="1526"/>
      <c r="B13" s="1527"/>
      <c r="C13" s="629" t="s">
        <v>335</v>
      </c>
      <c r="D13" s="615" t="s">
        <v>337</v>
      </c>
      <c r="E13" s="1544"/>
      <c r="F13" s="1528"/>
      <c r="G13" s="1530"/>
      <c r="H13" s="1532"/>
      <c r="I13" s="1532">
        <v>7000</v>
      </c>
      <c r="J13" s="1532">
        <v>6350</v>
      </c>
      <c r="K13" s="1534">
        <f>I13-J13</f>
        <v>650</v>
      </c>
      <c r="L13" s="1536">
        <f>L10-J13</f>
        <v>6408718</v>
      </c>
      <c r="M13" s="655" t="s">
        <v>460</v>
      </c>
    </row>
    <row r="14" spans="1:13" s="616" customFormat="1" ht="15.75">
      <c r="A14" s="1526"/>
      <c r="B14" s="1527"/>
      <c r="C14" s="631" t="s">
        <v>336</v>
      </c>
      <c r="D14" s="618"/>
      <c r="E14" s="1545"/>
      <c r="F14" s="1529"/>
      <c r="G14" s="1531"/>
      <c r="H14" s="1533"/>
      <c r="I14" s="1533"/>
      <c r="J14" s="1533"/>
      <c r="K14" s="1535"/>
      <c r="L14" s="1537"/>
      <c r="M14" s="655" t="s">
        <v>460</v>
      </c>
    </row>
    <row r="15" spans="1:13" s="616" customFormat="1" ht="15.75">
      <c r="A15" s="677"/>
      <c r="B15" s="624"/>
      <c r="C15" s="625"/>
      <c r="D15" s="620"/>
      <c r="E15" s="621"/>
      <c r="F15" s="626"/>
      <c r="G15" s="626"/>
      <c r="H15" s="627"/>
      <c r="I15" s="627"/>
      <c r="J15" s="627"/>
      <c r="K15" s="627"/>
      <c r="L15" s="628"/>
      <c r="M15" s="655" t="s">
        <v>460</v>
      </c>
    </row>
    <row r="16" spans="1:13" s="616" customFormat="1" ht="15.75">
      <c r="A16" s="1526"/>
      <c r="B16" s="1527"/>
      <c r="C16" s="106" t="s">
        <v>43</v>
      </c>
      <c r="D16" s="107" t="s">
        <v>14</v>
      </c>
      <c r="E16" s="665" t="s">
        <v>15</v>
      </c>
      <c r="F16" s="1443"/>
      <c r="G16" s="1433"/>
      <c r="H16" s="1433"/>
      <c r="I16" s="1435">
        <v>51000</v>
      </c>
      <c r="J16" s="1435">
        <v>50100</v>
      </c>
      <c r="K16" s="1435">
        <f>I16-J16</f>
        <v>900</v>
      </c>
      <c r="L16" s="1536">
        <f>L13-J16</f>
        <v>6358618</v>
      </c>
      <c r="M16" s="655" t="s">
        <v>460</v>
      </c>
    </row>
    <row r="17" spans="1:13" s="616" customFormat="1" ht="15.75">
      <c r="A17" s="1526"/>
      <c r="B17" s="1527"/>
      <c r="C17" s="109" t="s">
        <v>44</v>
      </c>
      <c r="D17" s="104" t="s">
        <v>16</v>
      </c>
      <c r="E17" s="666"/>
      <c r="F17" s="1444"/>
      <c r="G17" s="1434"/>
      <c r="H17" s="1434"/>
      <c r="I17" s="1436"/>
      <c r="J17" s="1436"/>
      <c r="K17" s="1436"/>
      <c r="L17" s="1537"/>
      <c r="M17" s="655" t="s">
        <v>460</v>
      </c>
    </row>
    <row r="18" spans="1:13" s="616" customFormat="1" ht="15.75">
      <c r="A18" s="677"/>
      <c r="B18" s="624"/>
      <c r="C18" s="625"/>
      <c r="D18" s="620"/>
      <c r="E18" s="621"/>
      <c r="F18" s="626"/>
      <c r="G18" s="626"/>
      <c r="H18" s="627"/>
      <c r="I18" s="627"/>
      <c r="J18" s="627"/>
      <c r="K18" s="627"/>
      <c r="L18" s="628"/>
      <c r="M18" s="655" t="s">
        <v>460</v>
      </c>
    </row>
    <row r="19" spans="1:13" s="616" customFormat="1" ht="15.75">
      <c r="A19" s="1526"/>
      <c r="B19" s="1527">
        <v>43075</v>
      </c>
      <c r="C19" s="111" t="s">
        <v>341</v>
      </c>
      <c r="D19" s="107" t="s">
        <v>213</v>
      </c>
      <c r="E19" s="1441" t="s">
        <v>214</v>
      </c>
      <c r="F19" s="1443"/>
      <c r="G19" s="1443">
        <v>101500</v>
      </c>
      <c r="H19" s="673"/>
      <c r="I19" s="673"/>
      <c r="J19" s="1459">
        <v>98875</v>
      </c>
      <c r="K19" s="1459">
        <f>G19-J19</f>
        <v>2625</v>
      </c>
      <c r="L19" s="1536">
        <f>L16-J19</f>
        <v>6259743</v>
      </c>
      <c r="M19" s="655" t="s">
        <v>460</v>
      </c>
    </row>
    <row r="20" spans="1:13" s="616" customFormat="1" ht="15.75">
      <c r="A20" s="1526"/>
      <c r="B20" s="1527"/>
      <c r="C20" s="109" t="s">
        <v>338</v>
      </c>
      <c r="D20" s="104" t="s">
        <v>216</v>
      </c>
      <c r="E20" s="1442"/>
      <c r="F20" s="1444"/>
      <c r="G20" s="1444"/>
      <c r="H20" s="674"/>
      <c r="I20" s="674"/>
      <c r="J20" s="1460"/>
      <c r="K20" s="1460"/>
      <c r="L20" s="1537"/>
      <c r="M20" s="655" t="s">
        <v>460</v>
      </c>
    </row>
    <row r="21" spans="1:13" s="616" customFormat="1" ht="15.75">
      <c r="A21" s="677"/>
      <c r="B21" s="624"/>
      <c r="C21" s="343"/>
      <c r="D21" s="98"/>
      <c r="E21" s="142"/>
      <c r="F21" s="100"/>
      <c r="G21" s="101"/>
      <c r="H21" s="81"/>
      <c r="I21" s="81"/>
      <c r="J21" s="81"/>
      <c r="K21" s="81"/>
      <c r="L21" s="628"/>
      <c r="M21" s="655" t="s">
        <v>460</v>
      </c>
    </row>
    <row r="22" spans="1:13" s="616" customFormat="1" ht="15.75">
      <c r="A22" s="1538"/>
      <c r="B22" s="1540"/>
      <c r="C22" s="117" t="s">
        <v>43</v>
      </c>
      <c r="D22" s="107" t="s">
        <v>153</v>
      </c>
      <c r="E22" s="1441" t="s">
        <v>154</v>
      </c>
      <c r="F22" s="1435"/>
      <c r="G22" s="1443">
        <v>51000</v>
      </c>
      <c r="H22" s="673"/>
      <c r="I22" s="673"/>
      <c r="J22" s="1459">
        <v>50100</v>
      </c>
      <c r="K22" s="1459">
        <f>G22-J22</f>
        <v>900</v>
      </c>
      <c r="L22" s="1536">
        <f>L19-J22</f>
        <v>6209643</v>
      </c>
      <c r="M22" s="655" t="s">
        <v>460</v>
      </c>
    </row>
    <row r="23" spans="1:13" s="616" customFormat="1" ht="15.75">
      <c r="A23" s="1539"/>
      <c r="B23" s="1541"/>
      <c r="C23" s="118" t="s">
        <v>155</v>
      </c>
      <c r="D23" s="104" t="s">
        <v>22</v>
      </c>
      <c r="E23" s="1442"/>
      <c r="F23" s="1436"/>
      <c r="G23" s="1444"/>
      <c r="H23" s="674"/>
      <c r="I23" s="674"/>
      <c r="J23" s="1460"/>
      <c r="K23" s="1460"/>
      <c r="L23" s="1537"/>
      <c r="M23" s="655" t="s">
        <v>460</v>
      </c>
    </row>
    <row r="24" spans="1:13" s="616" customFormat="1" ht="15.75">
      <c r="A24" s="677"/>
      <c r="B24" s="624"/>
      <c r="C24" s="625"/>
      <c r="D24" s="620"/>
      <c r="E24" s="621"/>
      <c r="F24" s="626"/>
      <c r="G24" s="626"/>
      <c r="H24" s="627"/>
      <c r="I24" s="627"/>
      <c r="J24" s="627"/>
      <c r="K24" s="627"/>
      <c r="L24" s="628"/>
      <c r="M24" s="655" t="s">
        <v>460</v>
      </c>
    </row>
    <row r="25" spans="1:13" s="616" customFormat="1" ht="15.75">
      <c r="A25" s="1526"/>
      <c r="B25" s="1527"/>
      <c r="C25" s="117" t="s">
        <v>339</v>
      </c>
      <c r="D25" s="839" t="s">
        <v>76</v>
      </c>
      <c r="E25" s="839">
        <v>261015</v>
      </c>
      <c r="F25" s="1528"/>
      <c r="G25" s="1530"/>
      <c r="H25" s="1532"/>
      <c r="I25" s="1532">
        <v>21000</v>
      </c>
      <c r="J25" s="1532">
        <v>20800</v>
      </c>
      <c r="K25" s="1534">
        <f>I25-J25</f>
        <v>200</v>
      </c>
      <c r="L25" s="1536">
        <f>L22-J25</f>
        <v>6188843</v>
      </c>
      <c r="M25" s="655" t="s">
        <v>460</v>
      </c>
    </row>
    <row r="26" spans="1:13" s="616" customFormat="1" ht="15.75">
      <c r="A26" s="1526"/>
      <c r="B26" s="1527"/>
      <c r="C26" s="118" t="s">
        <v>340</v>
      </c>
      <c r="D26" s="865" t="s">
        <v>49</v>
      </c>
      <c r="E26" s="819"/>
      <c r="F26" s="1529"/>
      <c r="G26" s="1531"/>
      <c r="H26" s="1533"/>
      <c r="I26" s="1533"/>
      <c r="J26" s="1533"/>
      <c r="K26" s="1535"/>
      <c r="L26" s="1537"/>
      <c r="M26" s="655" t="s">
        <v>460</v>
      </c>
    </row>
    <row r="27" spans="1:13" s="616" customFormat="1" ht="15.75">
      <c r="A27" s="677"/>
      <c r="B27" s="624"/>
      <c r="C27" s="625"/>
      <c r="D27" s="620"/>
      <c r="E27" s="621"/>
      <c r="F27" s="626"/>
      <c r="G27" s="626"/>
      <c r="H27" s="627"/>
      <c r="I27" s="627"/>
      <c r="J27" s="627"/>
      <c r="K27" s="627"/>
      <c r="L27" s="628"/>
      <c r="M27" s="655" t="s">
        <v>460</v>
      </c>
    </row>
    <row r="28" spans="1:13" s="616" customFormat="1" ht="15.75">
      <c r="A28" s="1538"/>
      <c r="B28" s="1540"/>
      <c r="C28" s="111" t="s">
        <v>285</v>
      </c>
      <c r="D28" s="107" t="s">
        <v>103</v>
      </c>
      <c r="E28" s="1441" t="s">
        <v>104</v>
      </c>
      <c r="F28" s="1443"/>
      <c r="G28" s="1546"/>
      <c r="H28" s="1433"/>
      <c r="I28" s="1532">
        <v>1160775</v>
      </c>
      <c r="J28" s="1532">
        <v>1160235</v>
      </c>
      <c r="K28" s="1534">
        <f>I28-J28</f>
        <v>540</v>
      </c>
      <c r="L28" s="1536">
        <f>L25-J28</f>
        <v>5028608</v>
      </c>
      <c r="M28" s="655" t="s">
        <v>460</v>
      </c>
    </row>
    <row r="29" spans="1:13" s="616" customFormat="1" ht="15.75">
      <c r="A29" s="1539"/>
      <c r="B29" s="1541"/>
      <c r="C29" s="109" t="s">
        <v>286</v>
      </c>
      <c r="D29" s="104" t="s">
        <v>49</v>
      </c>
      <c r="E29" s="1442"/>
      <c r="F29" s="1444"/>
      <c r="G29" s="1547"/>
      <c r="H29" s="1434"/>
      <c r="I29" s="1533"/>
      <c r="J29" s="1533"/>
      <c r="K29" s="1535"/>
      <c r="L29" s="1537"/>
      <c r="M29" s="655" t="s">
        <v>460</v>
      </c>
    </row>
    <row r="30" spans="1:13" s="616" customFormat="1" ht="15.75">
      <c r="A30" s="677"/>
      <c r="B30" s="624"/>
      <c r="C30" s="130"/>
      <c r="D30" s="120"/>
      <c r="E30" s="126"/>
      <c r="F30" s="101"/>
      <c r="G30" s="101"/>
      <c r="H30" s="33"/>
      <c r="I30" s="627"/>
      <c r="J30" s="627"/>
      <c r="K30" s="627"/>
      <c r="L30" s="628"/>
      <c r="M30" s="655" t="s">
        <v>460</v>
      </c>
    </row>
    <row r="31" spans="1:13" s="616" customFormat="1" ht="15.75">
      <c r="A31" s="1526"/>
      <c r="B31" s="1527"/>
      <c r="C31" s="106" t="s">
        <v>194</v>
      </c>
      <c r="D31" s="102" t="s">
        <v>34</v>
      </c>
      <c r="E31" s="103" t="s">
        <v>35</v>
      </c>
      <c r="F31" s="1528"/>
      <c r="G31" s="1530">
        <v>26000</v>
      </c>
      <c r="H31" s="1532"/>
      <c r="I31" s="1532"/>
      <c r="J31" s="1532">
        <v>25625</v>
      </c>
      <c r="K31" s="1534">
        <f>G31-J31</f>
        <v>375</v>
      </c>
      <c r="L31" s="1536">
        <f>L28-J31</f>
        <v>5002983</v>
      </c>
      <c r="M31" s="655" t="s">
        <v>460</v>
      </c>
    </row>
    <row r="32" spans="1:13" s="616" customFormat="1" ht="15.75">
      <c r="A32" s="1526"/>
      <c r="B32" s="1527"/>
      <c r="C32" s="109" t="s">
        <v>267</v>
      </c>
      <c r="D32" s="104" t="s">
        <v>36</v>
      </c>
      <c r="E32" s="666"/>
      <c r="F32" s="1529"/>
      <c r="G32" s="1531"/>
      <c r="H32" s="1533"/>
      <c r="I32" s="1533"/>
      <c r="J32" s="1533"/>
      <c r="K32" s="1535"/>
      <c r="L32" s="1537"/>
      <c r="M32" s="655" t="s">
        <v>460</v>
      </c>
    </row>
    <row r="33" spans="1:13" s="616" customFormat="1" ht="15.75">
      <c r="A33" s="677"/>
      <c r="B33" s="624"/>
      <c r="C33" s="208"/>
      <c r="D33" s="143"/>
      <c r="E33" s="99"/>
      <c r="F33" s="626"/>
      <c r="G33" s="626"/>
      <c r="H33" s="627"/>
      <c r="I33" s="627"/>
      <c r="J33" s="627"/>
      <c r="K33" s="627"/>
      <c r="L33" s="628"/>
      <c r="M33" s="655" t="s">
        <v>460</v>
      </c>
    </row>
    <row r="34" spans="1:13" s="616" customFormat="1" ht="15.75">
      <c r="A34" s="1538"/>
      <c r="B34" s="1540"/>
      <c r="C34" s="106" t="s">
        <v>194</v>
      </c>
      <c r="D34" s="102" t="s">
        <v>34</v>
      </c>
      <c r="E34" s="103" t="s">
        <v>35</v>
      </c>
      <c r="F34" s="1528"/>
      <c r="G34" s="1530">
        <v>26000</v>
      </c>
      <c r="H34" s="1532"/>
      <c r="I34" s="1532"/>
      <c r="J34" s="1532">
        <v>25625</v>
      </c>
      <c r="K34" s="1534">
        <f>G34-J34</f>
        <v>375</v>
      </c>
      <c r="L34" s="1536">
        <f>L31-J34</f>
        <v>4977358</v>
      </c>
      <c r="M34" s="655" t="s">
        <v>460</v>
      </c>
    </row>
    <row r="35" spans="1:13" s="616" customFormat="1" ht="15.75">
      <c r="A35" s="1539"/>
      <c r="B35" s="1541"/>
      <c r="C35" s="109" t="s">
        <v>291</v>
      </c>
      <c r="D35" s="104" t="s">
        <v>36</v>
      </c>
      <c r="E35" s="666"/>
      <c r="F35" s="1529"/>
      <c r="G35" s="1531"/>
      <c r="H35" s="1533"/>
      <c r="I35" s="1533"/>
      <c r="J35" s="1533"/>
      <c r="K35" s="1535"/>
      <c r="L35" s="1537"/>
      <c r="M35" s="655" t="s">
        <v>460</v>
      </c>
    </row>
    <row r="36" spans="1:13" s="616" customFormat="1" ht="15.75">
      <c r="A36" s="677"/>
      <c r="B36" s="624"/>
      <c r="C36" s="625"/>
      <c r="D36" s="620"/>
      <c r="E36" s="621"/>
      <c r="F36" s="626"/>
      <c r="G36" s="626"/>
      <c r="H36" s="627"/>
      <c r="I36" s="627"/>
      <c r="J36" s="627"/>
      <c r="K36" s="627"/>
      <c r="L36" s="628"/>
      <c r="M36" s="655" t="s">
        <v>460</v>
      </c>
    </row>
    <row r="37" spans="1:13" s="616" customFormat="1" ht="15.75">
      <c r="A37" s="1538"/>
      <c r="B37" s="1540"/>
      <c r="C37" s="106" t="s">
        <v>30</v>
      </c>
      <c r="D37" s="94" t="s">
        <v>31</v>
      </c>
      <c r="E37" s="669" t="s">
        <v>32</v>
      </c>
      <c r="F37" s="1528"/>
      <c r="G37" s="1530">
        <v>100500</v>
      </c>
      <c r="H37" s="1532"/>
      <c r="I37" s="1532"/>
      <c r="J37" s="1532">
        <v>98300</v>
      </c>
      <c r="K37" s="1534">
        <f>G37-J37</f>
        <v>2200</v>
      </c>
      <c r="L37" s="1536">
        <f>L34-J37</f>
        <v>4879058</v>
      </c>
    </row>
    <row r="38" spans="1:13" s="616" customFormat="1" ht="15.75">
      <c r="A38" s="1539"/>
      <c r="B38" s="1541"/>
      <c r="C38" s="109" t="s">
        <v>33</v>
      </c>
      <c r="D38" s="96" t="s">
        <v>22</v>
      </c>
      <c r="E38" s="670"/>
      <c r="F38" s="1529"/>
      <c r="G38" s="1531"/>
      <c r="H38" s="1533"/>
      <c r="I38" s="1533"/>
      <c r="J38" s="1533"/>
      <c r="K38" s="1535"/>
      <c r="L38" s="1537"/>
    </row>
    <row r="39" spans="1:13" s="616" customFormat="1" ht="15.75">
      <c r="A39" s="677"/>
      <c r="B39" s="624"/>
      <c r="C39" s="625"/>
      <c r="D39" s="620"/>
      <c r="E39" s="621"/>
      <c r="F39" s="626"/>
      <c r="G39" s="626"/>
      <c r="H39" s="627"/>
      <c r="I39" s="627"/>
      <c r="J39" s="627"/>
      <c r="K39" s="627"/>
      <c r="L39" s="628"/>
    </row>
    <row r="40" spans="1:13" s="616" customFormat="1" ht="15.75">
      <c r="A40" s="1526"/>
      <c r="B40" s="1527">
        <v>43076</v>
      </c>
      <c r="C40" s="106" t="s">
        <v>273</v>
      </c>
      <c r="D40" s="107" t="s">
        <v>223</v>
      </c>
      <c r="E40" s="665" t="s">
        <v>224</v>
      </c>
      <c r="F40" s="1528"/>
      <c r="G40" s="1530">
        <v>51000</v>
      </c>
      <c r="H40" s="1532"/>
      <c r="I40" s="1532"/>
      <c r="J40" s="1532">
        <v>49675</v>
      </c>
      <c r="K40" s="1534">
        <f>G40-J40</f>
        <v>1325</v>
      </c>
      <c r="L40" s="1536">
        <f>L37-J40</f>
        <v>4829383</v>
      </c>
      <c r="M40" s="655" t="s">
        <v>460</v>
      </c>
    </row>
    <row r="41" spans="1:13" s="616" customFormat="1" ht="15.75">
      <c r="A41" s="1526"/>
      <c r="B41" s="1527"/>
      <c r="C41" s="109" t="s">
        <v>290</v>
      </c>
      <c r="D41" s="104" t="s">
        <v>226</v>
      </c>
      <c r="E41" s="666"/>
      <c r="F41" s="1529"/>
      <c r="G41" s="1531"/>
      <c r="H41" s="1533"/>
      <c r="I41" s="1533"/>
      <c r="J41" s="1533"/>
      <c r="K41" s="1535"/>
      <c r="L41" s="1537"/>
      <c r="M41" s="655" t="s">
        <v>460</v>
      </c>
    </row>
    <row r="42" spans="1:13" s="616" customFormat="1" ht="15.75">
      <c r="A42" s="677"/>
      <c r="B42" s="624"/>
      <c r="C42" s="625"/>
      <c r="D42" s="620"/>
      <c r="E42" s="621"/>
      <c r="F42" s="626"/>
      <c r="G42" s="626"/>
      <c r="H42" s="627"/>
      <c r="I42" s="627"/>
      <c r="J42" s="627"/>
      <c r="K42" s="627"/>
      <c r="L42" s="628"/>
      <c r="M42" s="655" t="s">
        <v>460</v>
      </c>
    </row>
    <row r="43" spans="1:13" s="616" customFormat="1" ht="15.75">
      <c r="A43" s="1538"/>
      <c r="B43" s="1540"/>
      <c r="C43" s="106" t="s">
        <v>50</v>
      </c>
      <c r="D43" s="68" t="s">
        <v>14</v>
      </c>
      <c r="E43" s="67" t="s">
        <v>15</v>
      </c>
      <c r="F43" s="1528"/>
      <c r="G43" s="1530"/>
      <c r="H43" s="1532"/>
      <c r="I43" s="1532">
        <v>100500</v>
      </c>
      <c r="J43" s="1532">
        <v>97650</v>
      </c>
      <c r="K43" s="1534">
        <f>I43-J43</f>
        <v>2850</v>
      </c>
      <c r="L43" s="1536">
        <f>L40-J43</f>
        <v>4731733</v>
      </c>
      <c r="M43" s="655" t="s">
        <v>460</v>
      </c>
    </row>
    <row r="44" spans="1:13" s="616" customFormat="1" ht="15.75">
      <c r="A44" s="1539"/>
      <c r="B44" s="1541"/>
      <c r="C44" s="109" t="s">
        <v>133</v>
      </c>
      <c r="D44" s="64" t="s">
        <v>16</v>
      </c>
      <c r="E44" s="73"/>
      <c r="F44" s="1529"/>
      <c r="G44" s="1531"/>
      <c r="H44" s="1533"/>
      <c r="I44" s="1533"/>
      <c r="J44" s="1533"/>
      <c r="K44" s="1535"/>
      <c r="L44" s="1537"/>
      <c r="M44" s="655" t="s">
        <v>460</v>
      </c>
    </row>
    <row r="45" spans="1:13" s="616" customFormat="1" ht="15.75">
      <c r="A45" s="677"/>
      <c r="B45" s="624"/>
      <c r="C45" s="625"/>
      <c r="D45" s="620"/>
      <c r="E45" s="621"/>
      <c r="F45" s="626"/>
      <c r="G45" s="626"/>
      <c r="H45" s="627"/>
      <c r="I45" s="627"/>
      <c r="J45" s="627"/>
      <c r="K45" s="627"/>
      <c r="L45" s="628"/>
      <c r="M45" s="655" t="s">
        <v>460</v>
      </c>
    </row>
    <row r="46" spans="1:13" s="616" customFormat="1" ht="15.75">
      <c r="A46" s="1526"/>
      <c r="B46" s="1527"/>
      <c r="C46" s="633" t="s">
        <v>342</v>
      </c>
      <c r="D46" s="634" t="s">
        <v>343</v>
      </c>
      <c r="E46" s="635" t="s">
        <v>344</v>
      </c>
      <c r="F46" s="1528"/>
      <c r="G46" s="1530">
        <v>82500</v>
      </c>
      <c r="H46" s="1532"/>
      <c r="I46" s="1532"/>
      <c r="J46" s="1532">
        <v>81960</v>
      </c>
      <c r="K46" s="1534">
        <f>G46-J46</f>
        <v>540</v>
      </c>
      <c r="L46" s="1536">
        <f>L43-J46</f>
        <v>4649773</v>
      </c>
      <c r="M46" s="655" t="s">
        <v>460</v>
      </c>
    </row>
    <row r="47" spans="1:13" s="616" customFormat="1" ht="15.75">
      <c r="A47" s="1526"/>
      <c r="B47" s="1527"/>
      <c r="C47" s="638" t="s">
        <v>345</v>
      </c>
      <c r="D47" s="636" t="s">
        <v>346</v>
      </c>
      <c r="E47" s="637"/>
      <c r="F47" s="1529"/>
      <c r="G47" s="1531"/>
      <c r="H47" s="1533"/>
      <c r="I47" s="1533"/>
      <c r="J47" s="1533"/>
      <c r="K47" s="1535"/>
      <c r="L47" s="1537"/>
      <c r="M47" s="655" t="s">
        <v>460</v>
      </c>
    </row>
    <row r="48" spans="1:13" s="616" customFormat="1" ht="15.75">
      <c r="A48" s="677"/>
      <c r="B48" s="624"/>
      <c r="C48" s="625"/>
      <c r="D48" s="620"/>
      <c r="E48" s="621"/>
      <c r="F48" s="626"/>
      <c r="G48" s="626"/>
      <c r="H48" s="627"/>
      <c r="I48" s="627"/>
      <c r="J48" s="627"/>
      <c r="K48" s="627"/>
      <c r="L48" s="628"/>
      <c r="M48" s="655" t="s">
        <v>460</v>
      </c>
    </row>
    <row r="49" spans="1:13" s="616" customFormat="1" ht="15.75">
      <c r="A49" s="1538"/>
      <c r="B49" s="1540"/>
      <c r="C49" s="614" t="s">
        <v>43</v>
      </c>
      <c r="D49" s="839" t="s">
        <v>76</v>
      </c>
      <c r="E49" s="839">
        <v>261015</v>
      </c>
      <c r="F49" s="1528"/>
      <c r="G49" s="1530"/>
      <c r="H49" s="1532"/>
      <c r="I49" s="1532">
        <v>51000</v>
      </c>
      <c r="J49" s="1532">
        <v>50100</v>
      </c>
      <c r="K49" s="1534">
        <f>I49-J49</f>
        <v>900</v>
      </c>
      <c r="L49" s="1536">
        <f>L46-J49</f>
        <v>4599673</v>
      </c>
      <c r="M49" s="655" t="s">
        <v>460</v>
      </c>
    </row>
    <row r="50" spans="1:13" s="616" customFormat="1" ht="15.75">
      <c r="A50" s="1539"/>
      <c r="B50" s="1541"/>
      <c r="C50" s="617" t="s">
        <v>347</v>
      </c>
      <c r="D50" s="865" t="s">
        <v>49</v>
      </c>
      <c r="E50" s="819"/>
      <c r="F50" s="1529"/>
      <c r="G50" s="1531"/>
      <c r="H50" s="1533"/>
      <c r="I50" s="1533"/>
      <c r="J50" s="1533"/>
      <c r="K50" s="1535"/>
      <c r="L50" s="1537"/>
      <c r="M50" s="655" t="s">
        <v>460</v>
      </c>
    </row>
    <row r="51" spans="1:13" s="616" customFormat="1" ht="15.75">
      <c r="A51" s="677"/>
      <c r="B51" s="624"/>
      <c r="C51" s="625"/>
      <c r="D51" s="620"/>
      <c r="E51" s="621"/>
      <c r="F51" s="626"/>
      <c r="G51" s="626"/>
      <c r="H51" s="627"/>
      <c r="I51" s="627"/>
      <c r="J51" s="627"/>
      <c r="K51" s="627"/>
      <c r="L51" s="628"/>
      <c r="M51" s="655" t="s">
        <v>460</v>
      </c>
    </row>
    <row r="52" spans="1:13" s="616" customFormat="1" ht="15.75">
      <c r="A52" s="1526"/>
      <c r="B52" s="1527"/>
      <c r="C52" s="614" t="s">
        <v>45</v>
      </c>
      <c r="D52" s="839" t="s">
        <v>76</v>
      </c>
      <c r="E52" s="839">
        <v>261015</v>
      </c>
      <c r="F52" s="1528"/>
      <c r="G52" s="1530"/>
      <c r="H52" s="1532"/>
      <c r="I52" s="1532">
        <v>21000</v>
      </c>
      <c r="J52" s="1532">
        <v>20800</v>
      </c>
      <c r="K52" s="1534">
        <f>I52-J52</f>
        <v>200</v>
      </c>
      <c r="L52" s="1536">
        <f>L49-J52</f>
        <v>4578873</v>
      </c>
      <c r="M52" s="655" t="s">
        <v>460</v>
      </c>
    </row>
    <row r="53" spans="1:13" s="616" customFormat="1" ht="15.75">
      <c r="A53" s="1526"/>
      <c r="B53" s="1527"/>
      <c r="C53" s="617" t="s">
        <v>347</v>
      </c>
      <c r="D53" s="865" t="s">
        <v>49</v>
      </c>
      <c r="E53" s="819"/>
      <c r="F53" s="1529"/>
      <c r="G53" s="1531"/>
      <c r="H53" s="1533"/>
      <c r="I53" s="1533"/>
      <c r="J53" s="1533"/>
      <c r="K53" s="1535"/>
      <c r="L53" s="1537"/>
      <c r="M53" s="655" t="s">
        <v>460</v>
      </c>
    </row>
    <row r="54" spans="1:13" s="616" customFormat="1" ht="15.75">
      <c r="A54" s="677"/>
      <c r="B54" s="624"/>
      <c r="C54" s="625"/>
      <c r="D54" s="620"/>
      <c r="E54" s="621"/>
      <c r="F54" s="626"/>
      <c r="G54" s="626"/>
      <c r="H54" s="627"/>
      <c r="I54" s="627"/>
      <c r="J54" s="627"/>
      <c r="K54" s="627"/>
      <c r="L54" s="628"/>
      <c r="M54" s="655" t="s">
        <v>460</v>
      </c>
    </row>
    <row r="55" spans="1:13" s="616" customFormat="1" ht="15.75">
      <c r="A55" s="1538"/>
      <c r="B55" s="1540">
        <v>43077</v>
      </c>
      <c r="C55" s="111" t="s">
        <v>348</v>
      </c>
      <c r="D55" s="94" t="s">
        <v>31</v>
      </c>
      <c r="E55" s="669" t="s">
        <v>32</v>
      </c>
      <c r="F55" s="1528"/>
      <c r="G55" s="1530">
        <v>51000</v>
      </c>
      <c r="H55" s="1532"/>
      <c r="I55" s="1532"/>
      <c r="J55" s="1532">
        <v>50175</v>
      </c>
      <c r="K55" s="1534">
        <f>G55-J55</f>
        <v>825</v>
      </c>
      <c r="L55" s="1536">
        <f>L52-J55</f>
        <v>4528698</v>
      </c>
      <c r="M55" s="655" t="s">
        <v>460</v>
      </c>
    </row>
    <row r="56" spans="1:13" s="616" customFormat="1" ht="15.75">
      <c r="A56" s="1539"/>
      <c r="B56" s="1541"/>
      <c r="C56" s="109" t="s">
        <v>349</v>
      </c>
      <c r="D56" s="96" t="s">
        <v>22</v>
      </c>
      <c r="E56" s="670"/>
      <c r="F56" s="1529"/>
      <c r="G56" s="1531"/>
      <c r="H56" s="1533"/>
      <c r="I56" s="1533"/>
      <c r="J56" s="1533"/>
      <c r="K56" s="1535"/>
      <c r="L56" s="1537"/>
      <c r="M56" s="655" t="s">
        <v>460</v>
      </c>
    </row>
    <row r="57" spans="1:13" s="616" customFormat="1" ht="15.75">
      <c r="A57" s="677"/>
      <c r="B57" s="624"/>
      <c r="C57" s="625"/>
      <c r="D57" s="620"/>
      <c r="E57" s="621"/>
      <c r="F57" s="626"/>
      <c r="G57" s="626"/>
      <c r="H57" s="627"/>
      <c r="I57" s="627"/>
      <c r="J57" s="627"/>
      <c r="K57" s="627"/>
      <c r="L57" s="628"/>
      <c r="M57" s="655" t="s">
        <v>460</v>
      </c>
    </row>
    <row r="58" spans="1:13" s="616" customFormat="1" ht="15.75">
      <c r="A58" s="1526"/>
      <c r="B58" s="1527"/>
      <c r="C58" s="137" t="s">
        <v>339</v>
      </c>
      <c r="D58" s="839" t="s">
        <v>76</v>
      </c>
      <c r="E58" s="839">
        <v>261015</v>
      </c>
      <c r="F58" s="1435"/>
      <c r="G58" s="1433"/>
      <c r="H58" s="1433"/>
      <c r="I58" s="1435">
        <v>21000</v>
      </c>
      <c r="J58" s="1435">
        <v>20800</v>
      </c>
      <c r="K58" s="1534">
        <f>I58-J58</f>
        <v>200</v>
      </c>
      <c r="L58" s="1536">
        <f>L55-J58</f>
        <v>4507898</v>
      </c>
      <c r="M58" s="655" t="s">
        <v>460</v>
      </c>
    </row>
    <row r="59" spans="1:13" s="616" customFormat="1" ht="15.75">
      <c r="A59" s="1526"/>
      <c r="B59" s="1527"/>
      <c r="C59" s="138" t="s">
        <v>442</v>
      </c>
      <c r="D59" s="865" t="s">
        <v>49</v>
      </c>
      <c r="E59" s="819"/>
      <c r="F59" s="1436"/>
      <c r="G59" s="1434"/>
      <c r="H59" s="1434"/>
      <c r="I59" s="1436"/>
      <c r="J59" s="1436"/>
      <c r="K59" s="1535"/>
      <c r="L59" s="1537"/>
      <c r="M59" s="655" t="s">
        <v>460</v>
      </c>
    </row>
    <row r="60" spans="1:13" s="616" customFormat="1" ht="15.75">
      <c r="A60" s="677"/>
      <c r="B60" s="624"/>
      <c r="C60" s="625"/>
      <c r="D60" s="620"/>
      <c r="E60" s="621"/>
      <c r="F60" s="626"/>
      <c r="G60" s="626"/>
      <c r="H60" s="627"/>
      <c r="I60" s="627"/>
      <c r="J60" s="627"/>
      <c r="K60" s="627"/>
      <c r="L60" s="628"/>
      <c r="M60" s="655" t="s">
        <v>460</v>
      </c>
    </row>
    <row r="61" spans="1:13" s="616" customFormat="1" ht="15.75">
      <c r="A61" s="1538"/>
      <c r="B61" s="1540">
        <v>43080</v>
      </c>
      <c r="C61" s="106" t="s">
        <v>222</v>
      </c>
      <c r="D61" s="107" t="s">
        <v>223</v>
      </c>
      <c r="E61" s="665" t="s">
        <v>224</v>
      </c>
      <c r="F61" s="1528"/>
      <c r="G61" s="1433">
        <v>100500</v>
      </c>
      <c r="H61" s="1532"/>
      <c r="I61" s="1532"/>
      <c r="J61" s="1532">
        <v>97600</v>
      </c>
      <c r="K61" s="1534">
        <f>G61-J61</f>
        <v>2900</v>
      </c>
      <c r="L61" s="1536">
        <f>L58-J61</f>
        <v>4410298</v>
      </c>
      <c r="M61" s="655" t="s">
        <v>460</v>
      </c>
    </row>
    <row r="62" spans="1:13" s="616" customFormat="1" ht="15.75">
      <c r="A62" s="1539"/>
      <c r="B62" s="1541"/>
      <c r="C62" s="109" t="s">
        <v>225</v>
      </c>
      <c r="D62" s="104" t="s">
        <v>226</v>
      </c>
      <c r="E62" s="666"/>
      <c r="F62" s="1529"/>
      <c r="G62" s="1434"/>
      <c r="H62" s="1533"/>
      <c r="I62" s="1533"/>
      <c r="J62" s="1533"/>
      <c r="K62" s="1535"/>
      <c r="L62" s="1537"/>
      <c r="M62" s="655" t="s">
        <v>460</v>
      </c>
    </row>
    <row r="63" spans="1:13" s="616" customFormat="1" ht="15.75">
      <c r="A63" s="677"/>
      <c r="B63" s="624"/>
      <c r="C63" s="625"/>
      <c r="D63" s="620"/>
      <c r="E63" s="621"/>
      <c r="F63" s="626"/>
      <c r="G63" s="626"/>
      <c r="H63" s="627"/>
      <c r="I63" s="627"/>
      <c r="J63" s="627"/>
      <c r="K63" s="627"/>
      <c r="L63" s="628"/>
      <c r="M63" s="655" t="s">
        <v>460</v>
      </c>
    </row>
    <row r="64" spans="1:13" s="616" customFormat="1" ht="15.75">
      <c r="A64" s="1526"/>
      <c r="B64" s="1527"/>
      <c r="C64" s="111" t="s">
        <v>145</v>
      </c>
      <c r="D64" s="107" t="s">
        <v>108</v>
      </c>
      <c r="E64" s="1485" t="s">
        <v>109</v>
      </c>
      <c r="F64" s="1528"/>
      <c r="G64" s="1530">
        <v>26500</v>
      </c>
      <c r="H64" s="1532"/>
      <c r="I64" s="1532"/>
      <c r="J64" s="1532">
        <v>25850</v>
      </c>
      <c r="K64" s="1534">
        <f>G64-J64</f>
        <v>650</v>
      </c>
      <c r="L64" s="1536">
        <f>L61-J64</f>
        <v>4384448</v>
      </c>
      <c r="M64" s="655" t="s">
        <v>460</v>
      </c>
    </row>
    <row r="65" spans="1:13" s="616" customFormat="1" ht="15.75">
      <c r="A65" s="1526"/>
      <c r="B65" s="1527"/>
      <c r="C65" s="109" t="s">
        <v>443</v>
      </c>
      <c r="D65" s="104" t="s">
        <v>111</v>
      </c>
      <c r="E65" s="1486"/>
      <c r="F65" s="1529"/>
      <c r="G65" s="1531"/>
      <c r="H65" s="1533"/>
      <c r="I65" s="1533"/>
      <c r="J65" s="1533"/>
      <c r="K65" s="1535"/>
      <c r="L65" s="1537"/>
      <c r="M65" s="655" t="s">
        <v>460</v>
      </c>
    </row>
    <row r="66" spans="1:13" s="616" customFormat="1" ht="15.75">
      <c r="A66" s="677"/>
      <c r="B66" s="624"/>
      <c r="C66" s="625"/>
      <c r="D66" s="620"/>
      <c r="E66" s="621"/>
      <c r="F66" s="626"/>
      <c r="G66" s="626"/>
      <c r="H66" s="627"/>
      <c r="I66" s="627"/>
      <c r="J66" s="627"/>
      <c r="K66" s="627"/>
      <c r="L66" s="628"/>
      <c r="M66" s="655" t="s">
        <v>460</v>
      </c>
    </row>
    <row r="67" spans="1:13" s="616" customFormat="1" ht="15.75">
      <c r="A67" s="1538"/>
      <c r="B67" s="1540"/>
      <c r="C67" s="111" t="s">
        <v>88</v>
      </c>
      <c r="D67" s="649" t="s">
        <v>239</v>
      </c>
      <c r="E67" s="650">
        <v>974928</v>
      </c>
      <c r="F67" s="1528"/>
      <c r="G67" s="1530">
        <v>12000</v>
      </c>
      <c r="H67" s="1532"/>
      <c r="I67" s="1532"/>
      <c r="J67" s="1532">
        <v>11390</v>
      </c>
      <c r="K67" s="1534">
        <f>G67-J67</f>
        <v>610</v>
      </c>
      <c r="L67" s="1536">
        <f>L64-J67</f>
        <v>4373058</v>
      </c>
      <c r="M67" s="655" t="s">
        <v>460</v>
      </c>
    </row>
    <row r="68" spans="1:13" s="616" customFormat="1" ht="15.75">
      <c r="A68" s="1539"/>
      <c r="B68" s="1541"/>
      <c r="C68" s="109" t="s">
        <v>444</v>
      </c>
      <c r="D68" s="651" t="s">
        <v>240</v>
      </c>
      <c r="E68" s="652"/>
      <c r="F68" s="1529"/>
      <c r="G68" s="1531"/>
      <c r="H68" s="1533"/>
      <c r="I68" s="1533"/>
      <c r="J68" s="1533"/>
      <c r="K68" s="1535"/>
      <c r="L68" s="1537"/>
      <c r="M68" s="655" t="s">
        <v>460</v>
      </c>
    </row>
    <row r="69" spans="1:13" s="616" customFormat="1" ht="15.75">
      <c r="A69" s="677"/>
      <c r="B69" s="624"/>
      <c r="C69" s="625"/>
      <c r="D69" s="620"/>
      <c r="E69" s="621"/>
      <c r="F69" s="626"/>
      <c r="G69" s="626"/>
      <c r="H69" s="627"/>
      <c r="I69" s="627"/>
      <c r="J69" s="627"/>
      <c r="K69" s="627"/>
      <c r="L69" s="628"/>
      <c r="M69" s="655" t="s">
        <v>460</v>
      </c>
    </row>
    <row r="70" spans="1:13" s="616" customFormat="1" ht="15.75">
      <c r="A70" s="1526"/>
      <c r="B70" s="1527"/>
      <c r="C70" s="111" t="s">
        <v>53</v>
      </c>
      <c r="D70" s="649" t="s">
        <v>239</v>
      </c>
      <c r="E70" s="650">
        <v>974928</v>
      </c>
      <c r="F70" s="1528"/>
      <c r="G70" s="1530">
        <v>12000</v>
      </c>
      <c r="H70" s="1532"/>
      <c r="I70" s="1532"/>
      <c r="J70" s="1532">
        <v>11025</v>
      </c>
      <c r="K70" s="1534">
        <f>G70-J70</f>
        <v>975</v>
      </c>
      <c r="L70" s="1536">
        <f>L67-J70</f>
        <v>4362033</v>
      </c>
      <c r="M70" s="655" t="s">
        <v>460</v>
      </c>
    </row>
    <row r="71" spans="1:13" s="616" customFormat="1" ht="15.75">
      <c r="A71" s="1526"/>
      <c r="B71" s="1527"/>
      <c r="C71" s="109" t="s">
        <v>242</v>
      </c>
      <c r="D71" s="651" t="s">
        <v>240</v>
      </c>
      <c r="E71" s="652"/>
      <c r="F71" s="1529"/>
      <c r="G71" s="1531"/>
      <c r="H71" s="1533"/>
      <c r="I71" s="1533"/>
      <c r="J71" s="1533"/>
      <c r="K71" s="1535"/>
      <c r="L71" s="1537"/>
      <c r="M71" s="655" t="s">
        <v>460</v>
      </c>
    </row>
    <row r="72" spans="1:13" s="616" customFormat="1" ht="15.75">
      <c r="A72" s="677"/>
      <c r="B72" s="624"/>
      <c r="C72" s="625"/>
      <c r="D72" s="620"/>
      <c r="E72" s="621"/>
      <c r="F72" s="626"/>
      <c r="G72" s="626"/>
      <c r="H72" s="627"/>
      <c r="I72" s="627"/>
      <c r="J72" s="627"/>
      <c r="K72" s="627"/>
      <c r="L72" s="628"/>
      <c r="M72" s="655" t="s">
        <v>460</v>
      </c>
    </row>
    <row r="73" spans="1:13" s="616" customFormat="1" ht="15.75">
      <c r="A73" s="1538"/>
      <c r="B73" s="1540"/>
      <c r="C73" s="111" t="s">
        <v>88</v>
      </c>
      <c r="D73" s="649" t="s">
        <v>239</v>
      </c>
      <c r="E73" s="650">
        <v>974928</v>
      </c>
      <c r="F73" s="1528"/>
      <c r="G73" s="1530">
        <v>12000</v>
      </c>
      <c r="H73" s="1532"/>
      <c r="I73" s="1532"/>
      <c r="J73" s="1532">
        <v>11390</v>
      </c>
      <c r="K73" s="1534">
        <f>G73-J73</f>
        <v>610</v>
      </c>
      <c r="L73" s="1536">
        <f>L70-J73</f>
        <v>4350643</v>
      </c>
      <c r="M73" s="655" t="s">
        <v>460</v>
      </c>
    </row>
    <row r="74" spans="1:13" s="616" customFormat="1" ht="15.75">
      <c r="A74" s="1539"/>
      <c r="B74" s="1541"/>
      <c r="C74" s="109" t="s">
        <v>445</v>
      </c>
      <c r="D74" s="651" t="s">
        <v>240</v>
      </c>
      <c r="E74" s="652"/>
      <c r="F74" s="1529"/>
      <c r="G74" s="1531"/>
      <c r="H74" s="1533"/>
      <c r="I74" s="1533"/>
      <c r="J74" s="1533"/>
      <c r="K74" s="1535"/>
      <c r="L74" s="1537"/>
      <c r="M74" s="655" t="s">
        <v>460</v>
      </c>
    </row>
    <row r="75" spans="1:13" s="616" customFormat="1" ht="15.75">
      <c r="A75" s="677"/>
      <c r="B75" s="624"/>
      <c r="C75" s="625"/>
      <c r="D75" s="620"/>
      <c r="E75" s="621"/>
      <c r="F75" s="626"/>
      <c r="G75" s="626"/>
      <c r="H75" s="627"/>
      <c r="I75" s="627"/>
      <c r="J75" s="627"/>
      <c r="K75" s="627"/>
      <c r="L75" s="628"/>
      <c r="M75" s="655" t="s">
        <v>460</v>
      </c>
    </row>
    <row r="76" spans="1:13" s="616" customFormat="1" ht="15.75">
      <c r="A76" s="1526"/>
      <c r="B76" s="1527">
        <v>43081</v>
      </c>
      <c r="C76" s="111" t="s">
        <v>50</v>
      </c>
      <c r="D76" s="615" t="s">
        <v>446</v>
      </c>
      <c r="E76" s="1544" t="s">
        <v>447</v>
      </c>
      <c r="F76" s="1528"/>
      <c r="G76" s="1435">
        <v>100500</v>
      </c>
      <c r="H76" s="1435"/>
      <c r="I76" s="1435"/>
      <c r="J76" s="1548">
        <v>97850</v>
      </c>
      <c r="K76" s="1534">
        <f>G76-J76</f>
        <v>2650</v>
      </c>
      <c r="L76" s="1536">
        <f>L73-J76</f>
        <v>4252793</v>
      </c>
      <c r="M76" s="655" t="s">
        <v>460</v>
      </c>
    </row>
    <row r="77" spans="1:13" s="616" customFormat="1" ht="15.75">
      <c r="A77" s="1526"/>
      <c r="B77" s="1527"/>
      <c r="C77" s="109" t="s">
        <v>448</v>
      </c>
      <c r="D77" s="618" t="s">
        <v>22</v>
      </c>
      <c r="E77" s="1545"/>
      <c r="F77" s="1529"/>
      <c r="G77" s="1499"/>
      <c r="H77" s="1499"/>
      <c r="I77" s="1499"/>
      <c r="J77" s="1549"/>
      <c r="K77" s="1535"/>
      <c r="L77" s="1537"/>
      <c r="M77" s="655" t="s">
        <v>460</v>
      </c>
    </row>
    <row r="78" spans="1:13" s="616" customFormat="1" ht="15.75">
      <c r="A78" s="677"/>
      <c r="B78" s="624"/>
      <c r="C78" s="625"/>
      <c r="D78" s="620"/>
      <c r="E78" s="621"/>
      <c r="F78" s="626"/>
      <c r="G78" s="626"/>
      <c r="H78" s="627"/>
      <c r="I78" s="627"/>
      <c r="J78" s="627"/>
      <c r="K78" s="627"/>
      <c r="L78" s="628"/>
      <c r="M78" s="655" t="s">
        <v>460</v>
      </c>
    </row>
    <row r="79" spans="1:13" s="616" customFormat="1" ht="15.75">
      <c r="A79" s="1538"/>
      <c r="B79" s="1540"/>
      <c r="C79" s="111" t="s">
        <v>43</v>
      </c>
      <c r="D79" s="615" t="s">
        <v>446</v>
      </c>
      <c r="E79" s="1544" t="s">
        <v>447</v>
      </c>
      <c r="F79" s="1528"/>
      <c r="G79" s="1530">
        <v>51000</v>
      </c>
      <c r="H79" s="1532"/>
      <c r="I79" s="1532"/>
      <c r="J79" s="1532">
        <v>50175</v>
      </c>
      <c r="K79" s="1534">
        <f>G79-J79</f>
        <v>825</v>
      </c>
      <c r="L79" s="1536">
        <f>L76-J79</f>
        <v>4202618</v>
      </c>
      <c r="M79" s="655" t="s">
        <v>460</v>
      </c>
    </row>
    <row r="80" spans="1:13" s="616" customFormat="1" ht="15.75">
      <c r="A80" s="1539"/>
      <c r="B80" s="1541"/>
      <c r="C80" s="109" t="s">
        <v>448</v>
      </c>
      <c r="D80" s="618" t="s">
        <v>22</v>
      </c>
      <c r="E80" s="1545"/>
      <c r="F80" s="1529"/>
      <c r="G80" s="1531"/>
      <c r="H80" s="1533"/>
      <c r="I80" s="1533"/>
      <c r="J80" s="1533"/>
      <c r="K80" s="1535"/>
      <c r="L80" s="1537"/>
      <c r="M80" s="655" t="s">
        <v>460</v>
      </c>
    </row>
    <row r="81" spans="1:13" s="616" customFormat="1" ht="15.75">
      <c r="A81" s="677"/>
      <c r="B81" s="624"/>
      <c r="C81" s="625"/>
      <c r="D81" s="620"/>
      <c r="E81" s="621"/>
      <c r="F81" s="626"/>
      <c r="G81" s="626"/>
      <c r="H81" s="627"/>
      <c r="I81" s="627"/>
      <c r="J81" s="627"/>
      <c r="K81" s="627"/>
      <c r="L81" s="628"/>
      <c r="M81" s="655" t="s">
        <v>460</v>
      </c>
    </row>
    <row r="82" spans="1:13" s="616" customFormat="1" ht="15.75">
      <c r="A82" s="1526"/>
      <c r="B82" s="1527"/>
      <c r="C82" s="614" t="s">
        <v>451</v>
      </c>
      <c r="D82" s="615" t="s">
        <v>452</v>
      </c>
      <c r="E82" s="1544"/>
      <c r="F82" s="1528"/>
      <c r="G82" s="1530"/>
      <c r="H82" s="1532"/>
      <c r="I82" s="1532">
        <v>1570000</v>
      </c>
      <c r="J82" s="1532">
        <v>1546900</v>
      </c>
      <c r="K82" s="1534">
        <f>I82-J82</f>
        <v>23100</v>
      </c>
      <c r="L82" s="1536">
        <f>L79-J82</f>
        <v>2655718</v>
      </c>
      <c r="M82" s="655" t="s">
        <v>460</v>
      </c>
    </row>
    <row r="83" spans="1:13" s="616" customFormat="1" ht="15.75">
      <c r="A83" s="1526"/>
      <c r="B83" s="1527"/>
      <c r="C83" s="617" t="s">
        <v>450</v>
      </c>
      <c r="D83" s="618" t="s">
        <v>329</v>
      </c>
      <c r="E83" s="1545"/>
      <c r="F83" s="1529"/>
      <c r="G83" s="1531"/>
      <c r="H83" s="1533"/>
      <c r="I83" s="1533"/>
      <c r="J83" s="1533"/>
      <c r="K83" s="1535"/>
      <c r="L83" s="1537"/>
      <c r="M83" s="655" t="s">
        <v>460</v>
      </c>
    </row>
    <row r="84" spans="1:13" s="616" customFormat="1" ht="15.75">
      <c r="A84" s="677"/>
      <c r="B84" s="624"/>
      <c r="C84" s="625"/>
      <c r="D84" s="620"/>
      <c r="E84" s="621"/>
      <c r="F84" s="626"/>
      <c r="G84" s="626"/>
      <c r="H84" s="627"/>
      <c r="I84" s="627"/>
      <c r="J84" s="627"/>
      <c r="K84" s="627"/>
      <c r="L84" s="628"/>
      <c r="M84" s="655" t="s">
        <v>460</v>
      </c>
    </row>
    <row r="85" spans="1:13" s="616" customFormat="1" ht="15.75">
      <c r="A85" s="1538"/>
      <c r="B85" s="1540">
        <v>43082</v>
      </c>
      <c r="C85" s="614" t="s">
        <v>53</v>
      </c>
      <c r="D85" s="839" t="s">
        <v>76</v>
      </c>
      <c r="E85" s="839">
        <v>261015</v>
      </c>
      <c r="F85" s="1528"/>
      <c r="G85" s="1530"/>
      <c r="H85" s="1532"/>
      <c r="I85" s="1532">
        <v>12000</v>
      </c>
      <c r="J85" s="1532">
        <v>11050</v>
      </c>
      <c r="K85" s="1534">
        <f>I85-J85</f>
        <v>950</v>
      </c>
      <c r="L85" s="1536">
        <f>L82-J85</f>
        <v>2644668</v>
      </c>
      <c r="M85" s="655" t="s">
        <v>460</v>
      </c>
    </row>
    <row r="86" spans="1:13" s="616" customFormat="1" ht="15.75">
      <c r="A86" s="1539"/>
      <c r="B86" s="1541"/>
      <c r="C86" s="617" t="s">
        <v>289</v>
      </c>
      <c r="D86" s="865" t="s">
        <v>49</v>
      </c>
      <c r="E86" s="819"/>
      <c r="F86" s="1529"/>
      <c r="G86" s="1531"/>
      <c r="H86" s="1533"/>
      <c r="I86" s="1533"/>
      <c r="J86" s="1533"/>
      <c r="K86" s="1535"/>
      <c r="L86" s="1537"/>
      <c r="M86" s="655" t="s">
        <v>460</v>
      </c>
    </row>
    <row r="87" spans="1:13" s="616" customFormat="1" ht="15.75">
      <c r="A87" s="677"/>
      <c r="B87" s="624"/>
      <c r="C87" s="625"/>
      <c r="D87" s="620"/>
      <c r="E87" s="621"/>
      <c r="F87" s="626"/>
      <c r="G87" s="626"/>
      <c r="H87" s="627"/>
      <c r="I87" s="627"/>
      <c r="J87" s="627"/>
      <c r="K87" s="627"/>
      <c r="L87" s="628"/>
      <c r="M87" s="655" t="s">
        <v>460</v>
      </c>
    </row>
    <row r="88" spans="1:13" s="616" customFormat="1" ht="15.75">
      <c r="A88" s="1526"/>
      <c r="B88" s="1527"/>
      <c r="C88" s="614" t="s">
        <v>50</v>
      </c>
      <c r="D88" s="839" t="s">
        <v>76</v>
      </c>
      <c r="E88" s="839">
        <v>261015</v>
      </c>
      <c r="F88" s="1528"/>
      <c r="G88" s="1530"/>
      <c r="H88" s="1532"/>
      <c r="I88" s="1532">
        <v>100500</v>
      </c>
      <c r="J88" s="1532">
        <v>97875</v>
      </c>
      <c r="K88" s="1534">
        <f>I88-J88</f>
        <v>2625</v>
      </c>
      <c r="L88" s="1536">
        <f>L85-J88</f>
        <v>2546793</v>
      </c>
      <c r="M88" s="655" t="s">
        <v>460</v>
      </c>
    </row>
    <row r="89" spans="1:13" s="616" customFormat="1" ht="15.75">
      <c r="A89" s="1526"/>
      <c r="B89" s="1527"/>
      <c r="C89" s="617" t="s">
        <v>449</v>
      </c>
      <c r="D89" s="865" t="s">
        <v>49</v>
      </c>
      <c r="E89" s="819"/>
      <c r="F89" s="1529"/>
      <c r="G89" s="1531"/>
      <c r="H89" s="1533"/>
      <c r="I89" s="1533"/>
      <c r="J89" s="1533"/>
      <c r="K89" s="1535"/>
      <c r="L89" s="1537"/>
      <c r="M89" s="655" t="s">
        <v>460</v>
      </c>
    </row>
    <row r="90" spans="1:13" s="616" customFormat="1" ht="15.75">
      <c r="A90" s="677"/>
      <c r="B90" s="624"/>
      <c r="C90" s="625"/>
      <c r="D90" s="620"/>
      <c r="E90" s="621"/>
      <c r="F90" s="626"/>
      <c r="G90" s="626"/>
      <c r="H90" s="627"/>
      <c r="I90" s="627"/>
      <c r="J90" s="627"/>
      <c r="K90" s="627"/>
      <c r="L90" s="628"/>
      <c r="M90" s="655" t="s">
        <v>460</v>
      </c>
    </row>
    <row r="91" spans="1:13" s="616" customFormat="1" ht="15.75">
      <c r="A91" s="1538"/>
      <c r="B91" s="1540"/>
      <c r="C91" s="614" t="s">
        <v>43</v>
      </c>
      <c r="D91" s="84" t="s">
        <v>20</v>
      </c>
      <c r="E91" s="82">
        <v>912218</v>
      </c>
      <c r="F91" s="1528"/>
      <c r="G91" s="1530">
        <v>51000</v>
      </c>
      <c r="H91" s="1532"/>
      <c r="I91" s="1532"/>
      <c r="J91" s="1532">
        <v>50175</v>
      </c>
      <c r="K91" s="1534">
        <f>G91-J91</f>
        <v>825</v>
      </c>
      <c r="L91" s="1536">
        <f>L88-J91</f>
        <v>2496618</v>
      </c>
      <c r="M91" s="655" t="s">
        <v>460</v>
      </c>
    </row>
    <row r="92" spans="1:13" s="616" customFormat="1" ht="15.75">
      <c r="A92" s="1539"/>
      <c r="B92" s="1541"/>
      <c r="C92" s="617" t="s">
        <v>453</v>
      </c>
      <c r="D92" s="85" t="s">
        <v>22</v>
      </c>
      <c r="E92" s="73"/>
      <c r="F92" s="1529"/>
      <c r="G92" s="1531"/>
      <c r="H92" s="1533"/>
      <c r="I92" s="1533"/>
      <c r="J92" s="1533"/>
      <c r="K92" s="1535"/>
      <c r="L92" s="1537"/>
      <c r="M92" s="655" t="s">
        <v>460</v>
      </c>
    </row>
    <row r="93" spans="1:13" s="616" customFormat="1" ht="15.75">
      <c r="A93" s="677"/>
      <c r="B93" s="624"/>
      <c r="C93" s="625"/>
      <c r="D93" s="620"/>
      <c r="E93" s="621"/>
      <c r="F93" s="626"/>
      <c r="G93" s="626"/>
      <c r="H93" s="627"/>
      <c r="I93" s="627"/>
      <c r="J93" s="627"/>
      <c r="K93" s="627"/>
      <c r="L93" s="628"/>
      <c r="M93" s="655" t="s">
        <v>460</v>
      </c>
    </row>
    <row r="94" spans="1:13" s="616" customFormat="1" ht="15.75">
      <c r="A94" s="1526"/>
      <c r="B94" s="1527">
        <v>43083</v>
      </c>
      <c r="C94" s="106" t="s">
        <v>30</v>
      </c>
      <c r="D94" s="94" t="s">
        <v>31</v>
      </c>
      <c r="E94" s="669" t="s">
        <v>32</v>
      </c>
      <c r="F94" s="671"/>
      <c r="G94" s="667">
        <v>100500</v>
      </c>
      <c r="H94" s="660"/>
      <c r="I94" s="662"/>
      <c r="J94" s="662">
        <v>98300</v>
      </c>
      <c r="K94" s="662">
        <f>G94-J94</f>
        <v>2200</v>
      </c>
      <c r="L94" s="1536">
        <f>L91-J94</f>
        <v>2398318</v>
      </c>
      <c r="M94" s="655" t="s">
        <v>460</v>
      </c>
    </row>
    <row r="95" spans="1:13" s="616" customFormat="1" ht="15.75">
      <c r="A95" s="1526"/>
      <c r="B95" s="1527"/>
      <c r="C95" s="109" t="s">
        <v>33</v>
      </c>
      <c r="D95" s="96" t="s">
        <v>22</v>
      </c>
      <c r="E95" s="670"/>
      <c r="F95" s="672"/>
      <c r="G95" s="668"/>
      <c r="H95" s="661"/>
      <c r="I95" s="663"/>
      <c r="J95" s="663"/>
      <c r="K95" s="663"/>
      <c r="L95" s="1537"/>
      <c r="M95" s="655" t="s">
        <v>460</v>
      </c>
    </row>
    <row r="96" spans="1:13" s="616" customFormat="1" ht="15.75">
      <c r="A96" s="677"/>
      <c r="B96" s="624"/>
      <c r="C96" s="110"/>
      <c r="D96" s="98"/>
      <c r="E96" s="99"/>
      <c r="F96" s="100"/>
      <c r="G96" s="101"/>
      <c r="H96" s="29"/>
      <c r="I96" s="29"/>
      <c r="J96" s="29"/>
      <c r="K96" s="29"/>
      <c r="L96" s="628"/>
      <c r="M96" s="655" t="s">
        <v>460</v>
      </c>
    </row>
    <row r="97" spans="1:13" s="616" customFormat="1" ht="15.75">
      <c r="A97" s="1538"/>
      <c r="B97" s="1540"/>
      <c r="C97" s="106" t="s">
        <v>50</v>
      </c>
      <c r="D97" s="94" t="s">
        <v>31</v>
      </c>
      <c r="E97" s="669" t="s">
        <v>32</v>
      </c>
      <c r="F97" s="1528"/>
      <c r="G97" s="1530">
        <v>100500</v>
      </c>
      <c r="H97" s="1532"/>
      <c r="I97" s="1532"/>
      <c r="J97" s="1532">
        <v>97875</v>
      </c>
      <c r="K97" s="1534">
        <f>G97-J97</f>
        <v>2625</v>
      </c>
      <c r="L97" s="1536">
        <f>L94-J97</f>
        <v>2300443</v>
      </c>
      <c r="M97" s="655" t="s">
        <v>460</v>
      </c>
    </row>
    <row r="98" spans="1:13" s="616" customFormat="1" ht="15.75">
      <c r="A98" s="1539"/>
      <c r="B98" s="1541"/>
      <c r="C98" s="109" t="s">
        <v>284</v>
      </c>
      <c r="D98" s="96" t="s">
        <v>22</v>
      </c>
      <c r="E98" s="670"/>
      <c r="F98" s="1529"/>
      <c r="G98" s="1531"/>
      <c r="H98" s="1533"/>
      <c r="I98" s="1533"/>
      <c r="J98" s="1533"/>
      <c r="K98" s="1535"/>
      <c r="L98" s="1537"/>
      <c r="M98" s="655" t="s">
        <v>460</v>
      </c>
    </row>
    <row r="99" spans="1:13" s="616" customFormat="1" ht="15.75">
      <c r="A99" s="677"/>
      <c r="B99" s="624"/>
      <c r="C99" s="625"/>
      <c r="D99" s="620"/>
      <c r="E99" s="621"/>
      <c r="F99" s="626"/>
      <c r="G99" s="626"/>
      <c r="H99" s="627"/>
      <c r="I99" s="627"/>
      <c r="J99" s="627"/>
      <c r="K99" s="627"/>
      <c r="L99" s="628"/>
      <c r="M99" s="655" t="s">
        <v>460</v>
      </c>
    </row>
    <row r="100" spans="1:13" s="616" customFormat="1" ht="15.75">
      <c r="A100" s="1526"/>
      <c r="B100" s="1527"/>
      <c r="C100" s="106" t="s">
        <v>454</v>
      </c>
      <c r="D100" s="94" t="s">
        <v>31</v>
      </c>
      <c r="E100" s="669" t="s">
        <v>32</v>
      </c>
      <c r="F100" s="1528"/>
      <c r="G100" s="1530">
        <v>100500</v>
      </c>
      <c r="H100" s="1532"/>
      <c r="I100" s="1532"/>
      <c r="J100" s="1532">
        <v>98875</v>
      </c>
      <c r="K100" s="1534">
        <f>G100-J100</f>
        <v>1625</v>
      </c>
      <c r="L100" s="1536">
        <f>L97-J100</f>
        <v>2201568</v>
      </c>
      <c r="M100" s="655" t="s">
        <v>460</v>
      </c>
    </row>
    <row r="101" spans="1:13" s="616" customFormat="1" ht="15.75">
      <c r="A101" s="1526"/>
      <c r="B101" s="1527"/>
      <c r="C101" s="109" t="s">
        <v>455</v>
      </c>
      <c r="D101" s="96" t="s">
        <v>22</v>
      </c>
      <c r="E101" s="670"/>
      <c r="F101" s="1529"/>
      <c r="G101" s="1531"/>
      <c r="H101" s="1533"/>
      <c r="I101" s="1533"/>
      <c r="J101" s="1533"/>
      <c r="K101" s="1535"/>
      <c r="L101" s="1537"/>
      <c r="M101" s="655" t="s">
        <v>460</v>
      </c>
    </row>
    <row r="102" spans="1:13" s="616" customFormat="1" ht="15.75">
      <c r="A102" s="677"/>
      <c r="B102" s="624"/>
      <c r="C102" s="625"/>
      <c r="D102" s="620"/>
      <c r="E102" s="621"/>
      <c r="F102" s="626"/>
      <c r="G102" s="626"/>
      <c r="H102" s="627"/>
      <c r="I102" s="627"/>
      <c r="J102" s="627"/>
      <c r="K102" s="627"/>
      <c r="L102" s="628"/>
      <c r="M102" s="655" t="s">
        <v>460</v>
      </c>
    </row>
    <row r="103" spans="1:13" s="616" customFormat="1" ht="15.75">
      <c r="A103" s="1538"/>
      <c r="B103" s="1540">
        <v>43084</v>
      </c>
      <c r="C103" s="117" t="s">
        <v>217</v>
      </c>
      <c r="D103" s="107" t="s">
        <v>213</v>
      </c>
      <c r="E103" s="665" t="s">
        <v>214</v>
      </c>
      <c r="F103" s="1435"/>
      <c r="G103" s="1433">
        <v>100500</v>
      </c>
      <c r="H103" s="1433"/>
      <c r="I103" s="1435"/>
      <c r="J103" s="1532">
        <v>98875</v>
      </c>
      <c r="K103" s="1534">
        <f>G103-J103</f>
        <v>1625</v>
      </c>
      <c r="L103" s="1536">
        <f>L100-J103</f>
        <v>2102693</v>
      </c>
      <c r="M103" s="655" t="s">
        <v>460</v>
      </c>
    </row>
    <row r="104" spans="1:13" s="616" customFormat="1" ht="15.75">
      <c r="A104" s="1539"/>
      <c r="B104" s="1541"/>
      <c r="C104" s="118" t="s">
        <v>218</v>
      </c>
      <c r="D104" s="104" t="s">
        <v>216</v>
      </c>
      <c r="E104" s="666"/>
      <c r="F104" s="1436"/>
      <c r="G104" s="1434"/>
      <c r="H104" s="1434"/>
      <c r="I104" s="1436"/>
      <c r="J104" s="1533"/>
      <c r="K104" s="1535"/>
      <c r="L104" s="1537"/>
      <c r="M104" s="655" t="s">
        <v>460</v>
      </c>
    </row>
    <row r="105" spans="1:13" s="616" customFormat="1" ht="15.75">
      <c r="A105" s="677"/>
      <c r="B105" s="624"/>
      <c r="C105" s="119"/>
      <c r="D105" s="98"/>
      <c r="E105" s="142"/>
      <c r="F105" s="33"/>
      <c r="G105" s="33"/>
      <c r="H105" s="33"/>
      <c r="I105" s="33"/>
      <c r="J105" s="627"/>
      <c r="K105" s="627"/>
      <c r="L105" s="628"/>
      <c r="M105" s="655" t="s">
        <v>460</v>
      </c>
    </row>
    <row r="106" spans="1:13" s="616" customFormat="1" ht="15.75">
      <c r="A106" s="1526"/>
      <c r="B106" s="1527"/>
      <c r="C106" s="117" t="s">
        <v>456</v>
      </c>
      <c r="D106" s="839" t="s">
        <v>76</v>
      </c>
      <c r="E106" s="839">
        <v>261015</v>
      </c>
      <c r="F106" s="1528"/>
      <c r="G106" s="1530"/>
      <c r="H106" s="1532"/>
      <c r="I106" s="1532">
        <v>12000</v>
      </c>
      <c r="J106" s="1532">
        <v>11500</v>
      </c>
      <c r="K106" s="1534">
        <f>I106-J106</f>
        <v>500</v>
      </c>
      <c r="L106" s="1536">
        <f>L103-J106</f>
        <v>2091193</v>
      </c>
      <c r="M106" s="655" t="s">
        <v>460</v>
      </c>
    </row>
    <row r="107" spans="1:13" s="616" customFormat="1" ht="15.75">
      <c r="A107" s="1526"/>
      <c r="B107" s="1527"/>
      <c r="C107" s="118" t="s">
        <v>457</v>
      </c>
      <c r="D107" s="865" t="s">
        <v>49</v>
      </c>
      <c r="E107" s="819"/>
      <c r="F107" s="1529"/>
      <c r="G107" s="1531"/>
      <c r="H107" s="1533"/>
      <c r="I107" s="1533"/>
      <c r="J107" s="1533"/>
      <c r="K107" s="1535"/>
      <c r="L107" s="1537"/>
      <c r="M107" s="655" t="s">
        <v>460</v>
      </c>
    </row>
    <row r="108" spans="1:13" s="616" customFormat="1" ht="15.75">
      <c r="A108" s="677"/>
      <c r="B108" s="624"/>
      <c r="C108" s="625"/>
      <c r="D108" s="620"/>
      <c r="E108" s="621"/>
      <c r="F108" s="626"/>
      <c r="G108" s="626"/>
      <c r="H108" s="627"/>
      <c r="I108" s="627"/>
      <c r="J108" s="627"/>
      <c r="K108" s="627"/>
      <c r="L108" s="628"/>
      <c r="M108" s="655" t="s">
        <v>460</v>
      </c>
    </row>
    <row r="109" spans="1:13" s="616" customFormat="1" ht="15.75">
      <c r="A109" s="1526"/>
      <c r="B109" s="1527"/>
      <c r="C109" s="111" t="s">
        <v>75</v>
      </c>
      <c r="D109" s="107" t="s">
        <v>72</v>
      </c>
      <c r="E109" s="665" t="s">
        <v>73</v>
      </c>
      <c r="F109" s="1528"/>
      <c r="G109" s="1530">
        <v>100500</v>
      </c>
      <c r="H109" s="1532"/>
      <c r="I109" s="1532"/>
      <c r="J109" s="1532">
        <v>97650</v>
      </c>
      <c r="K109" s="1534">
        <f>G109-J109</f>
        <v>2850</v>
      </c>
      <c r="L109" s="1536">
        <f>L106-J109</f>
        <v>1993543</v>
      </c>
      <c r="M109" s="655" t="s">
        <v>460</v>
      </c>
    </row>
    <row r="110" spans="1:13" s="616" customFormat="1" ht="15.75">
      <c r="A110" s="1526"/>
      <c r="B110" s="1527"/>
      <c r="C110" s="109" t="s">
        <v>74</v>
      </c>
      <c r="D110" s="104" t="s">
        <v>36</v>
      </c>
      <c r="E110" s="666"/>
      <c r="F110" s="1529"/>
      <c r="G110" s="1531"/>
      <c r="H110" s="1533"/>
      <c r="I110" s="1533"/>
      <c r="J110" s="1533"/>
      <c r="K110" s="1535"/>
      <c r="L110" s="1537"/>
      <c r="M110" s="655" t="s">
        <v>460</v>
      </c>
    </row>
    <row r="111" spans="1:13" s="616" customFormat="1" ht="15.75">
      <c r="A111" s="677"/>
      <c r="B111" s="624"/>
      <c r="C111" s="133"/>
      <c r="D111" s="98"/>
      <c r="E111" s="99"/>
      <c r="F111" s="626"/>
      <c r="G111" s="626"/>
      <c r="H111" s="627"/>
      <c r="I111" s="627"/>
      <c r="J111" s="627"/>
      <c r="K111" s="627"/>
      <c r="L111" s="628"/>
      <c r="M111" s="655" t="s">
        <v>460</v>
      </c>
    </row>
    <row r="112" spans="1:13" s="616" customFormat="1" ht="15.75">
      <c r="A112" s="1538"/>
      <c r="B112" s="1540"/>
      <c r="C112" s="106" t="s">
        <v>217</v>
      </c>
      <c r="D112" s="107" t="s">
        <v>223</v>
      </c>
      <c r="E112" s="665" t="s">
        <v>224</v>
      </c>
      <c r="F112" s="1435"/>
      <c r="G112" s="1433">
        <v>100500</v>
      </c>
      <c r="H112" s="1433"/>
      <c r="I112" s="1435"/>
      <c r="J112" s="1532">
        <v>98875</v>
      </c>
      <c r="K112" s="1534">
        <f>G112-J112</f>
        <v>1625</v>
      </c>
      <c r="L112" s="1536">
        <f>L109-J112</f>
        <v>1894668</v>
      </c>
      <c r="M112" s="655" t="s">
        <v>460</v>
      </c>
    </row>
    <row r="113" spans="1:13" s="616" customFormat="1" ht="15.75">
      <c r="A113" s="1539"/>
      <c r="B113" s="1541"/>
      <c r="C113" s="109" t="s">
        <v>458</v>
      </c>
      <c r="D113" s="104" t="s">
        <v>226</v>
      </c>
      <c r="E113" s="666"/>
      <c r="F113" s="1436"/>
      <c r="G113" s="1434"/>
      <c r="H113" s="1434"/>
      <c r="I113" s="1436"/>
      <c r="J113" s="1533"/>
      <c r="K113" s="1535"/>
      <c r="L113" s="1537"/>
      <c r="M113" s="655" t="s">
        <v>460</v>
      </c>
    </row>
    <row r="114" spans="1:13" s="616" customFormat="1" ht="15.75">
      <c r="A114" s="677"/>
      <c r="B114" s="624"/>
      <c r="C114" s="130"/>
      <c r="D114" s="120"/>
      <c r="E114" s="126"/>
      <c r="F114" s="33"/>
      <c r="G114" s="33"/>
      <c r="H114" s="33"/>
      <c r="I114" s="33"/>
      <c r="J114" s="627"/>
      <c r="K114" s="627"/>
      <c r="L114" s="628"/>
      <c r="M114" s="655" t="s">
        <v>460</v>
      </c>
    </row>
    <row r="115" spans="1:13" s="616" customFormat="1" ht="15.75">
      <c r="A115" s="1526"/>
      <c r="B115" s="1527">
        <v>43087</v>
      </c>
      <c r="C115" s="653" t="s">
        <v>342</v>
      </c>
      <c r="D115" s="107" t="s">
        <v>196</v>
      </c>
      <c r="E115" s="665" t="s">
        <v>263</v>
      </c>
      <c r="F115" s="1528"/>
      <c r="G115" s="1530"/>
      <c r="H115" s="1532"/>
      <c r="I115" s="1532">
        <v>82500</v>
      </c>
      <c r="J115" s="1532">
        <v>81960</v>
      </c>
      <c r="K115" s="1534">
        <f>I115-J115</f>
        <v>540</v>
      </c>
      <c r="L115" s="1536">
        <f>L112-J115</f>
        <v>1812708</v>
      </c>
      <c r="M115" s="655" t="s">
        <v>460</v>
      </c>
    </row>
    <row r="116" spans="1:13" s="616" customFormat="1" ht="15.75">
      <c r="A116" s="1526"/>
      <c r="B116" s="1527"/>
      <c r="C116" s="654" t="s">
        <v>459</v>
      </c>
      <c r="D116" s="104" t="s">
        <v>16</v>
      </c>
      <c r="E116" s="666"/>
      <c r="F116" s="1529"/>
      <c r="G116" s="1531"/>
      <c r="H116" s="1533"/>
      <c r="I116" s="1533"/>
      <c r="J116" s="1533"/>
      <c r="K116" s="1535"/>
      <c r="L116" s="1537"/>
      <c r="M116" s="655" t="s">
        <v>460</v>
      </c>
    </row>
    <row r="117" spans="1:13" s="616" customFormat="1" ht="15.75">
      <c r="A117" s="677"/>
      <c r="B117" s="624"/>
      <c r="C117" s="625"/>
      <c r="D117" s="620"/>
      <c r="E117" s="621"/>
      <c r="F117" s="626"/>
      <c r="G117" s="626"/>
      <c r="H117" s="627"/>
      <c r="I117" s="627"/>
      <c r="J117" s="627"/>
      <c r="K117" s="627"/>
      <c r="L117" s="628"/>
      <c r="M117" s="655" t="s">
        <v>460</v>
      </c>
    </row>
    <row r="118" spans="1:13" s="616" customFormat="1" ht="15.75">
      <c r="A118" s="1538"/>
      <c r="B118" s="1540"/>
      <c r="C118" s="117" t="s">
        <v>43</v>
      </c>
      <c r="D118" s="107" t="s">
        <v>153</v>
      </c>
      <c r="E118" s="1441" t="s">
        <v>154</v>
      </c>
      <c r="F118" s="1528"/>
      <c r="G118" s="1530">
        <v>51000</v>
      </c>
      <c r="H118" s="1532"/>
      <c r="I118" s="1532"/>
      <c r="J118" s="1532">
        <v>50175</v>
      </c>
      <c r="K118" s="1534">
        <f>G118-J118</f>
        <v>825</v>
      </c>
      <c r="L118" s="1536">
        <f>L115-J118</f>
        <v>1762533</v>
      </c>
      <c r="M118" s="655" t="s">
        <v>460</v>
      </c>
    </row>
    <row r="119" spans="1:13" s="616" customFormat="1" ht="15.75">
      <c r="A119" s="1539"/>
      <c r="B119" s="1541"/>
      <c r="C119" s="118" t="s">
        <v>155</v>
      </c>
      <c r="D119" s="104" t="s">
        <v>22</v>
      </c>
      <c r="E119" s="1442"/>
      <c r="F119" s="1529"/>
      <c r="G119" s="1531"/>
      <c r="H119" s="1533"/>
      <c r="I119" s="1533"/>
      <c r="J119" s="1533"/>
      <c r="K119" s="1535"/>
      <c r="L119" s="1537"/>
      <c r="M119" s="655" t="s">
        <v>460</v>
      </c>
    </row>
    <row r="120" spans="1:13" s="616" customFormat="1" ht="15.75">
      <c r="A120" s="677"/>
      <c r="B120" s="624"/>
      <c r="C120" s="125"/>
      <c r="D120" s="120"/>
      <c r="E120" s="126"/>
      <c r="F120" s="626"/>
      <c r="G120" s="626"/>
      <c r="H120" s="627"/>
      <c r="I120" s="627"/>
      <c r="J120" s="627"/>
      <c r="K120" s="627"/>
      <c r="L120" s="628"/>
      <c r="M120" s="655" t="s">
        <v>460</v>
      </c>
    </row>
    <row r="121" spans="1:13" s="616" customFormat="1" ht="15.75">
      <c r="A121" s="1526"/>
      <c r="B121" s="1527"/>
      <c r="C121" s="147" t="s">
        <v>186</v>
      </c>
      <c r="D121" s="148" t="s">
        <v>119</v>
      </c>
      <c r="E121" s="675" t="s">
        <v>120</v>
      </c>
      <c r="F121" s="671"/>
      <c r="G121" s="1445">
        <v>100500</v>
      </c>
      <c r="H121" s="1532"/>
      <c r="I121" s="1532"/>
      <c r="J121" s="1532">
        <v>98300</v>
      </c>
      <c r="K121" s="1534">
        <f>G121-J121</f>
        <v>2200</v>
      </c>
      <c r="L121" s="1536">
        <f>L118-J121</f>
        <v>1664233</v>
      </c>
      <c r="M121" s="655" t="s">
        <v>460</v>
      </c>
    </row>
    <row r="122" spans="1:13" s="616" customFormat="1" ht="15.75">
      <c r="A122" s="1526"/>
      <c r="B122" s="1527"/>
      <c r="C122" s="149" t="s">
        <v>126</v>
      </c>
      <c r="D122" s="150" t="s">
        <v>111</v>
      </c>
      <c r="E122" s="676"/>
      <c r="F122" s="672"/>
      <c r="G122" s="1446"/>
      <c r="H122" s="1533"/>
      <c r="I122" s="1533"/>
      <c r="J122" s="1533"/>
      <c r="K122" s="1535"/>
      <c r="L122" s="1537"/>
      <c r="M122" s="655" t="s">
        <v>460</v>
      </c>
    </row>
    <row r="123" spans="1:13" s="616" customFormat="1" ht="15.75">
      <c r="A123" s="677"/>
      <c r="B123" s="624"/>
      <c r="C123" s="133"/>
      <c r="D123" s="114"/>
      <c r="E123" s="151"/>
      <c r="F123" s="146"/>
      <c r="G123" s="100"/>
      <c r="H123" s="627"/>
      <c r="I123" s="627"/>
      <c r="J123" s="627"/>
      <c r="K123" s="627"/>
      <c r="L123" s="628"/>
      <c r="M123" s="655" t="s">
        <v>460</v>
      </c>
    </row>
    <row r="124" spans="1:13" s="616" customFormat="1" ht="15.75">
      <c r="A124" s="1538"/>
      <c r="B124" s="1540"/>
      <c r="C124" s="111" t="s">
        <v>331</v>
      </c>
      <c r="D124" s="94" t="s">
        <v>119</v>
      </c>
      <c r="E124" s="665" t="s">
        <v>120</v>
      </c>
      <c r="F124" s="667"/>
      <c r="G124" s="1542">
        <v>100500</v>
      </c>
      <c r="H124" s="1532"/>
      <c r="I124" s="1532"/>
      <c r="J124" s="1532">
        <v>98300</v>
      </c>
      <c r="K124" s="1534">
        <f>G124-J124</f>
        <v>2200</v>
      </c>
      <c r="L124" s="1536">
        <f>L121-J124</f>
        <v>1565933</v>
      </c>
      <c r="M124" s="655" t="s">
        <v>460</v>
      </c>
    </row>
    <row r="125" spans="1:13" s="616" customFormat="1" ht="15.75">
      <c r="A125" s="1539"/>
      <c r="B125" s="1541"/>
      <c r="C125" s="109" t="s">
        <v>128</v>
      </c>
      <c r="D125" s="96" t="s">
        <v>111</v>
      </c>
      <c r="E125" s="666"/>
      <c r="F125" s="668"/>
      <c r="G125" s="1543"/>
      <c r="H125" s="1533"/>
      <c r="I125" s="1533"/>
      <c r="J125" s="1533"/>
      <c r="K125" s="1535"/>
      <c r="L125" s="1537"/>
      <c r="M125" s="655" t="s">
        <v>460</v>
      </c>
    </row>
    <row r="126" spans="1:13" s="616" customFormat="1" ht="15.75">
      <c r="A126" s="677"/>
      <c r="B126" s="624"/>
      <c r="C126" s="130"/>
      <c r="D126" s="120"/>
      <c r="E126" s="126"/>
      <c r="F126" s="101"/>
      <c r="G126" s="101"/>
      <c r="H126" s="627"/>
      <c r="I126" s="627"/>
      <c r="J126" s="627"/>
      <c r="K126" s="627"/>
      <c r="L126" s="628"/>
      <c r="M126" s="655" t="s">
        <v>460</v>
      </c>
    </row>
    <row r="127" spans="1:13" s="616" customFormat="1" ht="15.75">
      <c r="A127" s="1526"/>
      <c r="B127" s="1527"/>
      <c r="C127" s="111" t="s">
        <v>122</v>
      </c>
      <c r="D127" s="94" t="s">
        <v>119</v>
      </c>
      <c r="E127" s="665" t="s">
        <v>120</v>
      </c>
      <c r="F127" s="671"/>
      <c r="G127" s="671">
        <v>51000</v>
      </c>
      <c r="H127" s="1532"/>
      <c r="I127" s="1532"/>
      <c r="J127" s="1532">
        <v>49675</v>
      </c>
      <c r="K127" s="1534">
        <f>G127-J127</f>
        <v>1325</v>
      </c>
      <c r="L127" s="1536">
        <f>L124-J127</f>
        <v>1516258</v>
      </c>
      <c r="M127" s="655" t="s">
        <v>460</v>
      </c>
    </row>
    <row r="128" spans="1:13" s="616" customFormat="1" ht="15.75">
      <c r="A128" s="1526"/>
      <c r="B128" s="1527"/>
      <c r="C128" s="109" t="s">
        <v>123</v>
      </c>
      <c r="D128" s="96" t="s">
        <v>111</v>
      </c>
      <c r="E128" s="666"/>
      <c r="F128" s="672"/>
      <c r="G128" s="672"/>
      <c r="H128" s="1533"/>
      <c r="I128" s="1533"/>
      <c r="J128" s="1533"/>
      <c r="K128" s="1535"/>
      <c r="L128" s="1537"/>
      <c r="M128" s="655" t="s">
        <v>460</v>
      </c>
    </row>
    <row r="129" spans="1:13" s="616" customFormat="1" ht="15.75">
      <c r="A129" s="677"/>
      <c r="B129" s="624"/>
      <c r="C129" s="133"/>
      <c r="D129" s="120"/>
      <c r="E129" s="126"/>
      <c r="F129" s="145"/>
      <c r="G129" s="146"/>
      <c r="H129" s="627"/>
      <c r="I129" s="627"/>
      <c r="J129" s="627"/>
      <c r="K129" s="627"/>
      <c r="L129" s="628"/>
      <c r="M129" s="655" t="s">
        <v>460</v>
      </c>
    </row>
    <row r="130" spans="1:13" s="616" customFormat="1" ht="15.75">
      <c r="A130" s="1538"/>
      <c r="B130" s="1540">
        <v>43088</v>
      </c>
      <c r="C130" s="144" t="s">
        <v>157</v>
      </c>
      <c r="D130" s="94" t="s">
        <v>25</v>
      </c>
      <c r="E130" s="669" t="s">
        <v>26</v>
      </c>
      <c r="F130" s="662"/>
      <c r="G130" s="1550">
        <v>51000</v>
      </c>
      <c r="H130" s="660"/>
      <c r="I130" s="662"/>
      <c r="J130" s="1532">
        <v>50175</v>
      </c>
      <c r="K130" s="1534">
        <f>G130-J130</f>
        <v>825</v>
      </c>
      <c r="L130" s="1536">
        <f>L127-J130</f>
        <v>1466083</v>
      </c>
      <c r="M130" s="655" t="s">
        <v>460</v>
      </c>
    </row>
    <row r="131" spans="1:13" s="616" customFormat="1" ht="15.75">
      <c r="A131" s="1539"/>
      <c r="B131" s="1541"/>
      <c r="C131" s="113" t="s">
        <v>158</v>
      </c>
      <c r="D131" s="96" t="s">
        <v>28</v>
      </c>
      <c r="E131" s="670"/>
      <c r="F131" s="663"/>
      <c r="G131" s="1543"/>
      <c r="H131" s="661"/>
      <c r="I131" s="663"/>
      <c r="J131" s="1533"/>
      <c r="K131" s="1535"/>
      <c r="L131" s="1537"/>
      <c r="M131" s="655" t="s">
        <v>460</v>
      </c>
    </row>
    <row r="132" spans="1:13" s="616" customFormat="1" ht="15.75">
      <c r="A132" s="677"/>
      <c r="B132" s="624"/>
      <c r="C132" s="110"/>
      <c r="D132" s="98"/>
      <c r="E132" s="99"/>
      <c r="F132" s="29"/>
      <c r="G132" s="29"/>
      <c r="H132" s="33"/>
      <c r="I132" s="33"/>
      <c r="J132" s="627"/>
      <c r="K132" s="627"/>
      <c r="L132" s="628"/>
      <c r="M132" s="655" t="s">
        <v>460</v>
      </c>
    </row>
    <row r="133" spans="1:13" s="616" customFormat="1" ht="15.75">
      <c r="A133" s="1526"/>
      <c r="B133" s="1527"/>
      <c r="C133" s="144" t="s">
        <v>45</v>
      </c>
      <c r="D133" s="94" t="s">
        <v>25</v>
      </c>
      <c r="E133" s="669" t="s">
        <v>26</v>
      </c>
      <c r="F133" s="1528"/>
      <c r="G133" s="1530">
        <v>21000</v>
      </c>
      <c r="H133" s="1532"/>
      <c r="I133" s="1532"/>
      <c r="J133" s="1532">
        <v>20800</v>
      </c>
      <c r="K133" s="1534">
        <f>G133-J133</f>
        <v>200</v>
      </c>
      <c r="L133" s="1536">
        <f>L130-J133</f>
        <v>1445283</v>
      </c>
      <c r="M133" s="655" t="s">
        <v>460</v>
      </c>
    </row>
    <row r="134" spans="1:13" s="616" customFormat="1" ht="15.75">
      <c r="A134" s="1526"/>
      <c r="B134" s="1527"/>
      <c r="C134" s="113" t="s">
        <v>158</v>
      </c>
      <c r="D134" s="96" t="s">
        <v>28</v>
      </c>
      <c r="E134" s="670"/>
      <c r="F134" s="1529"/>
      <c r="G134" s="1531"/>
      <c r="H134" s="1533"/>
      <c r="I134" s="1533"/>
      <c r="J134" s="1533"/>
      <c r="K134" s="1535"/>
      <c r="L134" s="1537"/>
      <c r="M134" s="655" t="s">
        <v>460</v>
      </c>
    </row>
    <row r="135" spans="1:13" s="616" customFormat="1" ht="15.75">
      <c r="A135" s="677"/>
      <c r="B135" s="624"/>
      <c r="C135" s="625"/>
      <c r="D135" s="620"/>
      <c r="E135" s="621"/>
      <c r="F135" s="626"/>
      <c r="G135" s="626"/>
      <c r="H135" s="627"/>
      <c r="I135" s="627"/>
      <c r="J135" s="627"/>
      <c r="K135" s="627"/>
      <c r="L135" s="628"/>
      <c r="M135" s="655" t="s">
        <v>460</v>
      </c>
    </row>
    <row r="136" spans="1:13" s="616" customFormat="1" ht="15.75">
      <c r="A136" s="1526"/>
      <c r="B136" s="1527"/>
      <c r="C136" s="111" t="s">
        <v>341</v>
      </c>
      <c r="D136" s="107" t="s">
        <v>213</v>
      </c>
      <c r="E136" s="1441" t="s">
        <v>214</v>
      </c>
      <c r="F136" s="1443"/>
      <c r="G136" s="1443">
        <v>101500</v>
      </c>
      <c r="H136" s="673"/>
      <c r="I136" s="673"/>
      <c r="J136" s="1459">
        <v>98875</v>
      </c>
      <c r="K136" s="1534">
        <f>G136-J136</f>
        <v>2625</v>
      </c>
      <c r="L136" s="1536">
        <f>L133-J136</f>
        <v>1346408</v>
      </c>
      <c r="M136" s="655" t="s">
        <v>460</v>
      </c>
    </row>
    <row r="137" spans="1:13" s="616" customFormat="1" ht="15.75">
      <c r="A137" s="1526"/>
      <c r="B137" s="1527"/>
      <c r="C137" s="109" t="s">
        <v>338</v>
      </c>
      <c r="D137" s="104" t="s">
        <v>216</v>
      </c>
      <c r="E137" s="1442"/>
      <c r="F137" s="1444"/>
      <c r="G137" s="1444"/>
      <c r="H137" s="674"/>
      <c r="I137" s="674"/>
      <c r="J137" s="1460"/>
      <c r="K137" s="1535"/>
      <c r="L137" s="1537"/>
      <c r="M137" s="655" t="s">
        <v>460</v>
      </c>
    </row>
    <row r="138" spans="1:13" s="616" customFormat="1" ht="15.75">
      <c r="A138" s="677"/>
      <c r="B138" s="624"/>
      <c r="C138" s="343"/>
      <c r="D138" s="98"/>
      <c r="E138" s="142"/>
      <c r="F138" s="100"/>
      <c r="G138" s="101"/>
      <c r="H138" s="81"/>
      <c r="I138" s="81"/>
      <c r="J138" s="81"/>
      <c r="K138" s="627"/>
      <c r="L138" s="628"/>
      <c r="M138" s="655" t="s">
        <v>460</v>
      </c>
    </row>
    <row r="139" spans="1:13" s="616" customFormat="1" ht="15.75">
      <c r="A139" s="1526"/>
      <c r="B139" s="1527"/>
      <c r="C139" s="144" t="s">
        <v>339</v>
      </c>
      <c r="D139" s="839" t="s">
        <v>76</v>
      </c>
      <c r="E139" s="839">
        <v>261015</v>
      </c>
      <c r="F139" s="1528"/>
      <c r="G139" s="1530"/>
      <c r="H139" s="1532"/>
      <c r="I139" s="1532">
        <v>21000</v>
      </c>
      <c r="J139" s="1532">
        <v>20800</v>
      </c>
      <c r="K139" s="1534">
        <f>I139-J139</f>
        <v>200</v>
      </c>
      <c r="L139" s="1536">
        <f>L136-J139</f>
        <v>1325608</v>
      </c>
      <c r="M139" s="655" t="s">
        <v>460</v>
      </c>
    </row>
    <row r="140" spans="1:13" s="616" customFormat="1" ht="15.75">
      <c r="A140" s="1526"/>
      <c r="B140" s="1527"/>
      <c r="C140" s="113" t="s">
        <v>461</v>
      </c>
      <c r="D140" s="865" t="s">
        <v>49</v>
      </c>
      <c r="E140" s="819"/>
      <c r="F140" s="1529"/>
      <c r="G140" s="1531"/>
      <c r="H140" s="1533"/>
      <c r="I140" s="1533"/>
      <c r="J140" s="1533"/>
      <c r="K140" s="1535"/>
      <c r="L140" s="1537"/>
      <c r="M140" s="655" t="s">
        <v>460</v>
      </c>
    </row>
    <row r="141" spans="1:13" s="616" customFormat="1" ht="15.75">
      <c r="A141" s="677"/>
      <c r="B141" s="624"/>
      <c r="C141" s="625"/>
      <c r="D141" s="620"/>
      <c r="E141" s="621"/>
      <c r="F141" s="626"/>
      <c r="G141" s="626"/>
      <c r="H141" s="627"/>
      <c r="I141" s="627"/>
      <c r="J141" s="627"/>
      <c r="K141" s="627"/>
      <c r="L141" s="628"/>
      <c r="M141" s="655" t="s">
        <v>460</v>
      </c>
    </row>
    <row r="142" spans="1:13" s="616" customFormat="1" ht="15.75">
      <c r="A142" s="1526"/>
      <c r="B142" s="1527">
        <v>43089</v>
      </c>
      <c r="C142" s="144" t="s">
        <v>156</v>
      </c>
      <c r="D142" s="94"/>
      <c r="E142" s="669"/>
      <c r="F142" s="1528">
        <v>15000584</v>
      </c>
      <c r="G142" s="1530"/>
      <c r="H142" s="1532"/>
      <c r="I142" s="1532"/>
      <c r="J142" s="1532"/>
      <c r="K142" s="1534"/>
      <c r="L142" s="1536">
        <f>L139+F142</f>
        <v>16326192</v>
      </c>
      <c r="M142" s="655" t="s">
        <v>460</v>
      </c>
    </row>
    <row r="143" spans="1:13" s="616" customFormat="1" ht="15.75">
      <c r="A143" s="1526"/>
      <c r="B143" s="1527"/>
      <c r="C143" s="113"/>
      <c r="D143" s="96"/>
      <c r="E143" s="670"/>
      <c r="F143" s="1529"/>
      <c r="G143" s="1531"/>
      <c r="H143" s="1533"/>
      <c r="I143" s="1533"/>
      <c r="J143" s="1533"/>
      <c r="K143" s="1535"/>
      <c r="L143" s="1537"/>
      <c r="M143" s="655" t="s">
        <v>460</v>
      </c>
    </row>
    <row r="144" spans="1:13" s="616" customFormat="1" ht="15.75">
      <c r="A144" s="677"/>
      <c r="B144" s="624"/>
      <c r="C144" s="625"/>
      <c r="D144" s="620"/>
      <c r="E144" s="621"/>
      <c r="F144" s="626"/>
      <c r="G144" s="626"/>
      <c r="H144" s="627"/>
      <c r="I144" s="627"/>
      <c r="J144" s="627"/>
      <c r="K144" s="627"/>
      <c r="L144" s="628"/>
      <c r="M144" s="655" t="s">
        <v>460</v>
      </c>
    </row>
    <row r="145" spans="1:13" s="616" customFormat="1" ht="15.75">
      <c r="A145" s="1526"/>
      <c r="B145" s="1527"/>
      <c r="C145" s="106" t="s">
        <v>462</v>
      </c>
      <c r="D145" s="839" t="s">
        <v>76</v>
      </c>
      <c r="E145" s="839">
        <v>261015</v>
      </c>
      <c r="F145" s="1528"/>
      <c r="G145" s="1530"/>
      <c r="H145" s="1532"/>
      <c r="I145" s="1532">
        <v>7000</v>
      </c>
      <c r="J145" s="1532">
        <v>6500</v>
      </c>
      <c r="K145" s="1534">
        <f>I145-J145</f>
        <v>500</v>
      </c>
      <c r="L145" s="1536">
        <f>L142-J145</f>
        <v>16319692</v>
      </c>
      <c r="M145" s="655" t="s">
        <v>460</v>
      </c>
    </row>
    <row r="146" spans="1:13" s="616" customFormat="1" ht="15.75">
      <c r="A146" s="1526"/>
      <c r="B146" s="1527"/>
      <c r="C146" s="109" t="s">
        <v>260</v>
      </c>
      <c r="D146" s="865" t="s">
        <v>49</v>
      </c>
      <c r="E146" s="819"/>
      <c r="F146" s="1529"/>
      <c r="G146" s="1531"/>
      <c r="H146" s="1533"/>
      <c r="I146" s="1533"/>
      <c r="J146" s="1533"/>
      <c r="K146" s="1535"/>
      <c r="L146" s="1537"/>
      <c r="M146" s="655" t="s">
        <v>460</v>
      </c>
    </row>
    <row r="147" spans="1:13" s="616" customFormat="1" ht="15.75">
      <c r="A147" s="677"/>
      <c r="B147" s="624"/>
      <c r="C147" s="625"/>
      <c r="D147" s="620"/>
      <c r="E147" s="621"/>
      <c r="F147" s="626"/>
      <c r="G147" s="626"/>
      <c r="H147" s="627"/>
      <c r="I147" s="627"/>
      <c r="J147" s="627"/>
      <c r="K147" s="627"/>
      <c r="L147" s="628"/>
      <c r="M147" s="655" t="s">
        <v>460</v>
      </c>
    </row>
    <row r="148" spans="1:13" s="616" customFormat="1" ht="15.75">
      <c r="A148" s="1526"/>
      <c r="B148" s="1527">
        <v>43090</v>
      </c>
      <c r="C148" s="656" t="s">
        <v>339</v>
      </c>
      <c r="D148" s="839" t="s">
        <v>76</v>
      </c>
      <c r="E148" s="839">
        <v>261015</v>
      </c>
      <c r="F148" s="1528"/>
      <c r="G148" s="1530"/>
      <c r="H148" s="1532"/>
      <c r="I148" s="1532">
        <v>21000</v>
      </c>
      <c r="J148" s="1532">
        <v>20850</v>
      </c>
      <c r="K148" s="1534">
        <f>I148-J148</f>
        <v>150</v>
      </c>
      <c r="L148" s="1536">
        <f>L145-J148</f>
        <v>16298842</v>
      </c>
      <c r="M148" s="655" t="s">
        <v>460</v>
      </c>
    </row>
    <row r="149" spans="1:13" s="616" customFormat="1" ht="15.75">
      <c r="A149" s="1526"/>
      <c r="B149" s="1527"/>
      <c r="C149" s="658" t="s">
        <v>461</v>
      </c>
      <c r="D149" s="865" t="s">
        <v>49</v>
      </c>
      <c r="E149" s="819"/>
      <c r="F149" s="1529"/>
      <c r="G149" s="1531"/>
      <c r="H149" s="1533"/>
      <c r="I149" s="1533"/>
      <c r="J149" s="1533"/>
      <c r="K149" s="1535"/>
      <c r="L149" s="1537"/>
      <c r="M149" s="655" t="s">
        <v>460</v>
      </c>
    </row>
    <row r="150" spans="1:13" s="616" customFormat="1" ht="15.75">
      <c r="A150" s="677"/>
      <c r="B150" s="624"/>
      <c r="C150" s="625"/>
      <c r="D150" s="620"/>
      <c r="E150" s="621"/>
      <c r="F150" s="626"/>
      <c r="G150" s="626"/>
      <c r="H150" s="627"/>
      <c r="I150" s="627"/>
      <c r="J150" s="627"/>
      <c r="K150" s="627"/>
      <c r="L150" s="628"/>
      <c r="M150" s="655" t="s">
        <v>460</v>
      </c>
    </row>
    <row r="151" spans="1:13" s="616" customFormat="1" ht="15.75">
      <c r="A151" s="1526"/>
      <c r="B151" s="1527"/>
      <c r="C151" s="144" t="s">
        <v>339</v>
      </c>
      <c r="D151" s="839" t="s">
        <v>76</v>
      </c>
      <c r="E151" s="839">
        <v>261015</v>
      </c>
      <c r="F151" s="1528"/>
      <c r="G151" s="1530"/>
      <c r="H151" s="1532"/>
      <c r="I151" s="1532">
        <v>21000</v>
      </c>
      <c r="J151" s="1532">
        <v>20825</v>
      </c>
      <c r="K151" s="1534">
        <f>I151-J151</f>
        <v>175</v>
      </c>
      <c r="L151" s="1536">
        <f>L148-J151</f>
        <v>16278017</v>
      </c>
      <c r="M151" s="655" t="s">
        <v>460</v>
      </c>
    </row>
    <row r="152" spans="1:13" s="616" customFormat="1" ht="15.75">
      <c r="A152" s="1526"/>
      <c r="B152" s="1527"/>
      <c r="C152" s="113" t="s">
        <v>461</v>
      </c>
      <c r="D152" s="865" t="s">
        <v>49</v>
      </c>
      <c r="E152" s="819"/>
      <c r="F152" s="1529"/>
      <c r="G152" s="1531"/>
      <c r="H152" s="1533"/>
      <c r="I152" s="1533"/>
      <c r="J152" s="1533"/>
      <c r="K152" s="1535"/>
      <c r="L152" s="1537"/>
      <c r="M152" s="655" t="s">
        <v>460</v>
      </c>
    </row>
    <row r="153" spans="1:13" s="616" customFormat="1" ht="15.75">
      <c r="A153" s="677"/>
      <c r="B153" s="624"/>
      <c r="C153" s="625"/>
      <c r="D153" s="620"/>
      <c r="E153" s="621"/>
      <c r="F153" s="626"/>
      <c r="G153" s="626"/>
      <c r="H153" s="627"/>
      <c r="I153" s="627"/>
      <c r="J153" s="627"/>
      <c r="K153" s="627"/>
      <c r="L153" s="628"/>
      <c r="M153" s="655" t="s">
        <v>460</v>
      </c>
    </row>
    <row r="154" spans="1:13" s="616" customFormat="1" ht="15.75">
      <c r="A154" s="1526"/>
      <c r="B154" s="1527"/>
      <c r="C154" s="144" t="s">
        <v>157</v>
      </c>
      <c r="D154" s="94" t="s">
        <v>25</v>
      </c>
      <c r="E154" s="669" t="s">
        <v>26</v>
      </c>
      <c r="F154" s="1528"/>
      <c r="G154" s="1532">
        <v>51000</v>
      </c>
      <c r="H154" s="1532"/>
      <c r="I154" s="1532"/>
      <c r="J154" s="1534">
        <v>50225</v>
      </c>
      <c r="K154" s="1534">
        <f>G154-J154</f>
        <v>775</v>
      </c>
      <c r="L154" s="1536">
        <f>L151-J154</f>
        <v>16227792</v>
      </c>
      <c r="M154" s="655" t="s">
        <v>460</v>
      </c>
    </row>
    <row r="155" spans="1:13" s="616" customFormat="1" ht="15.75">
      <c r="A155" s="1526"/>
      <c r="B155" s="1527"/>
      <c r="C155" s="113" t="s">
        <v>158</v>
      </c>
      <c r="D155" s="96" t="s">
        <v>28</v>
      </c>
      <c r="E155" s="670"/>
      <c r="F155" s="1529"/>
      <c r="G155" s="1533"/>
      <c r="H155" s="1533"/>
      <c r="I155" s="1533"/>
      <c r="J155" s="1535"/>
      <c r="K155" s="1535"/>
      <c r="L155" s="1537"/>
      <c r="M155" s="655" t="s">
        <v>460</v>
      </c>
    </row>
    <row r="156" spans="1:13" s="616" customFormat="1" ht="15.75">
      <c r="A156" s="677"/>
      <c r="B156" s="624"/>
      <c r="C156" s="110"/>
      <c r="D156" s="98"/>
      <c r="E156" s="99"/>
      <c r="F156" s="626"/>
      <c r="G156" s="627"/>
      <c r="H156" s="627"/>
      <c r="I156" s="627"/>
      <c r="J156" s="627"/>
      <c r="K156" s="627"/>
      <c r="L156" s="628"/>
      <c r="M156" s="655" t="s">
        <v>460</v>
      </c>
    </row>
    <row r="157" spans="1:13" s="616" customFormat="1" ht="15.75">
      <c r="A157" s="1526"/>
      <c r="B157" s="1527"/>
      <c r="C157" s="656" t="s">
        <v>463</v>
      </c>
      <c r="D157" s="657" t="s">
        <v>25</v>
      </c>
      <c r="E157" s="669" t="s">
        <v>26</v>
      </c>
      <c r="F157" s="1528"/>
      <c r="G157" s="1532">
        <v>12000</v>
      </c>
      <c r="H157" s="1532"/>
      <c r="I157" s="1532"/>
      <c r="J157" s="1534">
        <v>11000</v>
      </c>
      <c r="K157" s="1534">
        <f>G157-J157</f>
        <v>1000</v>
      </c>
      <c r="L157" s="1536">
        <f>L154-J157</f>
        <v>16216792</v>
      </c>
      <c r="M157" s="655" t="s">
        <v>460</v>
      </c>
    </row>
    <row r="158" spans="1:13" s="616" customFormat="1" ht="15.75">
      <c r="A158" s="1526"/>
      <c r="B158" s="1527"/>
      <c r="C158" s="658" t="s">
        <v>158</v>
      </c>
      <c r="D158" s="659" t="s">
        <v>28</v>
      </c>
      <c r="E158" s="670"/>
      <c r="F158" s="1529"/>
      <c r="G158" s="1533"/>
      <c r="H158" s="1533"/>
      <c r="I158" s="1533"/>
      <c r="J158" s="1535"/>
      <c r="K158" s="1535"/>
      <c r="L158" s="1537"/>
      <c r="M158" s="655" t="s">
        <v>460</v>
      </c>
    </row>
    <row r="159" spans="1:13" s="616" customFormat="1" ht="15.75">
      <c r="A159" s="677"/>
      <c r="B159" s="624"/>
      <c r="C159" s="110"/>
      <c r="D159" s="98"/>
      <c r="E159" s="99"/>
      <c r="F159" s="626"/>
      <c r="G159" s="627"/>
      <c r="H159" s="627"/>
      <c r="I159" s="627"/>
      <c r="J159" s="627"/>
      <c r="K159" s="627"/>
      <c r="L159" s="628"/>
      <c r="M159" s="655" t="s">
        <v>460</v>
      </c>
    </row>
    <row r="160" spans="1:13" s="616" customFormat="1" ht="15.75">
      <c r="A160" s="1526"/>
      <c r="B160" s="1527"/>
      <c r="C160" s="144" t="s">
        <v>332</v>
      </c>
      <c r="D160" s="839" t="s">
        <v>76</v>
      </c>
      <c r="E160" s="839">
        <v>261015</v>
      </c>
      <c r="F160" s="1528"/>
      <c r="G160" s="1530"/>
      <c r="H160" s="1532"/>
      <c r="I160" s="1532">
        <v>12000</v>
      </c>
      <c r="J160" s="1532">
        <v>11000</v>
      </c>
      <c r="K160" s="1534">
        <f>I160-J160</f>
        <v>1000</v>
      </c>
      <c r="L160" s="1536">
        <f>L157-J160</f>
        <v>16205792</v>
      </c>
      <c r="M160" s="655" t="s">
        <v>460</v>
      </c>
    </row>
    <row r="161" spans="1:13" s="616" customFormat="1" ht="15.75">
      <c r="A161" s="1526"/>
      <c r="B161" s="1527"/>
      <c r="C161" s="113" t="s">
        <v>465</v>
      </c>
      <c r="D161" s="865" t="s">
        <v>49</v>
      </c>
      <c r="E161" s="819"/>
      <c r="F161" s="1529"/>
      <c r="G161" s="1531"/>
      <c r="H161" s="1533"/>
      <c r="I161" s="1533"/>
      <c r="J161" s="1533"/>
      <c r="K161" s="1535"/>
      <c r="L161" s="1537"/>
      <c r="M161" s="655" t="s">
        <v>460</v>
      </c>
    </row>
    <row r="162" spans="1:13" s="616" customFormat="1" ht="15.75">
      <c r="A162" s="677"/>
      <c r="B162" s="624"/>
      <c r="C162" s="625"/>
      <c r="D162" s="620"/>
      <c r="E162" s="621"/>
      <c r="F162" s="626"/>
      <c r="G162" s="626"/>
      <c r="H162" s="627"/>
      <c r="I162" s="627"/>
      <c r="J162" s="627"/>
      <c r="K162" s="627"/>
      <c r="L162" s="628"/>
      <c r="M162" s="655" t="s">
        <v>460</v>
      </c>
    </row>
    <row r="163" spans="1:13" s="616" customFormat="1" ht="15.75">
      <c r="A163" s="1526"/>
      <c r="B163" s="1527"/>
      <c r="C163" s="144" t="s">
        <v>88</v>
      </c>
      <c r="D163" s="839" t="s">
        <v>76</v>
      </c>
      <c r="E163" s="839">
        <v>261015</v>
      </c>
      <c r="F163" s="1528"/>
      <c r="G163" s="1530"/>
      <c r="H163" s="1532"/>
      <c r="I163" s="1532">
        <v>12000</v>
      </c>
      <c r="J163" s="1532">
        <v>11525</v>
      </c>
      <c r="K163" s="1534">
        <f>I163-J163</f>
        <v>475</v>
      </c>
      <c r="L163" s="1536">
        <f>L160-J163</f>
        <v>16194267</v>
      </c>
      <c r="M163" s="655" t="s">
        <v>460</v>
      </c>
    </row>
    <row r="164" spans="1:13" s="616" customFormat="1" ht="15.75">
      <c r="A164" s="1526"/>
      <c r="B164" s="1527"/>
      <c r="C164" s="113" t="s">
        <v>464</v>
      </c>
      <c r="D164" s="865" t="s">
        <v>49</v>
      </c>
      <c r="E164" s="819"/>
      <c r="F164" s="1529"/>
      <c r="G164" s="1531"/>
      <c r="H164" s="1533"/>
      <c r="I164" s="1533"/>
      <c r="J164" s="1533"/>
      <c r="K164" s="1535"/>
      <c r="L164" s="1537"/>
      <c r="M164" s="655" t="s">
        <v>460</v>
      </c>
    </row>
    <row r="165" spans="1:13" s="616" customFormat="1" ht="15.75">
      <c r="A165" s="677"/>
      <c r="B165" s="624"/>
      <c r="C165" s="625"/>
      <c r="D165" s="620"/>
      <c r="E165" s="621"/>
      <c r="F165" s="626"/>
      <c r="G165" s="626"/>
      <c r="H165" s="627"/>
      <c r="I165" s="627"/>
      <c r="J165" s="627"/>
      <c r="K165" s="627"/>
      <c r="L165" s="628"/>
      <c r="M165" s="655" t="s">
        <v>460</v>
      </c>
    </row>
    <row r="166" spans="1:13" s="616" customFormat="1" ht="15.75">
      <c r="A166" s="1526"/>
      <c r="B166" s="1527"/>
      <c r="C166" s="656" t="s">
        <v>463</v>
      </c>
      <c r="D166" s="657" t="s">
        <v>25</v>
      </c>
      <c r="E166" s="669" t="s">
        <v>26</v>
      </c>
      <c r="F166" s="1528"/>
      <c r="G166" s="1532">
        <v>12000</v>
      </c>
      <c r="H166" s="1532"/>
      <c r="I166" s="1532"/>
      <c r="J166" s="1532">
        <v>11175</v>
      </c>
      <c r="K166" s="1534">
        <f>G166-J166</f>
        <v>825</v>
      </c>
      <c r="L166" s="1536">
        <f>L163-J166</f>
        <v>16183092</v>
      </c>
      <c r="M166" s="655" t="s">
        <v>460</v>
      </c>
    </row>
    <row r="167" spans="1:13" s="616" customFormat="1" ht="15.75">
      <c r="A167" s="1526"/>
      <c r="B167" s="1527"/>
      <c r="C167" s="658" t="s">
        <v>158</v>
      </c>
      <c r="D167" s="659" t="s">
        <v>28</v>
      </c>
      <c r="E167" s="670"/>
      <c r="F167" s="1529"/>
      <c r="G167" s="1533"/>
      <c r="H167" s="1533"/>
      <c r="I167" s="1533"/>
      <c r="J167" s="1533"/>
      <c r="K167" s="1535"/>
      <c r="L167" s="1537"/>
      <c r="M167" s="655" t="s">
        <v>460</v>
      </c>
    </row>
    <row r="168" spans="1:13" s="616" customFormat="1" ht="15.75">
      <c r="A168" s="677"/>
      <c r="B168" s="624"/>
      <c r="C168" s="110"/>
      <c r="D168" s="98"/>
      <c r="E168" s="99"/>
      <c r="F168" s="626"/>
      <c r="G168" s="626"/>
      <c r="H168" s="627"/>
      <c r="I168" s="627"/>
      <c r="J168" s="627"/>
      <c r="K168" s="627"/>
      <c r="L168" s="628"/>
      <c r="M168" s="655" t="s">
        <v>460</v>
      </c>
    </row>
    <row r="169" spans="1:13" s="616" customFormat="1" ht="15.75">
      <c r="A169" s="1526"/>
      <c r="B169" s="1527">
        <v>43091</v>
      </c>
      <c r="C169" s="106" t="s">
        <v>50</v>
      </c>
      <c r="D169" s="107" t="s">
        <v>14</v>
      </c>
      <c r="E169" s="665" t="s">
        <v>15</v>
      </c>
      <c r="F169" s="1443"/>
      <c r="G169" s="1530"/>
      <c r="H169" s="1532"/>
      <c r="I169" s="1532">
        <v>100500</v>
      </c>
      <c r="J169" s="1532">
        <v>97650</v>
      </c>
      <c r="K169" s="1534">
        <f>I169-J169</f>
        <v>2850</v>
      </c>
      <c r="L169" s="1536">
        <f>L166-J169</f>
        <v>16085442</v>
      </c>
      <c r="M169" s="655" t="s">
        <v>460</v>
      </c>
    </row>
    <row r="170" spans="1:13" s="616" customFormat="1" ht="15.75">
      <c r="A170" s="1526"/>
      <c r="B170" s="1527"/>
      <c r="C170" s="109" t="s">
        <v>44</v>
      </c>
      <c r="D170" s="104" t="s">
        <v>16</v>
      </c>
      <c r="E170" s="666"/>
      <c r="F170" s="1444"/>
      <c r="G170" s="1531"/>
      <c r="H170" s="1533"/>
      <c r="I170" s="1533"/>
      <c r="J170" s="1533"/>
      <c r="K170" s="1535"/>
      <c r="L170" s="1537"/>
      <c r="M170" s="655" t="s">
        <v>460</v>
      </c>
    </row>
    <row r="171" spans="1:13" s="616" customFormat="1" ht="15.75">
      <c r="A171" s="677"/>
      <c r="B171" s="624"/>
      <c r="C171" s="625"/>
      <c r="D171" s="620"/>
      <c r="E171" s="621"/>
      <c r="F171" s="626"/>
      <c r="G171" s="626"/>
      <c r="H171" s="627"/>
      <c r="I171" s="627"/>
      <c r="J171" s="627"/>
      <c r="K171" s="627"/>
      <c r="L171" s="628"/>
      <c r="M171" s="655" t="s">
        <v>460</v>
      </c>
    </row>
    <row r="172" spans="1:13" s="616" customFormat="1" ht="15.75">
      <c r="A172" s="1526"/>
      <c r="B172" s="1527"/>
      <c r="C172" s="111" t="s">
        <v>127</v>
      </c>
      <c r="D172" s="94" t="s">
        <v>119</v>
      </c>
      <c r="E172" s="665" t="s">
        <v>120</v>
      </c>
      <c r="F172" s="1528"/>
      <c r="G172" s="1530">
        <v>51000</v>
      </c>
      <c r="H172" s="1532"/>
      <c r="I172" s="1532"/>
      <c r="J172" s="1532">
        <v>50100</v>
      </c>
      <c r="K172" s="1534">
        <f>G172-J172</f>
        <v>900</v>
      </c>
      <c r="L172" s="1536">
        <f>L169-J172</f>
        <v>16035342</v>
      </c>
      <c r="M172" s="655" t="s">
        <v>460</v>
      </c>
    </row>
    <row r="173" spans="1:13" s="616" customFormat="1" ht="15.75">
      <c r="A173" s="1526"/>
      <c r="B173" s="1527"/>
      <c r="C173" s="109" t="s">
        <v>128</v>
      </c>
      <c r="D173" s="96" t="s">
        <v>111</v>
      </c>
      <c r="E173" s="666"/>
      <c r="F173" s="1529"/>
      <c r="G173" s="1531"/>
      <c r="H173" s="1533"/>
      <c r="I173" s="1533"/>
      <c r="J173" s="1533"/>
      <c r="K173" s="1535"/>
      <c r="L173" s="1537"/>
      <c r="M173" s="655" t="s">
        <v>460</v>
      </c>
    </row>
    <row r="174" spans="1:13" s="616" customFormat="1" ht="15.75">
      <c r="A174" s="677"/>
      <c r="B174" s="624"/>
      <c r="C174" s="130"/>
      <c r="D174" s="120"/>
      <c r="E174" s="126"/>
      <c r="F174" s="626"/>
      <c r="G174" s="626"/>
      <c r="H174" s="627"/>
      <c r="I174" s="627"/>
      <c r="J174" s="627"/>
      <c r="K174" s="627"/>
      <c r="L174" s="628"/>
      <c r="M174" s="655" t="s">
        <v>460</v>
      </c>
    </row>
    <row r="175" spans="1:13" s="616" customFormat="1" ht="15.75">
      <c r="A175" s="1526"/>
      <c r="B175" s="1527"/>
      <c r="C175" s="144" t="s">
        <v>332</v>
      </c>
      <c r="D175" s="839" t="s">
        <v>76</v>
      </c>
      <c r="E175" s="839">
        <v>261015</v>
      </c>
      <c r="F175" s="1528"/>
      <c r="G175" s="1530"/>
      <c r="H175" s="1532"/>
      <c r="I175" s="1532">
        <v>12000</v>
      </c>
      <c r="J175" s="1532">
        <v>11000</v>
      </c>
      <c r="K175" s="1534">
        <f>I175-J175</f>
        <v>1000</v>
      </c>
      <c r="L175" s="1536">
        <f>L172-J175</f>
        <v>16024342</v>
      </c>
      <c r="M175" s="655" t="s">
        <v>460</v>
      </c>
    </row>
    <row r="176" spans="1:13" s="616" customFormat="1" ht="15.75">
      <c r="A176" s="1526"/>
      <c r="B176" s="1527"/>
      <c r="C176" s="113" t="s">
        <v>465</v>
      </c>
      <c r="D176" s="865" t="s">
        <v>49</v>
      </c>
      <c r="E176" s="819"/>
      <c r="F176" s="1529"/>
      <c r="G176" s="1531"/>
      <c r="H176" s="1533"/>
      <c r="I176" s="1533"/>
      <c r="J176" s="1533"/>
      <c r="K176" s="1535"/>
      <c r="L176" s="1537"/>
      <c r="M176" s="655" t="s">
        <v>460</v>
      </c>
    </row>
    <row r="177" spans="1:13" s="616" customFormat="1" ht="15.75">
      <c r="A177" s="677"/>
      <c r="B177" s="624"/>
      <c r="C177" s="625"/>
      <c r="D177" s="620"/>
      <c r="E177" s="621"/>
      <c r="F177" s="626"/>
      <c r="G177" s="626"/>
      <c r="H177" s="627"/>
      <c r="I177" s="627"/>
      <c r="J177" s="627"/>
      <c r="K177" s="627"/>
      <c r="L177" s="628"/>
      <c r="M177" s="655" t="s">
        <v>460</v>
      </c>
    </row>
    <row r="178" spans="1:13" s="616" customFormat="1" ht="15.75">
      <c r="A178" s="1526"/>
      <c r="B178" s="1527"/>
      <c r="C178" s="111" t="s">
        <v>50</v>
      </c>
      <c r="D178" s="107" t="s">
        <v>213</v>
      </c>
      <c r="E178" s="665" t="s">
        <v>214</v>
      </c>
      <c r="F178" s="1443"/>
      <c r="G178" s="1530">
        <v>100500</v>
      </c>
      <c r="H178" s="1532"/>
      <c r="I178" s="1532"/>
      <c r="J178" s="1532">
        <v>97650</v>
      </c>
      <c r="K178" s="1534">
        <f>G178-J178</f>
        <v>2850</v>
      </c>
      <c r="L178" s="1536">
        <f>L175-J178</f>
        <v>15926692</v>
      </c>
      <c r="M178" s="655" t="s">
        <v>460</v>
      </c>
    </row>
    <row r="179" spans="1:13" s="616" customFormat="1" ht="15.75">
      <c r="A179" s="1526"/>
      <c r="B179" s="1527"/>
      <c r="C179" s="109" t="s">
        <v>215</v>
      </c>
      <c r="D179" s="104" t="s">
        <v>216</v>
      </c>
      <c r="E179" s="666"/>
      <c r="F179" s="1444"/>
      <c r="G179" s="1531"/>
      <c r="H179" s="1533"/>
      <c r="I179" s="1533"/>
      <c r="J179" s="1533"/>
      <c r="K179" s="1535"/>
      <c r="L179" s="1537"/>
      <c r="M179" s="655" t="s">
        <v>460</v>
      </c>
    </row>
    <row r="180" spans="1:13" s="616" customFormat="1" ht="15.75">
      <c r="A180" s="677"/>
      <c r="B180" s="624"/>
      <c r="C180" s="343"/>
      <c r="D180" s="98"/>
      <c r="E180" s="142"/>
      <c r="F180" s="100"/>
      <c r="G180" s="626"/>
      <c r="H180" s="627"/>
      <c r="I180" s="627"/>
      <c r="J180" s="627"/>
      <c r="K180" s="627"/>
      <c r="L180" s="628"/>
      <c r="M180" s="655" t="s">
        <v>460</v>
      </c>
    </row>
    <row r="181" spans="1:13" s="616" customFormat="1" ht="15.75">
      <c r="A181" s="1526"/>
      <c r="B181" s="1527">
        <v>43096</v>
      </c>
      <c r="C181" s="106" t="s">
        <v>50</v>
      </c>
      <c r="D181" s="68" t="s">
        <v>14</v>
      </c>
      <c r="E181" s="67" t="s">
        <v>15</v>
      </c>
      <c r="F181" s="1528"/>
      <c r="G181" s="1530"/>
      <c r="H181" s="1532"/>
      <c r="I181" s="1530">
        <v>100500</v>
      </c>
      <c r="J181" s="1532">
        <v>97650</v>
      </c>
      <c r="K181" s="1534">
        <f>I181-J181</f>
        <v>2850</v>
      </c>
      <c r="L181" s="1536">
        <f>L178-J181</f>
        <v>15829042</v>
      </c>
      <c r="M181" s="655" t="s">
        <v>460</v>
      </c>
    </row>
    <row r="182" spans="1:13" s="616" customFormat="1" ht="15.75">
      <c r="A182" s="1526"/>
      <c r="B182" s="1527"/>
      <c r="C182" s="109" t="s">
        <v>133</v>
      </c>
      <c r="D182" s="64" t="s">
        <v>16</v>
      </c>
      <c r="E182" s="73"/>
      <c r="F182" s="1529"/>
      <c r="G182" s="1531"/>
      <c r="H182" s="1533"/>
      <c r="I182" s="1531"/>
      <c r="J182" s="1533"/>
      <c r="K182" s="1535"/>
      <c r="L182" s="1537"/>
      <c r="M182" s="655" t="s">
        <v>460</v>
      </c>
    </row>
    <row r="183" spans="1:13" s="616" customFormat="1" ht="15.75">
      <c r="A183" s="677"/>
      <c r="B183" s="624"/>
      <c r="C183" s="110"/>
      <c r="D183" s="120"/>
      <c r="E183" s="126"/>
      <c r="F183" s="626"/>
      <c r="G183" s="626"/>
      <c r="H183" s="627"/>
      <c r="I183" s="627"/>
      <c r="J183" s="627"/>
      <c r="K183" s="627"/>
      <c r="L183" s="628"/>
      <c r="M183" s="655" t="s">
        <v>460</v>
      </c>
    </row>
    <row r="184" spans="1:13" s="616" customFormat="1" ht="15.75">
      <c r="A184" s="1526"/>
      <c r="B184" s="1527"/>
      <c r="C184" s="106" t="s">
        <v>50</v>
      </c>
      <c r="D184" s="107" t="s">
        <v>293</v>
      </c>
      <c r="E184" s="103" t="s">
        <v>294</v>
      </c>
      <c r="F184" s="1528"/>
      <c r="G184" s="1530">
        <v>100500</v>
      </c>
      <c r="H184" s="1532"/>
      <c r="I184" s="1530"/>
      <c r="J184" s="1532">
        <v>97650</v>
      </c>
      <c r="K184" s="1534">
        <f>G184-J184</f>
        <v>2850</v>
      </c>
      <c r="L184" s="1536">
        <f>L181-J184</f>
        <v>15731392</v>
      </c>
      <c r="M184" s="655" t="s">
        <v>460</v>
      </c>
    </row>
    <row r="185" spans="1:13" s="616" customFormat="1" ht="15.75">
      <c r="A185" s="1526"/>
      <c r="B185" s="1527"/>
      <c r="C185" s="109" t="s">
        <v>466</v>
      </c>
      <c r="D185" s="104" t="s">
        <v>22</v>
      </c>
      <c r="E185" s="666"/>
      <c r="F185" s="1529"/>
      <c r="G185" s="1531"/>
      <c r="H185" s="1533"/>
      <c r="I185" s="1531"/>
      <c r="J185" s="1533"/>
      <c r="K185" s="1535"/>
      <c r="L185" s="1537"/>
      <c r="M185" s="655" t="s">
        <v>460</v>
      </c>
    </row>
    <row r="186" spans="1:13" s="616" customFormat="1" ht="15.75">
      <c r="A186" s="677"/>
      <c r="B186" s="624"/>
      <c r="C186" s="625"/>
      <c r="D186" s="120"/>
      <c r="E186" s="121"/>
      <c r="F186" s="626"/>
      <c r="G186" s="627"/>
      <c r="H186" s="627"/>
      <c r="I186" s="627"/>
      <c r="J186" s="627"/>
      <c r="K186" s="627"/>
      <c r="L186" s="628"/>
      <c r="M186" s="655" t="s">
        <v>460</v>
      </c>
    </row>
    <row r="187" spans="1:13" s="616" customFormat="1" ht="15.75">
      <c r="A187" s="1526"/>
      <c r="B187" s="1527"/>
      <c r="C187" s="106" t="s">
        <v>37</v>
      </c>
      <c r="D187" s="107" t="s">
        <v>223</v>
      </c>
      <c r="E187" s="665" t="s">
        <v>224</v>
      </c>
      <c r="F187" s="1528"/>
      <c r="G187" s="1532">
        <v>26500</v>
      </c>
      <c r="H187" s="1532"/>
      <c r="I187" s="1532"/>
      <c r="J187" s="1532">
        <v>25400</v>
      </c>
      <c r="K187" s="1534">
        <f>G187-J187</f>
        <v>1100</v>
      </c>
      <c r="L187" s="1536">
        <f>L184-J187</f>
        <v>15705992</v>
      </c>
      <c r="M187" s="655" t="s">
        <v>460</v>
      </c>
    </row>
    <row r="188" spans="1:13" s="616" customFormat="1" ht="15.75">
      <c r="A188" s="1526"/>
      <c r="B188" s="1527"/>
      <c r="C188" s="109" t="s">
        <v>290</v>
      </c>
      <c r="D188" s="104" t="s">
        <v>226</v>
      </c>
      <c r="E188" s="666"/>
      <c r="F188" s="1529"/>
      <c r="G188" s="1533"/>
      <c r="H188" s="1533"/>
      <c r="I188" s="1533"/>
      <c r="J188" s="1533"/>
      <c r="K188" s="1535"/>
      <c r="L188" s="1537"/>
      <c r="M188" s="655" t="s">
        <v>460</v>
      </c>
    </row>
    <row r="189" spans="1:13" s="616" customFormat="1" ht="15.75">
      <c r="A189" s="677"/>
      <c r="B189" s="624"/>
      <c r="C189" s="625"/>
      <c r="D189" s="620"/>
      <c r="E189" s="621"/>
      <c r="F189" s="626"/>
      <c r="G189" s="626"/>
      <c r="H189" s="627"/>
      <c r="I189" s="627"/>
      <c r="J189" s="627"/>
      <c r="K189" s="627"/>
      <c r="L189" s="628"/>
      <c r="M189" s="655" t="s">
        <v>460</v>
      </c>
    </row>
    <row r="190" spans="1:13" s="616" customFormat="1" ht="15.75">
      <c r="A190" s="1526"/>
      <c r="B190" s="1527"/>
      <c r="C190" s="111" t="s">
        <v>43</v>
      </c>
      <c r="D190" s="107" t="s">
        <v>153</v>
      </c>
      <c r="E190" s="1441" t="s">
        <v>154</v>
      </c>
      <c r="F190" s="1499"/>
      <c r="G190" s="1500">
        <v>51000</v>
      </c>
      <c r="H190" s="1532"/>
      <c r="I190" s="1532"/>
      <c r="J190" s="1532">
        <v>50175</v>
      </c>
      <c r="K190" s="1534">
        <f>G190-J190</f>
        <v>825</v>
      </c>
      <c r="L190" s="1536">
        <f>L187-J190</f>
        <v>15655817</v>
      </c>
      <c r="M190" s="655" t="s">
        <v>460</v>
      </c>
    </row>
    <row r="191" spans="1:13" s="616" customFormat="1" ht="15.75">
      <c r="A191" s="1526"/>
      <c r="B191" s="1527"/>
      <c r="C191" s="109" t="s">
        <v>202</v>
      </c>
      <c r="D191" s="104" t="s">
        <v>22</v>
      </c>
      <c r="E191" s="1442"/>
      <c r="F191" s="1436"/>
      <c r="G191" s="1434"/>
      <c r="H191" s="1533"/>
      <c r="I191" s="1533"/>
      <c r="J191" s="1533"/>
      <c r="K191" s="1535"/>
      <c r="L191" s="1537"/>
      <c r="M191" s="655" t="s">
        <v>460</v>
      </c>
    </row>
    <row r="192" spans="1:13" s="616" customFormat="1" ht="15.75">
      <c r="A192" s="677"/>
      <c r="B192" s="624"/>
      <c r="C192" s="110"/>
      <c r="D192" s="98"/>
      <c r="E192" s="142"/>
      <c r="F192" s="29"/>
      <c r="G192" s="29"/>
      <c r="H192" s="627"/>
      <c r="I192" s="627"/>
      <c r="J192" s="627"/>
      <c r="K192" s="627"/>
      <c r="L192" s="628"/>
      <c r="M192" s="655" t="s">
        <v>460</v>
      </c>
    </row>
    <row r="193" spans="1:13" s="616" customFormat="1" ht="15.75">
      <c r="A193" s="1526"/>
      <c r="B193" s="1527"/>
      <c r="C193" s="111" t="s">
        <v>145</v>
      </c>
      <c r="D193" s="107" t="s">
        <v>153</v>
      </c>
      <c r="E193" s="1441" t="s">
        <v>154</v>
      </c>
      <c r="F193" s="662"/>
      <c r="G193" s="662">
        <v>26500</v>
      </c>
      <c r="H193" s="1532"/>
      <c r="I193" s="1532"/>
      <c r="J193" s="1532">
        <v>25625</v>
      </c>
      <c r="K193" s="1534">
        <f>G193-J193</f>
        <v>875</v>
      </c>
      <c r="L193" s="1536">
        <f>L190-J193</f>
        <v>15630192</v>
      </c>
      <c r="M193" s="655" t="s">
        <v>460</v>
      </c>
    </row>
    <row r="194" spans="1:13" s="616" customFormat="1" ht="15.75">
      <c r="A194" s="1526"/>
      <c r="B194" s="1527"/>
      <c r="C194" s="109" t="s">
        <v>202</v>
      </c>
      <c r="D194" s="104" t="s">
        <v>22</v>
      </c>
      <c r="E194" s="1442"/>
      <c r="F194" s="663"/>
      <c r="G194" s="663"/>
      <c r="H194" s="1533"/>
      <c r="I194" s="1533"/>
      <c r="J194" s="1533"/>
      <c r="K194" s="1535"/>
      <c r="L194" s="1537"/>
      <c r="M194" s="655" t="s">
        <v>460</v>
      </c>
    </row>
    <row r="195" spans="1:13" s="616" customFormat="1" ht="15.75">
      <c r="A195" s="677"/>
      <c r="B195" s="624"/>
      <c r="C195" s="110"/>
      <c r="D195" s="98"/>
      <c r="E195" s="142"/>
      <c r="F195" s="33"/>
      <c r="G195" s="33"/>
      <c r="H195" s="627"/>
      <c r="I195" s="627"/>
      <c r="J195" s="627"/>
      <c r="K195" s="627"/>
      <c r="L195" s="628"/>
      <c r="M195" s="655" t="s">
        <v>460</v>
      </c>
    </row>
    <row r="196" spans="1:13" s="616" customFormat="1" ht="15.75">
      <c r="A196" s="1526"/>
      <c r="B196" s="1527">
        <v>43097</v>
      </c>
      <c r="C196" s="106" t="s">
        <v>43</v>
      </c>
      <c r="D196" s="107" t="s">
        <v>14</v>
      </c>
      <c r="E196" s="1441" t="s">
        <v>15</v>
      </c>
      <c r="F196" s="1528"/>
      <c r="G196" s="1530"/>
      <c r="H196" s="1532"/>
      <c r="I196" s="1532">
        <v>51000</v>
      </c>
      <c r="J196" s="1532">
        <v>50175</v>
      </c>
      <c r="K196" s="1534">
        <f>I196-J196</f>
        <v>825</v>
      </c>
      <c r="L196" s="1536">
        <f>L193-J196</f>
        <v>15580017</v>
      </c>
      <c r="M196" s="655" t="s">
        <v>460</v>
      </c>
    </row>
    <row r="197" spans="1:13" s="616" customFormat="1" ht="15.75">
      <c r="A197" s="1526"/>
      <c r="B197" s="1527"/>
      <c r="C197" s="109" t="s">
        <v>44</v>
      </c>
      <c r="D197" s="104" t="s">
        <v>16</v>
      </c>
      <c r="E197" s="1442"/>
      <c r="F197" s="1529"/>
      <c r="G197" s="1531"/>
      <c r="H197" s="1533"/>
      <c r="I197" s="1533"/>
      <c r="J197" s="1533"/>
      <c r="K197" s="1535"/>
      <c r="L197" s="1537"/>
      <c r="M197" s="655" t="s">
        <v>460</v>
      </c>
    </row>
    <row r="198" spans="1:13" s="616" customFormat="1" ht="15.75">
      <c r="A198" s="677"/>
      <c r="B198" s="624"/>
      <c r="C198" s="110"/>
      <c r="D198" s="98"/>
      <c r="E198" s="99"/>
      <c r="F198" s="626"/>
      <c r="G198" s="626"/>
      <c r="H198" s="627"/>
      <c r="I198" s="627"/>
      <c r="J198" s="627"/>
      <c r="K198" s="627"/>
      <c r="L198" s="628"/>
      <c r="M198" s="655" t="s">
        <v>460</v>
      </c>
    </row>
    <row r="199" spans="1:13" s="616" customFormat="1" ht="15.75">
      <c r="A199" s="1526"/>
      <c r="B199" s="1527"/>
      <c r="C199" s="144" t="s">
        <v>53</v>
      </c>
      <c r="D199" s="839" t="s">
        <v>76</v>
      </c>
      <c r="E199" s="839">
        <v>261015</v>
      </c>
      <c r="F199" s="1528"/>
      <c r="G199" s="1530"/>
      <c r="H199" s="1532"/>
      <c r="I199" s="1532">
        <v>12000</v>
      </c>
      <c r="J199" s="1532">
        <v>11000</v>
      </c>
      <c r="K199" s="1534">
        <f>I199-J199</f>
        <v>1000</v>
      </c>
      <c r="L199" s="1536">
        <f>L196-J199</f>
        <v>15569017</v>
      </c>
      <c r="M199" s="655" t="s">
        <v>460</v>
      </c>
    </row>
    <row r="200" spans="1:13" s="616" customFormat="1" ht="15.75">
      <c r="A200" s="1526"/>
      <c r="B200" s="1527"/>
      <c r="C200" s="113" t="s">
        <v>42</v>
      </c>
      <c r="D200" s="865" t="s">
        <v>49</v>
      </c>
      <c r="E200" s="819"/>
      <c r="F200" s="1529"/>
      <c r="G200" s="1531"/>
      <c r="H200" s="1533"/>
      <c r="I200" s="1533"/>
      <c r="J200" s="1533"/>
      <c r="K200" s="1535"/>
      <c r="L200" s="1537"/>
      <c r="M200" s="655" t="s">
        <v>460</v>
      </c>
    </row>
    <row r="201" spans="1:13" s="616" customFormat="1" ht="15.75">
      <c r="A201" s="677"/>
      <c r="B201" s="624"/>
      <c r="C201" s="625"/>
      <c r="D201" s="620"/>
      <c r="E201" s="621"/>
      <c r="F201" s="626"/>
      <c r="G201" s="626"/>
      <c r="H201" s="627"/>
      <c r="I201" s="627"/>
      <c r="J201" s="627"/>
      <c r="K201" s="627"/>
      <c r="L201" s="628"/>
      <c r="M201" s="655" t="s">
        <v>460</v>
      </c>
    </row>
    <row r="202" spans="1:13" s="616" customFormat="1" ht="15.75">
      <c r="A202" s="1526"/>
      <c r="B202" s="1527"/>
      <c r="C202" s="656" t="s">
        <v>463</v>
      </c>
      <c r="D202" s="657" t="s">
        <v>25</v>
      </c>
      <c r="E202" s="669" t="s">
        <v>26</v>
      </c>
      <c r="F202" s="1528"/>
      <c r="G202" s="1532">
        <v>12000</v>
      </c>
      <c r="H202" s="1532"/>
      <c r="I202" s="1532"/>
      <c r="J202" s="1532">
        <v>11000</v>
      </c>
      <c r="K202" s="1534">
        <f>G202-J202</f>
        <v>1000</v>
      </c>
      <c r="L202" s="1536">
        <f>L199-J202</f>
        <v>15558017</v>
      </c>
      <c r="M202" s="655" t="s">
        <v>460</v>
      </c>
    </row>
    <row r="203" spans="1:13" s="616" customFormat="1" ht="15.75">
      <c r="A203" s="1526"/>
      <c r="B203" s="1527"/>
      <c r="C203" s="658" t="s">
        <v>27</v>
      </c>
      <c r="D203" s="659" t="s">
        <v>28</v>
      </c>
      <c r="E203" s="670"/>
      <c r="F203" s="1529"/>
      <c r="G203" s="1533"/>
      <c r="H203" s="1533"/>
      <c r="I203" s="1533"/>
      <c r="J203" s="1533"/>
      <c r="K203" s="1535"/>
      <c r="L203" s="1537"/>
      <c r="M203" s="655" t="s">
        <v>460</v>
      </c>
    </row>
    <row r="204" spans="1:13" s="616" customFormat="1" ht="15.75">
      <c r="A204" s="677"/>
      <c r="B204" s="624"/>
      <c r="C204" s="110"/>
      <c r="D204" s="98"/>
      <c r="E204" s="99"/>
      <c r="F204" s="626"/>
      <c r="G204" s="627"/>
      <c r="H204" s="627"/>
      <c r="I204" s="627"/>
      <c r="J204" s="627"/>
      <c r="K204" s="627"/>
      <c r="L204" s="628"/>
      <c r="M204" s="655" t="s">
        <v>460</v>
      </c>
    </row>
    <row r="205" spans="1:13" s="616" customFormat="1" ht="15.75">
      <c r="A205" s="1526"/>
      <c r="B205" s="1527"/>
      <c r="C205" s="106" t="s">
        <v>50</v>
      </c>
      <c r="D205" s="94" t="s">
        <v>61</v>
      </c>
      <c r="E205" s="127">
        <v>962946</v>
      </c>
      <c r="F205" s="667"/>
      <c r="G205" s="667">
        <v>100500</v>
      </c>
      <c r="H205" s="1532"/>
      <c r="I205" s="1532"/>
      <c r="J205" s="1532">
        <v>97650</v>
      </c>
      <c r="K205" s="1534">
        <f>G205-J205</f>
        <v>2850</v>
      </c>
      <c r="L205" s="1536">
        <f>L202-J205</f>
        <v>15460367</v>
      </c>
      <c r="M205" s="655" t="s">
        <v>460</v>
      </c>
    </row>
    <row r="206" spans="1:13" s="616" customFormat="1" ht="15.75">
      <c r="A206" s="1526"/>
      <c r="B206" s="1527"/>
      <c r="C206" s="109" t="s">
        <v>62</v>
      </c>
      <c r="D206" s="96" t="s">
        <v>22</v>
      </c>
      <c r="E206" s="666"/>
      <c r="F206" s="668"/>
      <c r="G206" s="668"/>
      <c r="H206" s="1533"/>
      <c r="I206" s="1533"/>
      <c r="J206" s="1533"/>
      <c r="K206" s="1535"/>
      <c r="L206" s="1537"/>
      <c r="M206" s="655" t="s">
        <v>460</v>
      </c>
    </row>
    <row r="207" spans="1:13" s="616" customFormat="1" ht="15.75">
      <c r="A207" s="677"/>
      <c r="B207" s="624"/>
      <c r="C207" s="110"/>
      <c r="D207" s="98"/>
      <c r="E207" s="99"/>
      <c r="F207" s="101"/>
      <c r="G207" s="101"/>
      <c r="H207" s="627"/>
      <c r="I207" s="627"/>
      <c r="J207" s="627"/>
      <c r="K207" s="627"/>
      <c r="L207" s="628"/>
      <c r="M207" s="655" t="s">
        <v>460</v>
      </c>
    </row>
    <row r="208" spans="1:13" s="616" customFormat="1" ht="15.75">
      <c r="A208" s="1526"/>
      <c r="B208" s="1527"/>
      <c r="C208" s="76" t="s">
        <v>19</v>
      </c>
      <c r="D208" s="84" t="s">
        <v>20</v>
      </c>
      <c r="E208" s="82">
        <v>912218</v>
      </c>
      <c r="F208" s="673"/>
      <c r="G208" s="673">
        <v>12000</v>
      </c>
      <c r="H208" s="1532"/>
      <c r="I208" s="1532"/>
      <c r="J208" s="1532">
        <v>11450</v>
      </c>
      <c r="K208" s="1534">
        <f>G208-J208</f>
        <v>550</v>
      </c>
      <c r="L208" s="1536">
        <f>L205-J208</f>
        <v>15448917</v>
      </c>
      <c r="M208" s="655" t="s">
        <v>460</v>
      </c>
    </row>
    <row r="209" spans="1:13" s="616" customFormat="1" ht="15.75">
      <c r="A209" s="1526"/>
      <c r="B209" s="1527"/>
      <c r="C209" s="75" t="s">
        <v>21</v>
      </c>
      <c r="D209" s="85" t="s">
        <v>22</v>
      </c>
      <c r="E209" s="73"/>
      <c r="F209" s="674"/>
      <c r="G209" s="674"/>
      <c r="H209" s="1533"/>
      <c r="I209" s="1533"/>
      <c r="J209" s="1533"/>
      <c r="K209" s="1535"/>
      <c r="L209" s="1537"/>
      <c r="M209" s="655" t="s">
        <v>460</v>
      </c>
    </row>
    <row r="210" spans="1:13" s="616" customFormat="1" ht="15.75">
      <c r="A210" s="677"/>
      <c r="B210" s="624"/>
      <c r="C210" s="83"/>
      <c r="D210" s="89"/>
      <c r="E210" s="90"/>
      <c r="F210" s="81"/>
      <c r="G210" s="81"/>
      <c r="H210" s="627"/>
      <c r="I210" s="627"/>
      <c r="J210" s="627"/>
      <c r="K210" s="627"/>
      <c r="L210" s="628"/>
      <c r="M210" s="655" t="s">
        <v>460</v>
      </c>
    </row>
    <row r="211" spans="1:13" s="616" customFormat="1" ht="15.75">
      <c r="A211" s="1526"/>
      <c r="B211" s="1527">
        <v>43098</v>
      </c>
      <c r="C211" s="106" t="s">
        <v>30</v>
      </c>
      <c r="D211" s="94" t="s">
        <v>31</v>
      </c>
      <c r="E211" s="685" t="s">
        <v>32</v>
      </c>
      <c r="F211" s="1528"/>
      <c r="G211" s="1530">
        <v>100500</v>
      </c>
      <c r="H211" s="1532"/>
      <c r="I211" s="1532"/>
      <c r="J211" s="1532">
        <v>98300</v>
      </c>
      <c r="K211" s="1534">
        <f>G211-J211</f>
        <v>2200</v>
      </c>
      <c r="L211" s="1536">
        <f>L208-J211</f>
        <v>15350617</v>
      </c>
      <c r="M211" s="655" t="s">
        <v>460</v>
      </c>
    </row>
    <row r="212" spans="1:13" s="616" customFormat="1" ht="15.75">
      <c r="A212" s="1526"/>
      <c r="B212" s="1527"/>
      <c r="C212" s="109" t="s">
        <v>33</v>
      </c>
      <c r="D212" s="96" t="s">
        <v>22</v>
      </c>
      <c r="E212" s="686"/>
      <c r="F212" s="1529"/>
      <c r="G212" s="1531"/>
      <c r="H212" s="1533"/>
      <c r="I212" s="1533"/>
      <c r="J212" s="1533"/>
      <c r="K212" s="1535"/>
      <c r="L212" s="1537"/>
      <c r="M212" s="655" t="s">
        <v>460</v>
      </c>
    </row>
    <row r="213" spans="1:13" s="616" customFormat="1" ht="15.75">
      <c r="A213" s="677"/>
      <c r="B213" s="624"/>
      <c r="C213" s="625"/>
      <c r="D213" s="620"/>
      <c r="E213" s="621"/>
      <c r="F213" s="626"/>
      <c r="G213" s="626"/>
      <c r="H213" s="627"/>
      <c r="I213" s="627"/>
      <c r="J213" s="627"/>
      <c r="K213" s="627"/>
      <c r="L213" s="628"/>
      <c r="M213" s="655" t="s">
        <v>460</v>
      </c>
    </row>
    <row r="214" spans="1:13" s="616" customFormat="1" ht="15.75">
      <c r="A214" s="1526"/>
      <c r="B214" s="1527"/>
      <c r="C214" s="106" t="s">
        <v>30</v>
      </c>
      <c r="D214" s="94" t="s">
        <v>31</v>
      </c>
      <c r="E214" s="685" t="s">
        <v>32</v>
      </c>
      <c r="F214" s="1528"/>
      <c r="G214" s="1530">
        <v>100500</v>
      </c>
      <c r="H214" s="1532"/>
      <c r="I214" s="1532"/>
      <c r="J214" s="1532">
        <v>98899</v>
      </c>
      <c r="K214" s="1534">
        <f>G214-J214</f>
        <v>1601</v>
      </c>
      <c r="L214" s="1536">
        <f>L211-J214</f>
        <v>15251718</v>
      </c>
      <c r="M214" s="655" t="s">
        <v>460</v>
      </c>
    </row>
    <row r="215" spans="1:13" s="616" customFormat="1" ht="15.75">
      <c r="A215" s="1526"/>
      <c r="B215" s="1527"/>
      <c r="C215" s="109" t="s">
        <v>33</v>
      </c>
      <c r="D215" s="96" t="s">
        <v>22</v>
      </c>
      <c r="E215" s="686"/>
      <c r="F215" s="1529"/>
      <c r="G215" s="1531"/>
      <c r="H215" s="1533"/>
      <c r="I215" s="1533"/>
      <c r="J215" s="1533"/>
      <c r="K215" s="1535"/>
      <c r="L215" s="1537"/>
      <c r="M215" s="655" t="s">
        <v>460</v>
      </c>
    </row>
    <row r="216" spans="1:13" s="616" customFormat="1" ht="15.75">
      <c r="A216" s="677"/>
      <c r="B216" s="624"/>
      <c r="C216" s="625"/>
      <c r="D216" s="620"/>
      <c r="E216" s="621"/>
      <c r="F216" s="626"/>
      <c r="G216" s="626"/>
      <c r="H216" s="627"/>
      <c r="I216" s="627"/>
      <c r="J216" s="627"/>
      <c r="K216" s="627"/>
      <c r="L216" s="628"/>
      <c r="M216" s="655" t="s">
        <v>460</v>
      </c>
    </row>
    <row r="217" spans="1:13" s="616" customFormat="1" ht="15.75">
      <c r="A217" s="1526"/>
      <c r="B217" s="1527"/>
      <c r="C217" s="147" t="s">
        <v>45</v>
      </c>
      <c r="D217" s="107" t="s">
        <v>196</v>
      </c>
      <c r="E217" s="683" t="s">
        <v>263</v>
      </c>
      <c r="F217" s="687"/>
      <c r="G217" s="1445"/>
      <c r="H217" s="1433"/>
      <c r="I217" s="1532">
        <v>21000</v>
      </c>
      <c r="J217" s="1532">
        <v>20800</v>
      </c>
      <c r="K217" s="1534">
        <f>I217-J217</f>
        <v>200</v>
      </c>
      <c r="L217" s="1536">
        <f>L214-J217</f>
        <v>15230918</v>
      </c>
      <c r="M217" s="655" t="s">
        <v>460</v>
      </c>
    </row>
    <row r="218" spans="1:13" s="616" customFormat="1" ht="15.75">
      <c r="A218" s="1526"/>
      <c r="B218" s="1527"/>
      <c r="C218" s="149" t="s">
        <v>195</v>
      </c>
      <c r="D218" s="102" t="s">
        <v>16</v>
      </c>
      <c r="E218" s="320"/>
      <c r="F218" s="688"/>
      <c r="G218" s="1446"/>
      <c r="H218" s="1434"/>
      <c r="I218" s="1533"/>
      <c r="J218" s="1533"/>
      <c r="K218" s="1535"/>
      <c r="L218" s="1537"/>
      <c r="M218" s="655" t="s">
        <v>460</v>
      </c>
    </row>
    <row r="219" spans="1:13" s="616" customFormat="1" ht="15.75">
      <c r="A219" s="677"/>
      <c r="B219" s="624"/>
      <c r="C219" s="133"/>
      <c r="D219" s="98"/>
      <c r="E219" s="99"/>
      <c r="F219" s="146"/>
      <c r="G219" s="100"/>
      <c r="H219" s="34"/>
      <c r="I219" s="627"/>
      <c r="J219" s="627"/>
      <c r="K219" s="627"/>
      <c r="L219" s="628"/>
      <c r="M219" s="655" t="s">
        <v>460</v>
      </c>
    </row>
    <row r="220" spans="1:13" s="616" customFormat="1" ht="15.75">
      <c r="A220" s="1526"/>
      <c r="B220" s="1527"/>
      <c r="C220" s="111" t="s">
        <v>75</v>
      </c>
      <c r="D220" s="107" t="s">
        <v>72</v>
      </c>
      <c r="E220" s="683" t="s">
        <v>73</v>
      </c>
      <c r="F220" s="1528"/>
      <c r="G220" s="1530">
        <v>100500</v>
      </c>
      <c r="H220" s="1532"/>
      <c r="I220" s="1532"/>
      <c r="J220" s="1532">
        <v>97650</v>
      </c>
      <c r="K220" s="1534">
        <f>G220-J220</f>
        <v>2850</v>
      </c>
      <c r="L220" s="1536">
        <f>L217-J220</f>
        <v>15133268</v>
      </c>
      <c r="M220" s="655" t="s">
        <v>460</v>
      </c>
    </row>
    <row r="221" spans="1:13" s="616" customFormat="1" ht="15.75">
      <c r="A221" s="1526"/>
      <c r="B221" s="1527"/>
      <c r="C221" s="109" t="s">
        <v>74</v>
      </c>
      <c r="D221" s="96" t="s">
        <v>22</v>
      </c>
      <c r="E221" s="684"/>
      <c r="F221" s="1529"/>
      <c r="G221" s="1531"/>
      <c r="H221" s="1533"/>
      <c r="I221" s="1533"/>
      <c r="J221" s="1533"/>
      <c r="K221" s="1535"/>
      <c r="L221" s="1537"/>
      <c r="M221" s="655" t="s">
        <v>460</v>
      </c>
    </row>
    <row r="222" spans="1:13" s="616" customFormat="1" ht="15.75">
      <c r="A222" s="677"/>
      <c r="B222" s="624"/>
      <c r="C222" s="133"/>
      <c r="D222" s="98"/>
      <c r="E222" s="99"/>
      <c r="F222" s="626"/>
      <c r="G222" s="626"/>
      <c r="H222" s="627"/>
      <c r="I222" s="627"/>
      <c r="J222" s="627"/>
      <c r="K222" s="627"/>
      <c r="L222" s="628"/>
      <c r="M222" s="655" t="s">
        <v>460</v>
      </c>
    </row>
    <row r="223" spans="1:13" s="616" customFormat="1" ht="15.75">
      <c r="A223" s="1526"/>
      <c r="B223" s="1527"/>
      <c r="C223" s="111" t="s">
        <v>463</v>
      </c>
      <c r="D223" s="94"/>
      <c r="E223" s="685"/>
      <c r="F223" s="1528"/>
      <c r="G223" s="1530"/>
      <c r="H223" s="1532"/>
      <c r="I223" s="1532">
        <v>12000</v>
      </c>
      <c r="J223" s="1532">
        <v>11000</v>
      </c>
      <c r="K223" s="1534">
        <f>I223-J223</f>
        <v>1000</v>
      </c>
      <c r="L223" s="1536">
        <f>L220-J223</f>
        <v>15122268</v>
      </c>
      <c r="M223" s="655" t="s">
        <v>460</v>
      </c>
    </row>
    <row r="224" spans="1:13" s="616" customFormat="1" ht="15.75">
      <c r="A224" s="1526"/>
      <c r="B224" s="1527"/>
      <c r="C224" s="109" t="s">
        <v>468</v>
      </c>
      <c r="D224" s="96" t="s">
        <v>469</v>
      </c>
      <c r="E224" s="686"/>
      <c r="F224" s="1529"/>
      <c r="G224" s="1531"/>
      <c r="H224" s="1533"/>
      <c r="I224" s="1533"/>
      <c r="J224" s="1533"/>
      <c r="K224" s="1535"/>
      <c r="L224" s="1537"/>
      <c r="M224" s="655" t="s">
        <v>460</v>
      </c>
    </row>
    <row r="225" spans="1:13" s="616" customFormat="1" ht="15.75">
      <c r="A225" s="689"/>
      <c r="B225" s="624"/>
      <c r="C225" s="625"/>
      <c r="D225" s="620"/>
      <c r="E225" s="621"/>
      <c r="F225" s="626"/>
      <c r="G225" s="626"/>
      <c r="H225" s="627"/>
      <c r="I225" s="627"/>
      <c r="J225" s="627"/>
      <c r="K225" s="627"/>
      <c r="L225" s="628"/>
      <c r="M225" s="655" t="s">
        <v>460</v>
      </c>
    </row>
    <row r="226" spans="1:13" s="616" customFormat="1" ht="15.75">
      <c r="A226" s="1526"/>
      <c r="B226" s="1527"/>
      <c r="C226" s="106" t="s">
        <v>470</v>
      </c>
      <c r="D226" s="94" t="s">
        <v>31</v>
      </c>
      <c r="E226" s="685" t="s">
        <v>32</v>
      </c>
      <c r="F226" s="1528"/>
      <c r="G226" s="1530">
        <v>51000</v>
      </c>
      <c r="H226" s="1532"/>
      <c r="I226" s="1532"/>
      <c r="J226" s="1532">
        <v>49675</v>
      </c>
      <c r="K226" s="1534">
        <f>G226-J226</f>
        <v>1325</v>
      </c>
      <c r="L226" s="1536">
        <f>L223-J226</f>
        <v>15072593</v>
      </c>
      <c r="M226" s="655" t="s">
        <v>460</v>
      </c>
    </row>
    <row r="227" spans="1:13" s="616" customFormat="1" ht="15.75">
      <c r="A227" s="1526"/>
      <c r="B227" s="1527"/>
      <c r="C227" s="109" t="s">
        <v>274</v>
      </c>
      <c r="D227" s="96" t="s">
        <v>22</v>
      </c>
      <c r="E227" s="686"/>
      <c r="F227" s="1529"/>
      <c r="G227" s="1531"/>
      <c r="H227" s="1533"/>
      <c r="I227" s="1533"/>
      <c r="J227" s="1533"/>
      <c r="K227" s="1535"/>
      <c r="L227" s="1537"/>
      <c r="M227" s="655" t="s">
        <v>460</v>
      </c>
    </row>
    <row r="228" spans="1:13" s="616" customFormat="1" ht="15.75">
      <c r="A228" s="689"/>
      <c r="B228" s="624"/>
      <c r="C228" s="625"/>
      <c r="D228" s="620"/>
      <c r="E228" s="621"/>
      <c r="F228" s="626"/>
      <c r="G228" s="626"/>
      <c r="H228" s="627"/>
      <c r="I228" s="627"/>
      <c r="J228" s="627"/>
      <c r="K228" s="627"/>
      <c r="L228" s="628"/>
      <c r="M228" s="655" t="s">
        <v>460</v>
      </c>
    </row>
    <row r="229" spans="1:13" s="616" customFormat="1" ht="15.75">
      <c r="A229" s="1526"/>
      <c r="B229" s="1527"/>
      <c r="C229" s="106" t="s">
        <v>472</v>
      </c>
      <c r="D229" s="94" t="s">
        <v>245</v>
      </c>
      <c r="E229" s="669"/>
      <c r="F229" s="1528"/>
      <c r="G229" s="1530">
        <v>100500</v>
      </c>
      <c r="H229" s="1532"/>
      <c r="I229" s="1532"/>
      <c r="J229" s="1532">
        <v>97600</v>
      </c>
      <c r="K229" s="1534">
        <f>G229-J229</f>
        <v>2900</v>
      </c>
      <c r="L229" s="1536">
        <f>L226-J229</f>
        <v>14974993</v>
      </c>
      <c r="M229" s="655" t="s">
        <v>460</v>
      </c>
    </row>
    <row r="230" spans="1:13" s="616" customFormat="1" ht="15.75">
      <c r="A230" s="1526"/>
      <c r="B230" s="1527"/>
      <c r="C230" s="109" t="s">
        <v>244</v>
      </c>
      <c r="D230" s="96" t="s">
        <v>471</v>
      </c>
      <c r="E230" s="670" t="s">
        <v>247</v>
      </c>
      <c r="F230" s="1529"/>
      <c r="G230" s="1531"/>
      <c r="H230" s="1533"/>
      <c r="I230" s="1533"/>
      <c r="J230" s="1533"/>
      <c r="K230" s="1535"/>
      <c r="L230" s="1537"/>
      <c r="M230" s="655" t="s">
        <v>460</v>
      </c>
    </row>
    <row r="231" spans="1:13" s="616" customFormat="1" ht="16.5" thickBot="1">
      <c r="A231" s="677"/>
      <c r="B231" s="624"/>
      <c r="C231" s="625"/>
      <c r="D231" s="620"/>
      <c r="E231" s="621"/>
      <c r="F231" s="626"/>
      <c r="G231" s="626"/>
      <c r="H231" s="627"/>
      <c r="I231" s="627"/>
      <c r="J231" s="627"/>
      <c r="K231" s="627"/>
      <c r="L231" s="628"/>
      <c r="M231" s="655" t="s">
        <v>460</v>
      </c>
    </row>
    <row r="232" spans="1:13" s="681" customFormat="1" ht="15.75" thickBot="1">
      <c r="A232" s="1492" t="s">
        <v>467</v>
      </c>
      <c r="B232" s="1493"/>
      <c r="C232" s="1493"/>
      <c r="D232" s="212"/>
      <c r="E232" s="213"/>
      <c r="F232" s="214">
        <f t="shared" ref="F232:K232" si="0">SUM(F4:F231)</f>
        <v>15000584</v>
      </c>
      <c r="G232" s="214">
        <f t="shared" si="0"/>
        <v>2964000</v>
      </c>
      <c r="H232" s="214">
        <f t="shared" si="0"/>
        <v>0</v>
      </c>
      <c r="I232" s="214">
        <f t="shared" si="0"/>
        <v>3637275</v>
      </c>
      <c r="J232" s="214">
        <f t="shared" si="0"/>
        <v>6484034</v>
      </c>
      <c r="K232" s="214">
        <f t="shared" si="0"/>
        <v>117241</v>
      </c>
      <c r="L232" s="215">
        <f>L3+F232-J232</f>
        <v>14974993</v>
      </c>
    </row>
    <row r="233" spans="1:13" s="681" customFormat="1"/>
    <row r="234" spans="1:13" s="681" customFormat="1"/>
    <row r="235" spans="1:13" s="681" customFormat="1"/>
    <row r="236" spans="1:13" s="681" customFormat="1"/>
    <row r="237" spans="1:13" s="681" customFormat="1"/>
    <row r="238" spans="1:13" s="681" customFormat="1"/>
    <row r="239" spans="1:13" s="681" customFormat="1"/>
    <row r="240" spans="1:13" s="681" customFormat="1"/>
    <row r="241" spans="5:5" s="681" customFormat="1"/>
    <row r="242" spans="5:5" s="681" customFormat="1"/>
    <row r="243" spans="5:5" s="681" customFormat="1"/>
    <row r="244" spans="5:5" s="681" customFormat="1"/>
    <row r="245" spans="5:5" s="681" customFormat="1"/>
    <row r="246" spans="5:5" s="681" customFormat="1"/>
    <row r="247" spans="5:5" s="681" customFormat="1"/>
    <row r="248" spans="5:5" s="681" customFormat="1"/>
    <row r="249" spans="5:5" s="681" customFormat="1"/>
    <row r="250" spans="5:5" s="681" customFormat="1"/>
    <row r="251" spans="5:5" s="681" customFormat="1"/>
    <row r="252" spans="5:5" s="681" customFormat="1"/>
    <row r="253" spans="5:5" s="681" customFormat="1">
      <c r="E253" s="681" t="s">
        <v>334</v>
      </c>
    </row>
    <row r="254" spans="5:5" s="681" customFormat="1"/>
    <row r="255" spans="5:5" s="681" customFormat="1"/>
    <row r="256" spans="5:5" s="681" customFormat="1"/>
    <row r="257" s="681" customFormat="1"/>
    <row r="258" s="681" customFormat="1"/>
    <row r="259" s="681" customFormat="1"/>
    <row r="260" s="681" customFormat="1"/>
    <row r="261" s="681" customFormat="1"/>
    <row r="262" s="681" customFormat="1"/>
    <row r="263" s="681" customFormat="1"/>
  </sheetData>
  <mergeCells count="683">
    <mergeCell ref="A211:A212"/>
    <mergeCell ref="B211:B212"/>
    <mergeCell ref="F211:F212"/>
    <mergeCell ref="G211:G212"/>
    <mergeCell ref="H211:H212"/>
    <mergeCell ref="I211:I212"/>
    <mergeCell ref="J211:J212"/>
    <mergeCell ref="K211:K212"/>
    <mergeCell ref="L211:L212"/>
    <mergeCell ref="A205:A206"/>
    <mergeCell ref="B205:B206"/>
    <mergeCell ref="H205:H206"/>
    <mergeCell ref="I205:I206"/>
    <mergeCell ref="J205:J206"/>
    <mergeCell ref="K205:K206"/>
    <mergeCell ref="L205:L206"/>
    <mergeCell ref="A208:A209"/>
    <mergeCell ref="B208:B209"/>
    <mergeCell ref="H208:H209"/>
    <mergeCell ref="I208:I209"/>
    <mergeCell ref="J208:J209"/>
    <mergeCell ref="K208:K209"/>
    <mergeCell ref="L208:L209"/>
    <mergeCell ref="A181:A182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G214:G215"/>
    <mergeCell ref="H214:H215"/>
    <mergeCell ref="I214:I215"/>
    <mergeCell ref="J214:J215"/>
    <mergeCell ref="K214:K215"/>
    <mergeCell ref="L214:L215"/>
    <mergeCell ref="A217:A218"/>
    <mergeCell ref="B217:B218"/>
    <mergeCell ref="G217:G218"/>
    <mergeCell ref="H217:H218"/>
    <mergeCell ref="I217:I218"/>
    <mergeCell ref="J217:J218"/>
    <mergeCell ref="K217:K218"/>
    <mergeCell ref="L217:L218"/>
    <mergeCell ref="J1:J2"/>
    <mergeCell ref="K1:K2"/>
    <mergeCell ref="L1:L2"/>
    <mergeCell ref="A3:C3"/>
    <mergeCell ref="A4:A5"/>
    <mergeCell ref="B4:B5"/>
    <mergeCell ref="F4:F5"/>
    <mergeCell ref="G4:G5"/>
    <mergeCell ref="H4:H5"/>
    <mergeCell ref="I4:I5"/>
    <mergeCell ref="A1:A2"/>
    <mergeCell ref="B1:B2"/>
    <mergeCell ref="C1:C2"/>
    <mergeCell ref="D1:E1"/>
    <mergeCell ref="F1:F2"/>
    <mergeCell ref="G1:I1"/>
    <mergeCell ref="A10:A11"/>
    <mergeCell ref="B10:B11"/>
    <mergeCell ref="E10:E11"/>
    <mergeCell ref="F10:F11"/>
    <mergeCell ref="G10:G11"/>
    <mergeCell ref="J4:J5"/>
    <mergeCell ref="K4:K5"/>
    <mergeCell ref="L4:L5"/>
    <mergeCell ref="A7:A8"/>
    <mergeCell ref="B7:B8"/>
    <mergeCell ref="L7:L8"/>
    <mergeCell ref="K7:K8"/>
    <mergeCell ref="J7:J8"/>
    <mergeCell ref="I7:I8"/>
    <mergeCell ref="H7:H8"/>
    <mergeCell ref="G7:G8"/>
    <mergeCell ref="F7:F8"/>
    <mergeCell ref="H10:H11"/>
    <mergeCell ref="I10:I11"/>
    <mergeCell ref="J10:J11"/>
    <mergeCell ref="K10:K11"/>
    <mergeCell ref="L10:L11"/>
    <mergeCell ref="A16:A17"/>
    <mergeCell ref="B16:B17"/>
    <mergeCell ref="F16:F17"/>
    <mergeCell ref="G16:G17"/>
    <mergeCell ref="H16:H17"/>
    <mergeCell ref="A13:A14"/>
    <mergeCell ref="B13:B14"/>
    <mergeCell ref="E13:E14"/>
    <mergeCell ref="F13:F14"/>
    <mergeCell ref="G13:G14"/>
    <mergeCell ref="A19:A20"/>
    <mergeCell ref="B19:B20"/>
    <mergeCell ref="E19:E20"/>
    <mergeCell ref="F19:F20"/>
    <mergeCell ref="G19:G20"/>
    <mergeCell ref="F91:F92"/>
    <mergeCell ref="G91:G92"/>
    <mergeCell ref="A76:A77"/>
    <mergeCell ref="B76:B77"/>
    <mergeCell ref="E76:E77"/>
    <mergeCell ref="F76:F77"/>
    <mergeCell ref="G76:G77"/>
    <mergeCell ref="G34:G35"/>
    <mergeCell ref="G79:G80"/>
    <mergeCell ref="G25:G26"/>
    <mergeCell ref="A88:A89"/>
    <mergeCell ref="B88:B89"/>
    <mergeCell ref="F88:F89"/>
    <mergeCell ref="G88:G89"/>
    <mergeCell ref="B79:B80"/>
    <mergeCell ref="E79:E80"/>
    <mergeCell ref="F79:F80"/>
    <mergeCell ref="J19:J20"/>
    <mergeCell ref="K19:K20"/>
    <mergeCell ref="L19:L20"/>
    <mergeCell ref="H133:H134"/>
    <mergeCell ref="I16:I17"/>
    <mergeCell ref="J16:J17"/>
    <mergeCell ref="K16:K17"/>
    <mergeCell ref="L16:L17"/>
    <mergeCell ref="I13:I14"/>
    <mergeCell ref="H13:H14"/>
    <mergeCell ref="J13:J14"/>
    <mergeCell ref="K13:K14"/>
    <mergeCell ref="L13:L14"/>
    <mergeCell ref="H109:H110"/>
    <mergeCell ref="I109:I110"/>
    <mergeCell ref="J109:J110"/>
    <mergeCell ref="K109:K110"/>
    <mergeCell ref="L109:L110"/>
    <mergeCell ref="J103:J104"/>
    <mergeCell ref="K103:K104"/>
    <mergeCell ref="L103:L104"/>
    <mergeCell ref="L88:L89"/>
    <mergeCell ref="H85:H86"/>
    <mergeCell ref="I85:I86"/>
    <mergeCell ref="F133:F134"/>
    <mergeCell ref="G133:G134"/>
    <mergeCell ref="J130:J131"/>
    <mergeCell ref="K130:K131"/>
    <mergeCell ref="L130:L131"/>
    <mergeCell ref="A130:A131"/>
    <mergeCell ref="B130:B131"/>
    <mergeCell ref="G130:G131"/>
    <mergeCell ref="I133:I134"/>
    <mergeCell ref="J133:J134"/>
    <mergeCell ref="K133:K134"/>
    <mergeCell ref="L133:L134"/>
    <mergeCell ref="A133:A134"/>
    <mergeCell ref="B133:B134"/>
    <mergeCell ref="L97:L98"/>
    <mergeCell ref="A97:A98"/>
    <mergeCell ref="B97:B98"/>
    <mergeCell ref="F97:F98"/>
    <mergeCell ref="G97:G98"/>
    <mergeCell ref="H100:H101"/>
    <mergeCell ref="I100:I101"/>
    <mergeCell ref="J100:J101"/>
    <mergeCell ref="K100:K101"/>
    <mergeCell ref="L100:L101"/>
    <mergeCell ref="A100:A101"/>
    <mergeCell ref="B100:B101"/>
    <mergeCell ref="F100:F101"/>
    <mergeCell ref="G100:G101"/>
    <mergeCell ref="L106:L107"/>
    <mergeCell ref="A106:A107"/>
    <mergeCell ref="B106:B107"/>
    <mergeCell ref="F106:F107"/>
    <mergeCell ref="G106:G107"/>
    <mergeCell ref="A109:A110"/>
    <mergeCell ref="B109:B110"/>
    <mergeCell ref="F109:F110"/>
    <mergeCell ref="G109:G110"/>
    <mergeCell ref="I88:I89"/>
    <mergeCell ref="J88:J89"/>
    <mergeCell ref="K88:K89"/>
    <mergeCell ref="A103:A104"/>
    <mergeCell ref="B103:B104"/>
    <mergeCell ref="F103:F104"/>
    <mergeCell ref="G103:G104"/>
    <mergeCell ref="H106:H107"/>
    <mergeCell ref="I106:I107"/>
    <mergeCell ref="J106:J107"/>
    <mergeCell ref="K106:K107"/>
    <mergeCell ref="H97:H98"/>
    <mergeCell ref="I97:I98"/>
    <mergeCell ref="J97:J98"/>
    <mergeCell ref="K97:K98"/>
    <mergeCell ref="H103:H104"/>
    <mergeCell ref="I103:I104"/>
    <mergeCell ref="H79:H80"/>
    <mergeCell ref="I79:I80"/>
    <mergeCell ref="J79:J80"/>
    <mergeCell ref="K79:K80"/>
    <mergeCell ref="L94:L95"/>
    <mergeCell ref="A94:A95"/>
    <mergeCell ref="B94:B95"/>
    <mergeCell ref="H91:H92"/>
    <mergeCell ref="I91:I92"/>
    <mergeCell ref="J91:J92"/>
    <mergeCell ref="K91:K92"/>
    <mergeCell ref="L91:L92"/>
    <mergeCell ref="A91:A92"/>
    <mergeCell ref="B91:B92"/>
    <mergeCell ref="L79:L80"/>
    <mergeCell ref="A79:A80"/>
    <mergeCell ref="J85:J86"/>
    <mergeCell ref="K85:K86"/>
    <mergeCell ref="L85:L86"/>
    <mergeCell ref="A85:A86"/>
    <mergeCell ref="B85:B86"/>
    <mergeCell ref="F85:F86"/>
    <mergeCell ref="G85:G86"/>
    <mergeCell ref="H88:H89"/>
    <mergeCell ref="H76:H77"/>
    <mergeCell ref="I76:I77"/>
    <mergeCell ref="J76:J77"/>
    <mergeCell ref="K76:K77"/>
    <mergeCell ref="A37:A38"/>
    <mergeCell ref="B37:B38"/>
    <mergeCell ref="F37:F38"/>
    <mergeCell ref="G37:G38"/>
    <mergeCell ref="H37:H38"/>
    <mergeCell ref="I37:I38"/>
    <mergeCell ref="J37:J38"/>
    <mergeCell ref="K37:K38"/>
    <mergeCell ref="H73:H74"/>
    <mergeCell ref="I73:I74"/>
    <mergeCell ref="J73:J74"/>
    <mergeCell ref="K73:K74"/>
    <mergeCell ref="H49:H50"/>
    <mergeCell ref="I49:I50"/>
    <mergeCell ref="J49:J50"/>
    <mergeCell ref="K49:K50"/>
    <mergeCell ref="H55:H56"/>
    <mergeCell ref="I55:I56"/>
    <mergeCell ref="J55:J56"/>
    <mergeCell ref="K55:K56"/>
    <mergeCell ref="L73:L74"/>
    <mergeCell ref="A73:A74"/>
    <mergeCell ref="B73:B74"/>
    <mergeCell ref="F73:F74"/>
    <mergeCell ref="G73:G74"/>
    <mergeCell ref="K25:K26"/>
    <mergeCell ref="L25:L26"/>
    <mergeCell ref="A25:A26"/>
    <mergeCell ref="B25:B26"/>
    <mergeCell ref="F25:F26"/>
    <mergeCell ref="H43:H44"/>
    <mergeCell ref="I43:I44"/>
    <mergeCell ref="J43:J44"/>
    <mergeCell ref="K43:K44"/>
    <mergeCell ref="H40:H41"/>
    <mergeCell ref="I40:I41"/>
    <mergeCell ref="J40:J41"/>
    <mergeCell ref="K40:K41"/>
    <mergeCell ref="L40:L41"/>
    <mergeCell ref="A40:A41"/>
    <mergeCell ref="B40:B41"/>
    <mergeCell ref="F40:F41"/>
    <mergeCell ref="G40:G41"/>
    <mergeCell ref="H34:H35"/>
    <mergeCell ref="J22:J23"/>
    <mergeCell ref="K22:K23"/>
    <mergeCell ref="L22:L23"/>
    <mergeCell ref="A22:A23"/>
    <mergeCell ref="B22:B23"/>
    <mergeCell ref="E22:E23"/>
    <mergeCell ref="F22:F23"/>
    <mergeCell ref="G22:G23"/>
    <mergeCell ref="J31:J32"/>
    <mergeCell ref="K31:K32"/>
    <mergeCell ref="L31:L32"/>
    <mergeCell ref="A31:A32"/>
    <mergeCell ref="B31:B32"/>
    <mergeCell ref="F31:F32"/>
    <mergeCell ref="G31:G32"/>
    <mergeCell ref="H25:H26"/>
    <mergeCell ref="I25:I26"/>
    <mergeCell ref="L76:L77"/>
    <mergeCell ref="J25:J26"/>
    <mergeCell ref="H82:H83"/>
    <mergeCell ref="I82:I83"/>
    <mergeCell ref="J82:J83"/>
    <mergeCell ref="K82:K83"/>
    <mergeCell ref="L82:L83"/>
    <mergeCell ref="A82:A83"/>
    <mergeCell ref="B82:B83"/>
    <mergeCell ref="E82:E83"/>
    <mergeCell ref="F82:F83"/>
    <mergeCell ref="G82:G83"/>
    <mergeCell ref="H28:H29"/>
    <mergeCell ref="I28:I29"/>
    <mergeCell ref="J28:J29"/>
    <mergeCell ref="K28:K29"/>
    <mergeCell ref="L28:L29"/>
    <mergeCell ref="A28:A29"/>
    <mergeCell ref="B28:B29"/>
    <mergeCell ref="E28:E29"/>
    <mergeCell ref="F28:F29"/>
    <mergeCell ref="G28:G29"/>
    <mergeCell ref="H31:H32"/>
    <mergeCell ref="I31:I32"/>
    <mergeCell ref="I34:I35"/>
    <mergeCell ref="J34:J35"/>
    <mergeCell ref="K34:K35"/>
    <mergeCell ref="L34:L35"/>
    <mergeCell ref="A34:A35"/>
    <mergeCell ref="B34:B35"/>
    <mergeCell ref="F34:F35"/>
    <mergeCell ref="L37:L38"/>
    <mergeCell ref="L43:L44"/>
    <mergeCell ref="A43:A44"/>
    <mergeCell ref="B43:B44"/>
    <mergeCell ref="F43:F44"/>
    <mergeCell ref="G43:G44"/>
    <mergeCell ref="H46:H47"/>
    <mergeCell ref="I46:I47"/>
    <mergeCell ref="J46:J47"/>
    <mergeCell ref="K46:K47"/>
    <mergeCell ref="L46:L47"/>
    <mergeCell ref="A46:A47"/>
    <mergeCell ref="B46:B47"/>
    <mergeCell ref="F46:F47"/>
    <mergeCell ref="G46:G47"/>
    <mergeCell ref="L49:L50"/>
    <mergeCell ref="A49:A50"/>
    <mergeCell ref="B49:B50"/>
    <mergeCell ref="F49:F50"/>
    <mergeCell ref="G49:G50"/>
    <mergeCell ref="H52:H53"/>
    <mergeCell ref="I52:I53"/>
    <mergeCell ref="J52:J53"/>
    <mergeCell ref="K52:K53"/>
    <mergeCell ref="L52:L53"/>
    <mergeCell ref="A52:A53"/>
    <mergeCell ref="B52:B53"/>
    <mergeCell ref="F52:F53"/>
    <mergeCell ref="G52:G53"/>
    <mergeCell ref="L55:L56"/>
    <mergeCell ref="A55:A56"/>
    <mergeCell ref="B55:B56"/>
    <mergeCell ref="F55:F56"/>
    <mergeCell ref="G55:G56"/>
    <mergeCell ref="H58:H59"/>
    <mergeCell ref="I58:I59"/>
    <mergeCell ref="J58:J59"/>
    <mergeCell ref="K58:K59"/>
    <mergeCell ref="L58:L59"/>
    <mergeCell ref="A58:A59"/>
    <mergeCell ref="B58:B59"/>
    <mergeCell ref="F58:F59"/>
    <mergeCell ref="G58:G59"/>
    <mergeCell ref="H61:H62"/>
    <mergeCell ref="I61:I62"/>
    <mergeCell ref="J61:J62"/>
    <mergeCell ref="K61:K62"/>
    <mergeCell ref="L61:L62"/>
    <mergeCell ref="A61:A62"/>
    <mergeCell ref="B61:B62"/>
    <mergeCell ref="F61:F62"/>
    <mergeCell ref="G61:G62"/>
    <mergeCell ref="H64:H65"/>
    <mergeCell ref="I64:I65"/>
    <mergeCell ref="J64:J65"/>
    <mergeCell ref="K64:K65"/>
    <mergeCell ref="L64:L65"/>
    <mergeCell ref="A64:A65"/>
    <mergeCell ref="B64:B65"/>
    <mergeCell ref="E64:E65"/>
    <mergeCell ref="F64:F65"/>
    <mergeCell ref="G64:G65"/>
    <mergeCell ref="H67:H68"/>
    <mergeCell ref="I67:I68"/>
    <mergeCell ref="J67:J68"/>
    <mergeCell ref="K67:K68"/>
    <mergeCell ref="L67:L68"/>
    <mergeCell ref="A67:A68"/>
    <mergeCell ref="B67:B68"/>
    <mergeCell ref="F67:F68"/>
    <mergeCell ref="G67:G68"/>
    <mergeCell ref="H70:H71"/>
    <mergeCell ref="I70:I71"/>
    <mergeCell ref="J70:J71"/>
    <mergeCell ref="K70:K71"/>
    <mergeCell ref="L70:L71"/>
    <mergeCell ref="A70:A71"/>
    <mergeCell ref="B70:B71"/>
    <mergeCell ref="F70:F71"/>
    <mergeCell ref="G70:G71"/>
    <mergeCell ref="L124:L125"/>
    <mergeCell ref="A127:A128"/>
    <mergeCell ref="B127:B128"/>
    <mergeCell ref="H127:H128"/>
    <mergeCell ref="I127:I128"/>
    <mergeCell ref="J127:J128"/>
    <mergeCell ref="K127:K128"/>
    <mergeCell ref="L127:L128"/>
    <mergeCell ref="G124:G125"/>
    <mergeCell ref="A124:A125"/>
    <mergeCell ref="B124:B125"/>
    <mergeCell ref="L112:L113"/>
    <mergeCell ref="A115:A116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A112:A113"/>
    <mergeCell ref="B112:B113"/>
    <mergeCell ref="F112:F113"/>
    <mergeCell ref="G112:G113"/>
    <mergeCell ref="H112:H113"/>
    <mergeCell ref="I112:I113"/>
    <mergeCell ref="J112:J113"/>
    <mergeCell ref="K112:K113"/>
    <mergeCell ref="K229:K230"/>
    <mergeCell ref="L229:L230"/>
    <mergeCell ref="L118:L119"/>
    <mergeCell ref="A121:A122"/>
    <mergeCell ref="B121:B122"/>
    <mergeCell ref="G121:G122"/>
    <mergeCell ref="H121:H122"/>
    <mergeCell ref="I121:I122"/>
    <mergeCell ref="J121:J122"/>
    <mergeCell ref="K121:K122"/>
    <mergeCell ref="L121:L122"/>
    <mergeCell ref="A118:A119"/>
    <mergeCell ref="B118:B119"/>
    <mergeCell ref="E118:E119"/>
    <mergeCell ref="F118:F119"/>
    <mergeCell ref="G118:G119"/>
    <mergeCell ref="H118:H119"/>
    <mergeCell ref="I118:I119"/>
    <mergeCell ref="J118:J119"/>
    <mergeCell ref="K118:K119"/>
    <mergeCell ref="H124:H125"/>
    <mergeCell ref="I124:I125"/>
    <mergeCell ref="J124:J125"/>
    <mergeCell ref="K124:K125"/>
    <mergeCell ref="A136:A137"/>
    <mergeCell ref="B136:B137"/>
    <mergeCell ref="F136:F137"/>
    <mergeCell ref="G136:G137"/>
    <mergeCell ref="J136:J137"/>
    <mergeCell ref="K136:K137"/>
    <mergeCell ref="L136:L137"/>
    <mergeCell ref="E136:E137"/>
    <mergeCell ref="A151:A152"/>
    <mergeCell ref="B151:B152"/>
    <mergeCell ref="F151:F152"/>
    <mergeCell ref="G151:G152"/>
    <mergeCell ref="H151:H152"/>
    <mergeCell ref="I151:I152"/>
    <mergeCell ref="J151:J152"/>
    <mergeCell ref="K151:K152"/>
    <mergeCell ref="L151:L152"/>
    <mergeCell ref="A148:A149"/>
    <mergeCell ref="B148:B149"/>
    <mergeCell ref="F148:F149"/>
    <mergeCell ref="G148:G149"/>
    <mergeCell ref="H148:H149"/>
    <mergeCell ref="I148:I149"/>
    <mergeCell ref="J148:J149"/>
    <mergeCell ref="A139:A140"/>
    <mergeCell ref="B139:B140"/>
    <mergeCell ref="F139:F140"/>
    <mergeCell ref="G139:G140"/>
    <mergeCell ref="H139:H140"/>
    <mergeCell ref="I139:I140"/>
    <mergeCell ref="J139:J140"/>
    <mergeCell ref="K139:K140"/>
    <mergeCell ref="L139:L140"/>
    <mergeCell ref="A142:A143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L220:L221"/>
    <mergeCell ref="A145:A146"/>
    <mergeCell ref="B145:B146"/>
    <mergeCell ref="F145:F146"/>
    <mergeCell ref="G145:G146"/>
    <mergeCell ref="H145:H146"/>
    <mergeCell ref="I145:I146"/>
    <mergeCell ref="J145:J146"/>
    <mergeCell ref="K145:K146"/>
    <mergeCell ref="L145:L146"/>
    <mergeCell ref="K148:K149"/>
    <mergeCell ref="L148:L149"/>
    <mergeCell ref="A154:A155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A214:A215"/>
    <mergeCell ref="B214:B215"/>
    <mergeCell ref="F214:F215"/>
    <mergeCell ref="A157:A158"/>
    <mergeCell ref="B157:B158"/>
    <mergeCell ref="F157:F158"/>
    <mergeCell ref="G157:G158"/>
    <mergeCell ref="H157:H158"/>
    <mergeCell ref="I157:I158"/>
    <mergeCell ref="J157:J158"/>
    <mergeCell ref="K157:K158"/>
    <mergeCell ref="L157:L158"/>
    <mergeCell ref="A178:A179"/>
    <mergeCell ref="B178:B179"/>
    <mergeCell ref="F178:F179"/>
    <mergeCell ref="G178:G179"/>
    <mergeCell ref="H178:H179"/>
    <mergeCell ref="I178:I179"/>
    <mergeCell ref="J178:J179"/>
    <mergeCell ref="K178:K179"/>
    <mergeCell ref="L178:L179"/>
    <mergeCell ref="A160:A161"/>
    <mergeCell ref="B160:B161"/>
    <mergeCell ref="F160:F161"/>
    <mergeCell ref="G160:G161"/>
    <mergeCell ref="H160:H161"/>
    <mergeCell ref="I160:I161"/>
    <mergeCell ref="J160:J161"/>
    <mergeCell ref="K160:K161"/>
    <mergeCell ref="L160:L161"/>
    <mergeCell ref="A163:A164"/>
    <mergeCell ref="B163:B164"/>
    <mergeCell ref="F163:F164"/>
    <mergeCell ref="G163:G164"/>
    <mergeCell ref="H163:H164"/>
    <mergeCell ref="I163:I164"/>
    <mergeCell ref="J163:J164"/>
    <mergeCell ref="K163:K164"/>
    <mergeCell ref="L163:L164"/>
    <mergeCell ref="A166:A167"/>
    <mergeCell ref="B166:B167"/>
    <mergeCell ref="F166:F167"/>
    <mergeCell ref="G166:G167"/>
    <mergeCell ref="H166:H167"/>
    <mergeCell ref="I166:I167"/>
    <mergeCell ref="J166:J167"/>
    <mergeCell ref="K166:K167"/>
    <mergeCell ref="L166:L167"/>
    <mergeCell ref="A169:A170"/>
    <mergeCell ref="B169:B170"/>
    <mergeCell ref="F169:F170"/>
    <mergeCell ref="G169:G170"/>
    <mergeCell ref="H169:H170"/>
    <mergeCell ref="I169:I170"/>
    <mergeCell ref="J169:J170"/>
    <mergeCell ref="K169:K170"/>
    <mergeCell ref="L169:L170"/>
    <mergeCell ref="A172:A173"/>
    <mergeCell ref="B172:B173"/>
    <mergeCell ref="F172:F173"/>
    <mergeCell ref="G172:G173"/>
    <mergeCell ref="H172:H173"/>
    <mergeCell ref="I172:I173"/>
    <mergeCell ref="J172:J173"/>
    <mergeCell ref="K172:K173"/>
    <mergeCell ref="L172:L173"/>
    <mergeCell ref="A175:A176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A184:A185"/>
    <mergeCell ref="B184:B185"/>
    <mergeCell ref="F184:F185"/>
    <mergeCell ref="G184:G185"/>
    <mergeCell ref="H184:H185"/>
    <mergeCell ref="I184:I185"/>
    <mergeCell ref="J184:J185"/>
    <mergeCell ref="K184:K185"/>
    <mergeCell ref="L184:L185"/>
    <mergeCell ref="A187:A188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A190:A191"/>
    <mergeCell ref="B190:B191"/>
    <mergeCell ref="F190:F191"/>
    <mergeCell ref="G190:G191"/>
    <mergeCell ref="H190:H191"/>
    <mergeCell ref="I190:I191"/>
    <mergeCell ref="J190:J191"/>
    <mergeCell ref="K190:K191"/>
    <mergeCell ref="L190:L191"/>
    <mergeCell ref="E190:E191"/>
    <mergeCell ref="A193:A194"/>
    <mergeCell ref="B193:B194"/>
    <mergeCell ref="H193:H194"/>
    <mergeCell ref="I193:I194"/>
    <mergeCell ref="J193:J194"/>
    <mergeCell ref="K193:K194"/>
    <mergeCell ref="L193:L194"/>
    <mergeCell ref="E193:E194"/>
    <mergeCell ref="A196:A197"/>
    <mergeCell ref="B196:B197"/>
    <mergeCell ref="F196:F197"/>
    <mergeCell ref="G196:G197"/>
    <mergeCell ref="H196:H197"/>
    <mergeCell ref="I196:I197"/>
    <mergeCell ref="J196:J197"/>
    <mergeCell ref="K196:K197"/>
    <mergeCell ref="L196:L197"/>
    <mergeCell ref="E196:E197"/>
    <mergeCell ref="L202:L203"/>
    <mergeCell ref="A199:A200"/>
    <mergeCell ref="B199:B200"/>
    <mergeCell ref="F199:F200"/>
    <mergeCell ref="G199:G200"/>
    <mergeCell ref="H199:H200"/>
    <mergeCell ref="I199:I200"/>
    <mergeCell ref="J199:J200"/>
    <mergeCell ref="K199:K200"/>
    <mergeCell ref="L199:L200"/>
    <mergeCell ref="A232:C232"/>
    <mergeCell ref="A202:A203"/>
    <mergeCell ref="B202:B203"/>
    <mergeCell ref="F202:F203"/>
    <mergeCell ref="G202:G203"/>
    <mergeCell ref="H202:H203"/>
    <mergeCell ref="I202:I203"/>
    <mergeCell ref="J202:J203"/>
    <mergeCell ref="K202:K203"/>
    <mergeCell ref="A220:A221"/>
    <mergeCell ref="B220:B221"/>
    <mergeCell ref="F220:F221"/>
    <mergeCell ref="G220:G221"/>
    <mergeCell ref="H220:H221"/>
    <mergeCell ref="I220:I221"/>
    <mergeCell ref="J220:J221"/>
    <mergeCell ref="K220:K221"/>
    <mergeCell ref="A229:A230"/>
    <mergeCell ref="B229:B230"/>
    <mergeCell ref="F229:F230"/>
    <mergeCell ref="G229:G230"/>
    <mergeCell ref="H229:H230"/>
    <mergeCell ref="I229:I230"/>
    <mergeCell ref="J229:J230"/>
    <mergeCell ref="A223:A224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A226:A227"/>
    <mergeCell ref="B226:B227"/>
    <mergeCell ref="F226:F227"/>
    <mergeCell ref="G226:G227"/>
    <mergeCell ref="H226:H227"/>
    <mergeCell ref="I226:I227"/>
    <mergeCell ref="J226:J227"/>
    <mergeCell ref="K226:K227"/>
    <mergeCell ref="L226:L227"/>
  </mergeCells>
  <pageMargins left="0.70866141732283472" right="0.51181102362204722" top="0.6692913385826772" bottom="0.51181102362204722" header="0.31496062992125984" footer="0.31496062992125984"/>
  <pageSetup paperSize="5" scale="90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G28"/>
  <sheetViews>
    <sheetView showGridLines="0" workbookViewId="0">
      <selection activeCell="D2" sqref="D2"/>
    </sheetView>
  </sheetViews>
  <sheetFormatPr defaultRowHeight="15"/>
  <cols>
    <col min="1" max="1" width="2.140625" customWidth="1"/>
    <col min="2" max="2" width="13.42578125" style="647" bestFit="1" customWidth="1"/>
    <col min="3" max="3" width="31.140625" bestFit="1" customWidth="1"/>
    <col min="4" max="4" width="16.42578125" style="647" customWidth="1"/>
    <col min="5" max="5" width="40.42578125" bestFit="1" customWidth="1"/>
    <col min="6" max="6" width="39.42578125" bestFit="1" customWidth="1"/>
    <col min="7" max="7" width="13.85546875" bestFit="1" customWidth="1"/>
    <col min="258" max="258" width="13.42578125" bestFit="1" customWidth="1"/>
    <col min="259" max="259" width="31.140625" bestFit="1" customWidth="1"/>
    <col min="260" max="260" width="16.42578125" customWidth="1"/>
    <col min="261" max="261" width="40.42578125" bestFit="1" customWidth="1"/>
    <col min="262" max="262" width="39.42578125" bestFit="1" customWidth="1"/>
    <col min="263" max="263" width="13.85546875" bestFit="1" customWidth="1"/>
    <col min="514" max="514" width="13.42578125" bestFit="1" customWidth="1"/>
    <col min="515" max="515" width="31.140625" bestFit="1" customWidth="1"/>
    <col min="516" max="516" width="16.42578125" customWidth="1"/>
    <col min="517" max="517" width="40.42578125" bestFit="1" customWidth="1"/>
    <col min="518" max="518" width="39.42578125" bestFit="1" customWidth="1"/>
    <col min="519" max="519" width="13.85546875" bestFit="1" customWidth="1"/>
    <col min="770" max="770" width="13.42578125" bestFit="1" customWidth="1"/>
    <col min="771" max="771" width="31.140625" bestFit="1" customWidth="1"/>
    <col min="772" max="772" width="16.42578125" customWidth="1"/>
    <col min="773" max="773" width="40.42578125" bestFit="1" customWidth="1"/>
    <col min="774" max="774" width="39.42578125" bestFit="1" customWidth="1"/>
    <col min="775" max="775" width="13.85546875" bestFit="1" customWidth="1"/>
    <col min="1026" max="1026" width="13.42578125" bestFit="1" customWidth="1"/>
    <col min="1027" max="1027" width="31.140625" bestFit="1" customWidth="1"/>
    <col min="1028" max="1028" width="16.42578125" customWidth="1"/>
    <col min="1029" max="1029" width="40.42578125" bestFit="1" customWidth="1"/>
    <col min="1030" max="1030" width="39.42578125" bestFit="1" customWidth="1"/>
    <col min="1031" max="1031" width="13.85546875" bestFit="1" customWidth="1"/>
    <col min="1282" max="1282" width="13.42578125" bestFit="1" customWidth="1"/>
    <col min="1283" max="1283" width="31.140625" bestFit="1" customWidth="1"/>
    <col min="1284" max="1284" width="16.42578125" customWidth="1"/>
    <col min="1285" max="1285" width="40.42578125" bestFit="1" customWidth="1"/>
    <col min="1286" max="1286" width="39.42578125" bestFit="1" customWidth="1"/>
    <col min="1287" max="1287" width="13.85546875" bestFit="1" customWidth="1"/>
    <col min="1538" max="1538" width="13.42578125" bestFit="1" customWidth="1"/>
    <col min="1539" max="1539" width="31.140625" bestFit="1" customWidth="1"/>
    <col min="1540" max="1540" width="16.42578125" customWidth="1"/>
    <col min="1541" max="1541" width="40.42578125" bestFit="1" customWidth="1"/>
    <col min="1542" max="1542" width="39.42578125" bestFit="1" customWidth="1"/>
    <col min="1543" max="1543" width="13.85546875" bestFit="1" customWidth="1"/>
    <col min="1794" max="1794" width="13.42578125" bestFit="1" customWidth="1"/>
    <col min="1795" max="1795" width="31.140625" bestFit="1" customWidth="1"/>
    <col min="1796" max="1796" width="16.42578125" customWidth="1"/>
    <col min="1797" max="1797" width="40.42578125" bestFit="1" customWidth="1"/>
    <col min="1798" max="1798" width="39.42578125" bestFit="1" customWidth="1"/>
    <col min="1799" max="1799" width="13.85546875" bestFit="1" customWidth="1"/>
    <col min="2050" max="2050" width="13.42578125" bestFit="1" customWidth="1"/>
    <col min="2051" max="2051" width="31.140625" bestFit="1" customWidth="1"/>
    <col min="2052" max="2052" width="16.42578125" customWidth="1"/>
    <col min="2053" max="2053" width="40.42578125" bestFit="1" customWidth="1"/>
    <col min="2054" max="2054" width="39.42578125" bestFit="1" customWidth="1"/>
    <col min="2055" max="2055" width="13.85546875" bestFit="1" customWidth="1"/>
    <col min="2306" max="2306" width="13.42578125" bestFit="1" customWidth="1"/>
    <col min="2307" max="2307" width="31.140625" bestFit="1" customWidth="1"/>
    <col min="2308" max="2308" width="16.42578125" customWidth="1"/>
    <col min="2309" max="2309" width="40.42578125" bestFit="1" customWidth="1"/>
    <col min="2310" max="2310" width="39.42578125" bestFit="1" customWidth="1"/>
    <col min="2311" max="2311" width="13.85546875" bestFit="1" customWidth="1"/>
    <col min="2562" max="2562" width="13.42578125" bestFit="1" customWidth="1"/>
    <col min="2563" max="2563" width="31.140625" bestFit="1" customWidth="1"/>
    <col min="2564" max="2564" width="16.42578125" customWidth="1"/>
    <col min="2565" max="2565" width="40.42578125" bestFit="1" customWidth="1"/>
    <col min="2566" max="2566" width="39.42578125" bestFit="1" customWidth="1"/>
    <col min="2567" max="2567" width="13.85546875" bestFit="1" customWidth="1"/>
    <col min="2818" max="2818" width="13.42578125" bestFit="1" customWidth="1"/>
    <col min="2819" max="2819" width="31.140625" bestFit="1" customWidth="1"/>
    <col min="2820" max="2820" width="16.42578125" customWidth="1"/>
    <col min="2821" max="2821" width="40.42578125" bestFit="1" customWidth="1"/>
    <col min="2822" max="2822" width="39.42578125" bestFit="1" customWidth="1"/>
    <col min="2823" max="2823" width="13.85546875" bestFit="1" customWidth="1"/>
    <col min="3074" max="3074" width="13.42578125" bestFit="1" customWidth="1"/>
    <col min="3075" max="3075" width="31.140625" bestFit="1" customWidth="1"/>
    <col min="3076" max="3076" width="16.42578125" customWidth="1"/>
    <col min="3077" max="3077" width="40.42578125" bestFit="1" customWidth="1"/>
    <col min="3078" max="3078" width="39.42578125" bestFit="1" customWidth="1"/>
    <col min="3079" max="3079" width="13.85546875" bestFit="1" customWidth="1"/>
    <col min="3330" max="3330" width="13.42578125" bestFit="1" customWidth="1"/>
    <col min="3331" max="3331" width="31.140625" bestFit="1" customWidth="1"/>
    <col min="3332" max="3332" width="16.42578125" customWidth="1"/>
    <col min="3333" max="3333" width="40.42578125" bestFit="1" customWidth="1"/>
    <col min="3334" max="3334" width="39.42578125" bestFit="1" customWidth="1"/>
    <col min="3335" max="3335" width="13.85546875" bestFit="1" customWidth="1"/>
    <col min="3586" max="3586" width="13.42578125" bestFit="1" customWidth="1"/>
    <col min="3587" max="3587" width="31.140625" bestFit="1" customWidth="1"/>
    <col min="3588" max="3588" width="16.42578125" customWidth="1"/>
    <col min="3589" max="3589" width="40.42578125" bestFit="1" customWidth="1"/>
    <col min="3590" max="3590" width="39.42578125" bestFit="1" customWidth="1"/>
    <col min="3591" max="3591" width="13.85546875" bestFit="1" customWidth="1"/>
    <col min="3842" max="3842" width="13.42578125" bestFit="1" customWidth="1"/>
    <col min="3843" max="3843" width="31.140625" bestFit="1" customWidth="1"/>
    <col min="3844" max="3844" width="16.42578125" customWidth="1"/>
    <col min="3845" max="3845" width="40.42578125" bestFit="1" customWidth="1"/>
    <col min="3846" max="3846" width="39.42578125" bestFit="1" customWidth="1"/>
    <col min="3847" max="3847" width="13.85546875" bestFit="1" customWidth="1"/>
    <col min="4098" max="4098" width="13.42578125" bestFit="1" customWidth="1"/>
    <col min="4099" max="4099" width="31.140625" bestFit="1" customWidth="1"/>
    <col min="4100" max="4100" width="16.42578125" customWidth="1"/>
    <col min="4101" max="4101" width="40.42578125" bestFit="1" customWidth="1"/>
    <col min="4102" max="4102" width="39.42578125" bestFit="1" customWidth="1"/>
    <col min="4103" max="4103" width="13.85546875" bestFit="1" customWidth="1"/>
    <col min="4354" max="4354" width="13.42578125" bestFit="1" customWidth="1"/>
    <col min="4355" max="4355" width="31.140625" bestFit="1" customWidth="1"/>
    <col min="4356" max="4356" width="16.42578125" customWidth="1"/>
    <col min="4357" max="4357" width="40.42578125" bestFit="1" customWidth="1"/>
    <col min="4358" max="4358" width="39.42578125" bestFit="1" customWidth="1"/>
    <col min="4359" max="4359" width="13.85546875" bestFit="1" customWidth="1"/>
    <col min="4610" max="4610" width="13.42578125" bestFit="1" customWidth="1"/>
    <col min="4611" max="4611" width="31.140625" bestFit="1" customWidth="1"/>
    <col min="4612" max="4612" width="16.42578125" customWidth="1"/>
    <col min="4613" max="4613" width="40.42578125" bestFit="1" customWidth="1"/>
    <col min="4614" max="4614" width="39.42578125" bestFit="1" customWidth="1"/>
    <col min="4615" max="4615" width="13.85546875" bestFit="1" customWidth="1"/>
    <col min="4866" max="4866" width="13.42578125" bestFit="1" customWidth="1"/>
    <col min="4867" max="4867" width="31.140625" bestFit="1" customWidth="1"/>
    <col min="4868" max="4868" width="16.42578125" customWidth="1"/>
    <col min="4869" max="4869" width="40.42578125" bestFit="1" customWidth="1"/>
    <col min="4870" max="4870" width="39.42578125" bestFit="1" customWidth="1"/>
    <col min="4871" max="4871" width="13.85546875" bestFit="1" customWidth="1"/>
    <col min="5122" max="5122" width="13.42578125" bestFit="1" customWidth="1"/>
    <col min="5123" max="5123" width="31.140625" bestFit="1" customWidth="1"/>
    <col min="5124" max="5124" width="16.42578125" customWidth="1"/>
    <col min="5125" max="5125" width="40.42578125" bestFit="1" customWidth="1"/>
    <col min="5126" max="5126" width="39.42578125" bestFit="1" customWidth="1"/>
    <col min="5127" max="5127" width="13.85546875" bestFit="1" customWidth="1"/>
    <col min="5378" max="5378" width="13.42578125" bestFit="1" customWidth="1"/>
    <col min="5379" max="5379" width="31.140625" bestFit="1" customWidth="1"/>
    <col min="5380" max="5380" width="16.42578125" customWidth="1"/>
    <col min="5381" max="5381" width="40.42578125" bestFit="1" customWidth="1"/>
    <col min="5382" max="5382" width="39.42578125" bestFit="1" customWidth="1"/>
    <col min="5383" max="5383" width="13.85546875" bestFit="1" customWidth="1"/>
    <col min="5634" max="5634" width="13.42578125" bestFit="1" customWidth="1"/>
    <col min="5635" max="5635" width="31.140625" bestFit="1" customWidth="1"/>
    <col min="5636" max="5636" width="16.42578125" customWidth="1"/>
    <col min="5637" max="5637" width="40.42578125" bestFit="1" customWidth="1"/>
    <col min="5638" max="5638" width="39.42578125" bestFit="1" customWidth="1"/>
    <col min="5639" max="5639" width="13.85546875" bestFit="1" customWidth="1"/>
    <col min="5890" max="5890" width="13.42578125" bestFit="1" customWidth="1"/>
    <col min="5891" max="5891" width="31.140625" bestFit="1" customWidth="1"/>
    <col min="5892" max="5892" width="16.42578125" customWidth="1"/>
    <col min="5893" max="5893" width="40.42578125" bestFit="1" customWidth="1"/>
    <col min="5894" max="5894" width="39.42578125" bestFit="1" customWidth="1"/>
    <col min="5895" max="5895" width="13.85546875" bestFit="1" customWidth="1"/>
    <col min="6146" max="6146" width="13.42578125" bestFit="1" customWidth="1"/>
    <col min="6147" max="6147" width="31.140625" bestFit="1" customWidth="1"/>
    <col min="6148" max="6148" width="16.42578125" customWidth="1"/>
    <col min="6149" max="6149" width="40.42578125" bestFit="1" customWidth="1"/>
    <col min="6150" max="6150" width="39.42578125" bestFit="1" customWidth="1"/>
    <col min="6151" max="6151" width="13.85546875" bestFit="1" customWidth="1"/>
    <col min="6402" max="6402" width="13.42578125" bestFit="1" customWidth="1"/>
    <col min="6403" max="6403" width="31.140625" bestFit="1" customWidth="1"/>
    <col min="6404" max="6404" width="16.42578125" customWidth="1"/>
    <col min="6405" max="6405" width="40.42578125" bestFit="1" customWidth="1"/>
    <col min="6406" max="6406" width="39.42578125" bestFit="1" customWidth="1"/>
    <col min="6407" max="6407" width="13.85546875" bestFit="1" customWidth="1"/>
    <col min="6658" max="6658" width="13.42578125" bestFit="1" customWidth="1"/>
    <col min="6659" max="6659" width="31.140625" bestFit="1" customWidth="1"/>
    <col min="6660" max="6660" width="16.42578125" customWidth="1"/>
    <col min="6661" max="6661" width="40.42578125" bestFit="1" customWidth="1"/>
    <col min="6662" max="6662" width="39.42578125" bestFit="1" customWidth="1"/>
    <col min="6663" max="6663" width="13.85546875" bestFit="1" customWidth="1"/>
    <col min="6914" max="6914" width="13.42578125" bestFit="1" customWidth="1"/>
    <col min="6915" max="6915" width="31.140625" bestFit="1" customWidth="1"/>
    <col min="6916" max="6916" width="16.42578125" customWidth="1"/>
    <col min="6917" max="6917" width="40.42578125" bestFit="1" customWidth="1"/>
    <col min="6918" max="6918" width="39.42578125" bestFit="1" customWidth="1"/>
    <col min="6919" max="6919" width="13.85546875" bestFit="1" customWidth="1"/>
    <col min="7170" max="7170" width="13.42578125" bestFit="1" customWidth="1"/>
    <col min="7171" max="7171" width="31.140625" bestFit="1" customWidth="1"/>
    <col min="7172" max="7172" width="16.42578125" customWidth="1"/>
    <col min="7173" max="7173" width="40.42578125" bestFit="1" customWidth="1"/>
    <col min="7174" max="7174" width="39.42578125" bestFit="1" customWidth="1"/>
    <col min="7175" max="7175" width="13.85546875" bestFit="1" customWidth="1"/>
    <col min="7426" max="7426" width="13.42578125" bestFit="1" customWidth="1"/>
    <col min="7427" max="7427" width="31.140625" bestFit="1" customWidth="1"/>
    <col min="7428" max="7428" width="16.42578125" customWidth="1"/>
    <col min="7429" max="7429" width="40.42578125" bestFit="1" customWidth="1"/>
    <col min="7430" max="7430" width="39.42578125" bestFit="1" customWidth="1"/>
    <col min="7431" max="7431" width="13.85546875" bestFit="1" customWidth="1"/>
    <col min="7682" max="7682" width="13.42578125" bestFit="1" customWidth="1"/>
    <col min="7683" max="7683" width="31.140625" bestFit="1" customWidth="1"/>
    <col min="7684" max="7684" width="16.42578125" customWidth="1"/>
    <col min="7685" max="7685" width="40.42578125" bestFit="1" customWidth="1"/>
    <col min="7686" max="7686" width="39.42578125" bestFit="1" customWidth="1"/>
    <col min="7687" max="7687" width="13.85546875" bestFit="1" customWidth="1"/>
    <col min="7938" max="7938" width="13.42578125" bestFit="1" customWidth="1"/>
    <col min="7939" max="7939" width="31.140625" bestFit="1" customWidth="1"/>
    <col min="7940" max="7940" width="16.42578125" customWidth="1"/>
    <col min="7941" max="7941" width="40.42578125" bestFit="1" customWidth="1"/>
    <col min="7942" max="7942" width="39.42578125" bestFit="1" customWidth="1"/>
    <col min="7943" max="7943" width="13.85546875" bestFit="1" customWidth="1"/>
    <col min="8194" max="8194" width="13.42578125" bestFit="1" customWidth="1"/>
    <col min="8195" max="8195" width="31.140625" bestFit="1" customWidth="1"/>
    <col min="8196" max="8196" width="16.42578125" customWidth="1"/>
    <col min="8197" max="8197" width="40.42578125" bestFit="1" customWidth="1"/>
    <col min="8198" max="8198" width="39.42578125" bestFit="1" customWidth="1"/>
    <col min="8199" max="8199" width="13.85546875" bestFit="1" customWidth="1"/>
    <col min="8450" max="8450" width="13.42578125" bestFit="1" customWidth="1"/>
    <col min="8451" max="8451" width="31.140625" bestFit="1" customWidth="1"/>
    <col min="8452" max="8452" width="16.42578125" customWidth="1"/>
    <col min="8453" max="8453" width="40.42578125" bestFit="1" customWidth="1"/>
    <col min="8454" max="8454" width="39.42578125" bestFit="1" customWidth="1"/>
    <col min="8455" max="8455" width="13.85546875" bestFit="1" customWidth="1"/>
    <col min="8706" max="8706" width="13.42578125" bestFit="1" customWidth="1"/>
    <col min="8707" max="8707" width="31.140625" bestFit="1" customWidth="1"/>
    <col min="8708" max="8708" width="16.42578125" customWidth="1"/>
    <col min="8709" max="8709" width="40.42578125" bestFit="1" customWidth="1"/>
    <col min="8710" max="8710" width="39.42578125" bestFit="1" customWidth="1"/>
    <col min="8711" max="8711" width="13.85546875" bestFit="1" customWidth="1"/>
    <col min="8962" max="8962" width="13.42578125" bestFit="1" customWidth="1"/>
    <col min="8963" max="8963" width="31.140625" bestFit="1" customWidth="1"/>
    <col min="8964" max="8964" width="16.42578125" customWidth="1"/>
    <col min="8965" max="8965" width="40.42578125" bestFit="1" customWidth="1"/>
    <col min="8966" max="8966" width="39.42578125" bestFit="1" customWidth="1"/>
    <col min="8967" max="8967" width="13.85546875" bestFit="1" customWidth="1"/>
    <col min="9218" max="9218" width="13.42578125" bestFit="1" customWidth="1"/>
    <col min="9219" max="9219" width="31.140625" bestFit="1" customWidth="1"/>
    <col min="9220" max="9220" width="16.42578125" customWidth="1"/>
    <col min="9221" max="9221" width="40.42578125" bestFit="1" customWidth="1"/>
    <col min="9222" max="9222" width="39.42578125" bestFit="1" customWidth="1"/>
    <col min="9223" max="9223" width="13.85546875" bestFit="1" customWidth="1"/>
    <col min="9474" max="9474" width="13.42578125" bestFit="1" customWidth="1"/>
    <col min="9475" max="9475" width="31.140625" bestFit="1" customWidth="1"/>
    <col min="9476" max="9476" width="16.42578125" customWidth="1"/>
    <col min="9477" max="9477" width="40.42578125" bestFit="1" customWidth="1"/>
    <col min="9478" max="9478" width="39.42578125" bestFit="1" customWidth="1"/>
    <col min="9479" max="9479" width="13.85546875" bestFit="1" customWidth="1"/>
    <col min="9730" max="9730" width="13.42578125" bestFit="1" customWidth="1"/>
    <col min="9731" max="9731" width="31.140625" bestFit="1" customWidth="1"/>
    <col min="9732" max="9732" width="16.42578125" customWidth="1"/>
    <col min="9733" max="9733" width="40.42578125" bestFit="1" customWidth="1"/>
    <col min="9734" max="9734" width="39.42578125" bestFit="1" customWidth="1"/>
    <col min="9735" max="9735" width="13.85546875" bestFit="1" customWidth="1"/>
    <col min="9986" max="9986" width="13.42578125" bestFit="1" customWidth="1"/>
    <col min="9987" max="9987" width="31.140625" bestFit="1" customWidth="1"/>
    <col min="9988" max="9988" width="16.42578125" customWidth="1"/>
    <col min="9989" max="9989" width="40.42578125" bestFit="1" customWidth="1"/>
    <col min="9990" max="9990" width="39.42578125" bestFit="1" customWidth="1"/>
    <col min="9991" max="9991" width="13.85546875" bestFit="1" customWidth="1"/>
    <col min="10242" max="10242" width="13.42578125" bestFit="1" customWidth="1"/>
    <col min="10243" max="10243" width="31.140625" bestFit="1" customWidth="1"/>
    <col min="10244" max="10244" width="16.42578125" customWidth="1"/>
    <col min="10245" max="10245" width="40.42578125" bestFit="1" customWidth="1"/>
    <col min="10246" max="10246" width="39.42578125" bestFit="1" customWidth="1"/>
    <col min="10247" max="10247" width="13.85546875" bestFit="1" customWidth="1"/>
    <col min="10498" max="10498" width="13.42578125" bestFit="1" customWidth="1"/>
    <col min="10499" max="10499" width="31.140625" bestFit="1" customWidth="1"/>
    <col min="10500" max="10500" width="16.42578125" customWidth="1"/>
    <col min="10501" max="10501" width="40.42578125" bestFit="1" customWidth="1"/>
    <col min="10502" max="10502" width="39.42578125" bestFit="1" customWidth="1"/>
    <col min="10503" max="10503" width="13.85546875" bestFit="1" customWidth="1"/>
    <col min="10754" max="10754" width="13.42578125" bestFit="1" customWidth="1"/>
    <col min="10755" max="10755" width="31.140625" bestFit="1" customWidth="1"/>
    <col min="10756" max="10756" width="16.42578125" customWidth="1"/>
    <col min="10757" max="10757" width="40.42578125" bestFit="1" customWidth="1"/>
    <col min="10758" max="10758" width="39.42578125" bestFit="1" customWidth="1"/>
    <col min="10759" max="10759" width="13.85546875" bestFit="1" customWidth="1"/>
    <col min="11010" max="11010" width="13.42578125" bestFit="1" customWidth="1"/>
    <col min="11011" max="11011" width="31.140625" bestFit="1" customWidth="1"/>
    <col min="11012" max="11012" width="16.42578125" customWidth="1"/>
    <col min="11013" max="11013" width="40.42578125" bestFit="1" customWidth="1"/>
    <col min="11014" max="11014" width="39.42578125" bestFit="1" customWidth="1"/>
    <col min="11015" max="11015" width="13.85546875" bestFit="1" customWidth="1"/>
    <col min="11266" max="11266" width="13.42578125" bestFit="1" customWidth="1"/>
    <col min="11267" max="11267" width="31.140625" bestFit="1" customWidth="1"/>
    <col min="11268" max="11268" width="16.42578125" customWidth="1"/>
    <col min="11269" max="11269" width="40.42578125" bestFit="1" customWidth="1"/>
    <col min="11270" max="11270" width="39.42578125" bestFit="1" customWidth="1"/>
    <col min="11271" max="11271" width="13.85546875" bestFit="1" customWidth="1"/>
    <col min="11522" max="11522" width="13.42578125" bestFit="1" customWidth="1"/>
    <col min="11523" max="11523" width="31.140625" bestFit="1" customWidth="1"/>
    <col min="11524" max="11524" width="16.42578125" customWidth="1"/>
    <col min="11525" max="11525" width="40.42578125" bestFit="1" customWidth="1"/>
    <col min="11526" max="11526" width="39.42578125" bestFit="1" customWidth="1"/>
    <col min="11527" max="11527" width="13.85546875" bestFit="1" customWidth="1"/>
    <col min="11778" max="11778" width="13.42578125" bestFit="1" customWidth="1"/>
    <col min="11779" max="11779" width="31.140625" bestFit="1" customWidth="1"/>
    <col min="11780" max="11780" width="16.42578125" customWidth="1"/>
    <col min="11781" max="11781" width="40.42578125" bestFit="1" customWidth="1"/>
    <col min="11782" max="11782" width="39.42578125" bestFit="1" customWidth="1"/>
    <col min="11783" max="11783" width="13.85546875" bestFit="1" customWidth="1"/>
    <col min="12034" max="12034" width="13.42578125" bestFit="1" customWidth="1"/>
    <col min="12035" max="12035" width="31.140625" bestFit="1" customWidth="1"/>
    <col min="12036" max="12036" width="16.42578125" customWidth="1"/>
    <col min="12037" max="12037" width="40.42578125" bestFit="1" customWidth="1"/>
    <col min="12038" max="12038" width="39.42578125" bestFit="1" customWidth="1"/>
    <col min="12039" max="12039" width="13.85546875" bestFit="1" customWidth="1"/>
    <col min="12290" max="12290" width="13.42578125" bestFit="1" customWidth="1"/>
    <col min="12291" max="12291" width="31.140625" bestFit="1" customWidth="1"/>
    <col min="12292" max="12292" width="16.42578125" customWidth="1"/>
    <col min="12293" max="12293" width="40.42578125" bestFit="1" customWidth="1"/>
    <col min="12294" max="12294" width="39.42578125" bestFit="1" customWidth="1"/>
    <col min="12295" max="12295" width="13.85546875" bestFit="1" customWidth="1"/>
    <col min="12546" max="12546" width="13.42578125" bestFit="1" customWidth="1"/>
    <col min="12547" max="12547" width="31.140625" bestFit="1" customWidth="1"/>
    <col min="12548" max="12548" width="16.42578125" customWidth="1"/>
    <col min="12549" max="12549" width="40.42578125" bestFit="1" customWidth="1"/>
    <col min="12550" max="12550" width="39.42578125" bestFit="1" customWidth="1"/>
    <col min="12551" max="12551" width="13.85546875" bestFit="1" customWidth="1"/>
    <col min="12802" max="12802" width="13.42578125" bestFit="1" customWidth="1"/>
    <col min="12803" max="12803" width="31.140625" bestFit="1" customWidth="1"/>
    <col min="12804" max="12804" width="16.42578125" customWidth="1"/>
    <col min="12805" max="12805" width="40.42578125" bestFit="1" customWidth="1"/>
    <col min="12806" max="12806" width="39.42578125" bestFit="1" customWidth="1"/>
    <col min="12807" max="12807" width="13.85546875" bestFit="1" customWidth="1"/>
    <col min="13058" max="13058" width="13.42578125" bestFit="1" customWidth="1"/>
    <col min="13059" max="13059" width="31.140625" bestFit="1" customWidth="1"/>
    <col min="13060" max="13060" width="16.42578125" customWidth="1"/>
    <col min="13061" max="13061" width="40.42578125" bestFit="1" customWidth="1"/>
    <col min="13062" max="13062" width="39.42578125" bestFit="1" customWidth="1"/>
    <col min="13063" max="13063" width="13.85546875" bestFit="1" customWidth="1"/>
    <col min="13314" max="13314" width="13.42578125" bestFit="1" customWidth="1"/>
    <col min="13315" max="13315" width="31.140625" bestFit="1" customWidth="1"/>
    <col min="13316" max="13316" width="16.42578125" customWidth="1"/>
    <col min="13317" max="13317" width="40.42578125" bestFit="1" customWidth="1"/>
    <col min="13318" max="13318" width="39.42578125" bestFit="1" customWidth="1"/>
    <col min="13319" max="13319" width="13.85546875" bestFit="1" customWidth="1"/>
    <col min="13570" max="13570" width="13.42578125" bestFit="1" customWidth="1"/>
    <col min="13571" max="13571" width="31.140625" bestFit="1" customWidth="1"/>
    <col min="13572" max="13572" width="16.42578125" customWidth="1"/>
    <col min="13573" max="13573" width="40.42578125" bestFit="1" customWidth="1"/>
    <col min="13574" max="13574" width="39.42578125" bestFit="1" customWidth="1"/>
    <col min="13575" max="13575" width="13.85546875" bestFit="1" customWidth="1"/>
    <col min="13826" max="13826" width="13.42578125" bestFit="1" customWidth="1"/>
    <col min="13827" max="13827" width="31.140625" bestFit="1" customWidth="1"/>
    <col min="13828" max="13828" width="16.42578125" customWidth="1"/>
    <col min="13829" max="13829" width="40.42578125" bestFit="1" customWidth="1"/>
    <col min="13830" max="13830" width="39.42578125" bestFit="1" customWidth="1"/>
    <col min="13831" max="13831" width="13.85546875" bestFit="1" customWidth="1"/>
    <col min="14082" max="14082" width="13.42578125" bestFit="1" customWidth="1"/>
    <col min="14083" max="14083" width="31.140625" bestFit="1" customWidth="1"/>
    <col min="14084" max="14084" width="16.42578125" customWidth="1"/>
    <col min="14085" max="14085" width="40.42578125" bestFit="1" customWidth="1"/>
    <col min="14086" max="14086" width="39.42578125" bestFit="1" customWidth="1"/>
    <col min="14087" max="14087" width="13.85546875" bestFit="1" customWidth="1"/>
    <col min="14338" max="14338" width="13.42578125" bestFit="1" customWidth="1"/>
    <col min="14339" max="14339" width="31.140625" bestFit="1" customWidth="1"/>
    <col min="14340" max="14340" width="16.42578125" customWidth="1"/>
    <col min="14341" max="14341" width="40.42578125" bestFit="1" customWidth="1"/>
    <col min="14342" max="14342" width="39.42578125" bestFit="1" customWidth="1"/>
    <col min="14343" max="14343" width="13.85546875" bestFit="1" customWidth="1"/>
    <col min="14594" max="14594" width="13.42578125" bestFit="1" customWidth="1"/>
    <col min="14595" max="14595" width="31.140625" bestFit="1" customWidth="1"/>
    <col min="14596" max="14596" width="16.42578125" customWidth="1"/>
    <col min="14597" max="14597" width="40.42578125" bestFit="1" customWidth="1"/>
    <col min="14598" max="14598" width="39.42578125" bestFit="1" customWidth="1"/>
    <col min="14599" max="14599" width="13.85546875" bestFit="1" customWidth="1"/>
    <col min="14850" max="14850" width="13.42578125" bestFit="1" customWidth="1"/>
    <col min="14851" max="14851" width="31.140625" bestFit="1" customWidth="1"/>
    <col min="14852" max="14852" width="16.42578125" customWidth="1"/>
    <col min="14853" max="14853" width="40.42578125" bestFit="1" customWidth="1"/>
    <col min="14854" max="14854" width="39.42578125" bestFit="1" customWidth="1"/>
    <col min="14855" max="14855" width="13.85546875" bestFit="1" customWidth="1"/>
    <col min="15106" max="15106" width="13.42578125" bestFit="1" customWidth="1"/>
    <col min="15107" max="15107" width="31.140625" bestFit="1" customWidth="1"/>
    <col min="15108" max="15108" width="16.42578125" customWidth="1"/>
    <col min="15109" max="15109" width="40.42578125" bestFit="1" customWidth="1"/>
    <col min="15110" max="15110" width="39.42578125" bestFit="1" customWidth="1"/>
    <col min="15111" max="15111" width="13.85546875" bestFit="1" customWidth="1"/>
    <col min="15362" max="15362" width="13.42578125" bestFit="1" customWidth="1"/>
    <col min="15363" max="15363" width="31.140625" bestFit="1" customWidth="1"/>
    <col min="15364" max="15364" width="16.42578125" customWidth="1"/>
    <col min="15365" max="15365" width="40.42578125" bestFit="1" customWidth="1"/>
    <col min="15366" max="15366" width="39.42578125" bestFit="1" customWidth="1"/>
    <col min="15367" max="15367" width="13.85546875" bestFit="1" customWidth="1"/>
    <col min="15618" max="15618" width="13.42578125" bestFit="1" customWidth="1"/>
    <col min="15619" max="15619" width="31.140625" bestFit="1" customWidth="1"/>
    <col min="15620" max="15620" width="16.42578125" customWidth="1"/>
    <col min="15621" max="15621" width="40.42578125" bestFit="1" customWidth="1"/>
    <col min="15622" max="15622" width="39.42578125" bestFit="1" customWidth="1"/>
    <col min="15623" max="15623" width="13.85546875" bestFit="1" customWidth="1"/>
    <col min="15874" max="15874" width="13.42578125" bestFit="1" customWidth="1"/>
    <col min="15875" max="15875" width="31.140625" bestFit="1" customWidth="1"/>
    <col min="15876" max="15876" width="16.42578125" customWidth="1"/>
    <col min="15877" max="15877" width="40.42578125" bestFit="1" customWidth="1"/>
    <col min="15878" max="15878" width="39.42578125" bestFit="1" customWidth="1"/>
    <col min="15879" max="15879" width="13.85546875" bestFit="1" customWidth="1"/>
    <col min="16130" max="16130" width="13.42578125" bestFit="1" customWidth="1"/>
    <col min="16131" max="16131" width="31.140625" bestFit="1" customWidth="1"/>
    <col min="16132" max="16132" width="16.42578125" customWidth="1"/>
    <col min="16133" max="16133" width="40.42578125" bestFit="1" customWidth="1"/>
    <col min="16134" max="16134" width="39.42578125" bestFit="1" customWidth="1"/>
    <col min="16135" max="16135" width="13.85546875" bestFit="1" customWidth="1"/>
  </cols>
  <sheetData>
    <row r="2" spans="2:7" ht="31.5">
      <c r="B2" s="648" t="s">
        <v>441</v>
      </c>
    </row>
    <row r="4" spans="2:7" s="639" customFormat="1">
      <c r="B4" s="640" t="s">
        <v>350</v>
      </c>
      <c r="C4" s="640" t="s">
        <v>351</v>
      </c>
      <c r="D4" s="640" t="s">
        <v>352</v>
      </c>
      <c r="E4" s="640" t="s">
        <v>353</v>
      </c>
      <c r="F4" s="640" t="s">
        <v>354</v>
      </c>
      <c r="G4" s="640" t="s">
        <v>355</v>
      </c>
    </row>
    <row r="5" spans="2:7">
      <c r="B5" s="641">
        <v>19973267</v>
      </c>
      <c r="C5" s="642" t="s">
        <v>356</v>
      </c>
      <c r="D5" s="641" t="s">
        <v>357</v>
      </c>
      <c r="E5" s="642" t="s">
        <v>358</v>
      </c>
      <c r="F5" s="642" t="s">
        <v>359</v>
      </c>
      <c r="G5" s="642" t="s">
        <v>360</v>
      </c>
    </row>
    <row r="6" spans="2:7">
      <c r="B6" s="643">
        <v>19976579</v>
      </c>
      <c r="C6" s="644" t="s">
        <v>361</v>
      </c>
      <c r="D6" s="643" t="s">
        <v>362</v>
      </c>
      <c r="E6" s="644" t="s">
        <v>363</v>
      </c>
      <c r="F6" s="644" t="s">
        <v>364</v>
      </c>
      <c r="G6" s="644" t="s">
        <v>365</v>
      </c>
    </row>
    <row r="7" spans="2:7">
      <c r="B7" s="643">
        <v>19962205</v>
      </c>
      <c r="C7" s="644" t="s">
        <v>366</v>
      </c>
      <c r="D7" s="643" t="s">
        <v>357</v>
      </c>
      <c r="E7" s="644" t="s">
        <v>367</v>
      </c>
      <c r="F7" s="644" t="s">
        <v>368</v>
      </c>
      <c r="G7" s="644" t="s">
        <v>369</v>
      </c>
    </row>
    <row r="8" spans="2:7">
      <c r="B8" s="643">
        <v>19921450</v>
      </c>
      <c r="C8" s="644" t="s">
        <v>370</v>
      </c>
      <c r="D8" s="643" t="s">
        <v>357</v>
      </c>
      <c r="E8" s="644" t="s">
        <v>371</v>
      </c>
      <c r="F8" s="644" t="s">
        <v>368</v>
      </c>
      <c r="G8" s="644" t="s">
        <v>369</v>
      </c>
    </row>
    <row r="9" spans="2:7">
      <c r="B9" s="643">
        <v>19920892</v>
      </c>
      <c r="C9" s="644" t="s">
        <v>372</v>
      </c>
      <c r="D9" s="643" t="s">
        <v>362</v>
      </c>
      <c r="E9" s="644" t="s">
        <v>371</v>
      </c>
      <c r="F9" s="644" t="s">
        <v>368</v>
      </c>
      <c r="G9" s="644" t="s">
        <v>369</v>
      </c>
    </row>
    <row r="10" spans="2:7">
      <c r="B10" s="643">
        <v>19897660</v>
      </c>
      <c r="C10" s="644" t="s">
        <v>373</v>
      </c>
      <c r="D10" s="643" t="s">
        <v>357</v>
      </c>
      <c r="E10" s="644" t="s">
        <v>374</v>
      </c>
      <c r="F10" s="644" t="s">
        <v>375</v>
      </c>
      <c r="G10" s="644" t="s">
        <v>376</v>
      </c>
    </row>
    <row r="11" spans="2:7">
      <c r="B11" s="643">
        <v>19898349</v>
      </c>
      <c r="C11" s="644" t="s">
        <v>377</v>
      </c>
      <c r="D11" s="643" t="s">
        <v>357</v>
      </c>
      <c r="E11" s="644" t="s">
        <v>378</v>
      </c>
      <c r="F11" s="644" t="s">
        <v>379</v>
      </c>
      <c r="G11" s="644" t="s">
        <v>380</v>
      </c>
    </row>
    <row r="12" spans="2:7">
      <c r="B12" s="643">
        <v>19899735</v>
      </c>
      <c r="C12" s="644" t="s">
        <v>381</v>
      </c>
      <c r="D12" s="643" t="s">
        <v>362</v>
      </c>
      <c r="E12" s="644" t="s">
        <v>382</v>
      </c>
      <c r="F12" s="644" t="s">
        <v>383</v>
      </c>
      <c r="G12" s="644" t="s">
        <v>384</v>
      </c>
    </row>
    <row r="13" spans="2:7">
      <c r="B13" s="643">
        <v>19900016</v>
      </c>
      <c r="C13" s="644" t="s">
        <v>385</v>
      </c>
      <c r="D13" s="643" t="s">
        <v>357</v>
      </c>
      <c r="E13" s="644" t="s">
        <v>386</v>
      </c>
      <c r="F13" s="644" t="s">
        <v>387</v>
      </c>
      <c r="G13" s="644" t="s">
        <v>388</v>
      </c>
    </row>
    <row r="14" spans="2:7">
      <c r="B14" s="643">
        <v>19900259</v>
      </c>
      <c r="C14" s="644" t="s">
        <v>389</v>
      </c>
      <c r="D14" s="643" t="s">
        <v>357</v>
      </c>
      <c r="E14" s="644" t="s">
        <v>390</v>
      </c>
      <c r="F14" s="644" t="s">
        <v>391</v>
      </c>
      <c r="G14" s="644" t="s">
        <v>392</v>
      </c>
    </row>
    <row r="15" spans="2:7">
      <c r="B15" s="643">
        <v>19900848</v>
      </c>
      <c r="C15" s="644" t="s">
        <v>393</v>
      </c>
      <c r="D15" s="643" t="s">
        <v>362</v>
      </c>
      <c r="E15" s="644" t="s">
        <v>394</v>
      </c>
      <c r="F15" s="644" t="s">
        <v>395</v>
      </c>
      <c r="G15" s="644" t="s">
        <v>396</v>
      </c>
    </row>
    <row r="16" spans="2:7">
      <c r="B16" s="643">
        <v>19901781</v>
      </c>
      <c r="C16" s="644" t="s">
        <v>397</v>
      </c>
      <c r="D16" s="643" t="s">
        <v>357</v>
      </c>
      <c r="E16" s="644" t="s">
        <v>398</v>
      </c>
      <c r="F16" s="644" t="s">
        <v>399</v>
      </c>
      <c r="G16" s="644" t="s">
        <v>400</v>
      </c>
    </row>
    <row r="17" spans="2:7">
      <c r="B17" s="643">
        <v>19902859</v>
      </c>
      <c r="C17" s="644" t="s">
        <v>401</v>
      </c>
      <c r="D17" s="643" t="s">
        <v>357</v>
      </c>
      <c r="E17" s="644" t="s">
        <v>402</v>
      </c>
      <c r="F17" s="644" t="s">
        <v>403</v>
      </c>
      <c r="G17" s="644" t="s">
        <v>404</v>
      </c>
    </row>
    <row r="18" spans="2:7">
      <c r="B18" s="643">
        <v>19903213</v>
      </c>
      <c r="C18" s="644" t="s">
        <v>405</v>
      </c>
      <c r="D18" s="643" t="s">
        <v>357</v>
      </c>
      <c r="E18" s="644" t="s">
        <v>406</v>
      </c>
      <c r="F18" s="644" t="s">
        <v>407</v>
      </c>
      <c r="G18" s="644" t="s">
        <v>408</v>
      </c>
    </row>
    <row r="19" spans="2:7">
      <c r="B19" s="643">
        <v>19904741</v>
      </c>
      <c r="C19" s="644" t="s">
        <v>409</v>
      </c>
      <c r="D19" s="643" t="s">
        <v>357</v>
      </c>
      <c r="E19" s="644" t="s">
        <v>410</v>
      </c>
      <c r="F19" s="644" t="s">
        <v>411</v>
      </c>
      <c r="G19" s="644" t="s">
        <v>404</v>
      </c>
    </row>
    <row r="20" spans="2:7">
      <c r="B20" s="643">
        <v>19911096</v>
      </c>
      <c r="C20" s="644" t="s">
        <v>412</v>
      </c>
      <c r="D20" s="643" t="s">
        <v>357</v>
      </c>
      <c r="E20" s="644" t="s">
        <v>413</v>
      </c>
      <c r="F20" s="644" t="s">
        <v>414</v>
      </c>
      <c r="G20" s="644" t="s">
        <v>408</v>
      </c>
    </row>
    <row r="21" spans="2:7">
      <c r="B21" s="643">
        <v>19921578</v>
      </c>
      <c r="C21" s="644" t="s">
        <v>415</v>
      </c>
      <c r="D21" s="643" t="s">
        <v>357</v>
      </c>
      <c r="E21" s="644" t="s">
        <v>416</v>
      </c>
      <c r="F21" s="644" t="s">
        <v>417</v>
      </c>
      <c r="G21" s="644" t="s">
        <v>418</v>
      </c>
    </row>
    <row r="22" spans="2:7">
      <c r="B22" s="643">
        <v>19960616</v>
      </c>
      <c r="C22" s="644" t="s">
        <v>419</v>
      </c>
      <c r="D22" s="643" t="s">
        <v>357</v>
      </c>
      <c r="E22" s="644" t="s">
        <v>420</v>
      </c>
      <c r="F22" s="644" t="s">
        <v>421</v>
      </c>
      <c r="G22" s="644" t="s">
        <v>369</v>
      </c>
    </row>
    <row r="23" spans="2:7">
      <c r="B23" s="643">
        <v>19963685</v>
      </c>
      <c r="C23" s="644" t="s">
        <v>422</v>
      </c>
      <c r="D23" s="643" t="s">
        <v>357</v>
      </c>
      <c r="E23" s="644" t="s">
        <v>423</v>
      </c>
      <c r="F23" s="644" t="s">
        <v>424</v>
      </c>
      <c r="G23" s="644" t="s">
        <v>404</v>
      </c>
    </row>
    <row r="24" spans="2:7">
      <c r="B24" s="643">
        <v>19964050</v>
      </c>
      <c r="C24" s="644" t="s">
        <v>425</v>
      </c>
      <c r="D24" s="643" t="s">
        <v>357</v>
      </c>
      <c r="E24" s="644" t="s">
        <v>426</v>
      </c>
      <c r="F24" s="644" t="s">
        <v>427</v>
      </c>
      <c r="G24" s="644" t="s">
        <v>369</v>
      </c>
    </row>
    <row r="25" spans="2:7">
      <c r="B25" s="643">
        <v>19970270</v>
      </c>
      <c r="C25" s="644" t="s">
        <v>428</v>
      </c>
      <c r="D25" s="643" t="s">
        <v>357</v>
      </c>
      <c r="E25" s="644" t="s">
        <v>429</v>
      </c>
      <c r="F25" s="644" t="s">
        <v>430</v>
      </c>
      <c r="G25" s="644" t="s">
        <v>431</v>
      </c>
    </row>
    <row r="26" spans="2:7">
      <c r="B26" s="643">
        <v>19973908</v>
      </c>
      <c r="C26" s="644" t="s">
        <v>432</v>
      </c>
      <c r="D26" s="643" t="s">
        <v>357</v>
      </c>
      <c r="E26" s="644" t="s">
        <v>433</v>
      </c>
      <c r="F26" s="644" t="s">
        <v>434</v>
      </c>
      <c r="G26" s="644" t="s">
        <v>435</v>
      </c>
    </row>
    <row r="27" spans="2:7">
      <c r="B27" s="643">
        <v>19974072</v>
      </c>
      <c r="C27" s="644" t="s">
        <v>436</v>
      </c>
      <c r="D27" s="643" t="s">
        <v>362</v>
      </c>
      <c r="E27" s="644" t="s">
        <v>426</v>
      </c>
      <c r="F27" s="644" t="s">
        <v>427</v>
      </c>
      <c r="G27" s="644" t="s">
        <v>369</v>
      </c>
    </row>
    <row r="28" spans="2:7">
      <c r="B28" s="645">
        <v>19976956</v>
      </c>
      <c r="C28" s="646" t="s">
        <v>437</v>
      </c>
      <c r="D28" s="645" t="s">
        <v>357</v>
      </c>
      <c r="E28" s="646" t="s">
        <v>438</v>
      </c>
      <c r="F28" s="646" t="s">
        <v>439</v>
      </c>
      <c r="G28" s="646" t="s">
        <v>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80"/>
  <sheetViews>
    <sheetView showGridLines="0" zoomScaleNormal="100" workbookViewId="0">
      <pane xSplit="12" ySplit="3" topLeftCell="M163" activePane="bottomRight" state="frozen"/>
      <selection pane="topRight" activeCell="M1" sqref="M1"/>
      <selection pane="bottomLeft" activeCell="A4" sqref="A4"/>
      <selection pane="bottomRight" activeCell="C173" sqref="C173"/>
    </sheetView>
  </sheetViews>
  <sheetFormatPr defaultRowHeight="15"/>
  <cols>
    <col min="1" max="1" width="4.140625" customWidth="1"/>
    <col min="2" max="2" width="11.42578125" customWidth="1"/>
    <col min="3" max="3" width="49.5703125" customWidth="1"/>
    <col min="4" max="4" width="17.28515625" customWidth="1"/>
    <col min="5" max="5" width="15" customWidth="1"/>
    <col min="6" max="6" width="16.28515625" customWidth="1"/>
    <col min="7" max="9" width="15.140625" customWidth="1"/>
    <col min="10" max="10" width="18.42578125" customWidth="1"/>
    <col min="11" max="11" width="14" customWidth="1"/>
    <col min="12" max="12" width="17.85546875" customWidth="1"/>
  </cols>
  <sheetData>
    <row r="1" spans="1:13">
      <c r="A1" s="1511"/>
      <c r="B1" s="1513" t="s">
        <v>0</v>
      </c>
      <c r="C1" s="1515" t="s">
        <v>1</v>
      </c>
      <c r="D1" s="1517" t="s">
        <v>2</v>
      </c>
      <c r="E1" s="1518"/>
      <c r="F1" s="1504" t="s">
        <v>3</v>
      </c>
      <c r="G1" s="1519" t="s">
        <v>4</v>
      </c>
      <c r="H1" s="1520"/>
      <c r="I1" s="1521"/>
      <c r="J1" s="1504" t="s">
        <v>5</v>
      </c>
      <c r="K1" s="1504" t="s">
        <v>6</v>
      </c>
      <c r="L1" s="1506" t="s">
        <v>7</v>
      </c>
    </row>
    <row r="2" spans="1:13" ht="15.75" thickBot="1">
      <c r="A2" s="1512"/>
      <c r="B2" s="1514"/>
      <c r="C2" s="1516"/>
      <c r="D2" s="204" t="s">
        <v>8</v>
      </c>
      <c r="E2" s="205" t="s">
        <v>9</v>
      </c>
      <c r="F2" s="1505"/>
      <c r="G2" s="694" t="s">
        <v>10</v>
      </c>
      <c r="H2" s="207" t="s">
        <v>11</v>
      </c>
      <c r="I2" s="694" t="s">
        <v>12</v>
      </c>
      <c r="J2" s="1505"/>
      <c r="K2" s="1505"/>
      <c r="L2" s="1507"/>
    </row>
    <row r="3" spans="1:13" s="681" customFormat="1">
      <c r="A3" s="724" t="s">
        <v>13</v>
      </c>
      <c r="B3" s="725"/>
      <c r="C3" s="726"/>
      <c r="D3" s="693"/>
      <c r="E3" s="203"/>
      <c r="F3" s="690"/>
      <c r="G3" s="690"/>
      <c r="H3" s="690"/>
      <c r="I3" s="690"/>
      <c r="J3" s="690"/>
      <c r="K3" s="690"/>
      <c r="L3" s="682">
        <f>'Des''17'!L232</f>
        <v>14974993</v>
      </c>
    </row>
    <row r="4" spans="1:13" s="616" customFormat="1" ht="15.75">
      <c r="A4" s="1559"/>
      <c r="B4" s="1540">
        <v>43102</v>
      </c>
      <c r="C4" s="614" t="s">
        <v>473</v>
      </c>
      <c r="D4" s="84" t="s">
        <v>20</v>
      </c>
      <c r="E4" s="82">
        <v>912218</v>
      </c>
      <c r="F4" s="1534"/>
      <c r="G4" s="1551">
        <v>51000</v>
      </c>
      <c r="H4" s="1551"/>
      <c r="I4" s="1534"/>
      <c r="J4" s="1534">
        <v>49950</v>
      </c>
      <c r="K4" s="1534">
        <f>G4-J4</f>
        <v>1050</v>
      </c>
      <c r="L4" s="1536">
        <f>L3-J4</f>
        <v>14925043</v>
      </c>
      <c r="M4" s="681"/>
    </row>
    <row r="5" spans="1:13" s="616" customFormat="1" ht="15.75">
      <c r="A5" s="1560"/>
      <c r="B5" s="1541"/>
      <c r="C5" s="617" t="s">
        <v>474</v>
      </c>
      <c r="D5" s="85" t="s">
        <v>22</v>
      </c>
      <c r="E5" s="73"/>
      <c r="F5" s="1535"/>
      <c r="G5" s="1552"/>
      <c r="H5" s="1552"/>
      <c r="I5" s="1535"/>
      <c r="J5" s="1535"/>
      <c r="K5" s="1535"/>
      <c r="L5" s="1537"/>
      <c r="M5" s="681"/>
    </row>
    <row r="6" spans="1:13" s="616" customFormat="1" ht="15.75">
      <c r="A6" s="728"/>
      <c r="B6" s="695"/>
      <c r="C6" s="619"/>
      <c r="D6" s="620"/>
      <c r="E6" s="621"/>
      <c r="F6" s="622"/>
      <c r="G6" s="622"/>
      <c r="H6" s="622"/>
      <c r="I6" s="622"/>
      <c r="J6" s="622"/>
      <c r="K6" s="622"/>
      <c r="L6" s="623"/>
      <c r="M6" s="681"/>
    </row>
    <row r="7" spans="1:13" s="616" customFormat="1" ht="15.75">
      <c r="A7" s="1564"/>
      <c r="B7" s="1527"/>
      <c r="C7" s="614" t="s">
        <v>257</v>
      </c>
      <c r="D7" s="615" t="s">
        <v>135</v>
      </c>
      <c r="E7" s="1544" t="s">
        <v>136</v>
      </c>
      <c r="F7" s="1528"/>
      <c r="G7" s="1530">
        <v>566500</v>
      </c>
      <c r="H7" s="1532"/>
      <c r="I7" s="1532"/>
      <c r="J7" s="1532">
        <v>552550</v>
      </c>
      <c r="K7" s="1534">
        <f>G7-J7</f>
        <v>13950</v>
      </c>
      <c r="L7" s="1536">
        <f>L4-J7</f>
        <v>14372493</v>
      </c>
      <c r="M7" s="681"/>
    </row>
    <row r="8" spans="1:13" s="616" customFormat="1" ht="15.75">
      <c r="A8" s="1564"/>
      <c r="B8" s="1527"/>
      <c r="C8" s="617" t="s">
        <v>475</v>
      </c>
      <c r="D8" s="618"/>
      <c r="E8" s="1545"/>
      <c r="F8" s="1529"/>
      <c r="G8" s="1531"/>
      <c r="H8" s="1533"/>
      <c r="I8" s="1533"/>
      <c r="J8" s="1533"/>
      <c r="K8" s="1535"/>
      <c r="L8" s="1537"/>
      <c r="M8" s="681"/>
    </row>
    <row r="9" spans="1:13" s="616" customFormat="1" ht="15.75">
      <c r="A9" s="729"/>
      <c r="B9" s="624"/>
      <c r="C9" s="625"/>
      <c r="D9" s="620"/>
      <c r="E9" s="621"/>
      <c r="F9" s="626"/>
      <c r="G9" s="626"/>
      <c r="H9" s="627"/>
      <c r="I9" s="627"/>
      <c r="J9" s="627"/>
      <c r="K9" s="627"/>
      <c r="L9" s="628"/>
      <c r="M9" s="681"/>
    </row>
    <row r="10" spans="1:13" s="616" customFormat="1" ht="15.75">
      <c r="A10" s="1564"/>
      <c r="B10" s="1527"/>
      <c r="C10" s="1565" t="s">
        <v>476</v>
      </c>
      <c r="D10" s="630"/>
      <c r="E10" s="1441"/>
      <c r="F10" s="1528">
        <v>718400</v>
      </c>
      <c r="G10" s="1530"/>
      <c r="H10" s="1551"/>
      <c r="I10" s="1534"/>
      <c r="J10" s="1534"/>
      <c r="K10" s="1534"/>
      <c r="L10" s="1536">
        <f>L7+F10</f>
        <v>15090893</v>
      </c>
      <c r="M10" s="681"/>
    </row>
    <row r="11" spans="1:13" s="616" customFormat="1" ht="15.75">
      <c r="A11" s="1564"/>
      <c r="B11" s="1527"/>
      <c r="C11" s="1566"/>
      <c r="D11" s="632"/>
      <c r="E11" s="1442"/>
      <c r="F11" s="1529"/>
      <c r="G11" s="1531"/>
      <c r="H11" s="1552"/>
      <c r="I11" s="1535"/>
      <c r="J11" s="1535"/>
      <c r="K11" s="1535"/>
      <c r="L11" s="1537"/>
      <c r="M11" s="681"/>
    </row>
    <row r="12" spans="1:13" s="616" customFormat="1" ht="15.75">
      <c r="A12" s="729"/>
      <c r="B12" s="624"/>
      <c r="C12" s="625"/>
      <c r="D12" s="620"/>
      <c r="E12" s="621"/>
      <c r="F12" s="626"/>
      <c r="G12" s="626"/>
      <c r="H12" s="627"/>
      <c r="I12" s="627"/>
      <c r="J12" s="627"/>
      <c r="K12" s="627"/>
      <c r="L12" s="628"/>
      <c r="M12" s="681"/>
    </row>
    <row r="13" spans="1:13" s="616" customFormat="1" ht="15.75" customHeight="1">
      <c r="A13" s="1564"/>
      <c r="B13" s="1527">
        <v>43103</v>
      </c>
      <c r="C13" s="718" t="s">
        <v>477</v>
      </c>
      <c r="D13" s="719"/>
      <c r="E13" s="719"/>
      <c r="F13" s="719"/>
      <c r="G13" s="719"/>
      <c r="H13" s="719"/>
      <c r="I13" s="719"/>
      <c r="J13" s="719"/>
      <c r="K13" s="719"/>
      <c r="L13" s="720"/>
      <c r="M13" s="681"/>
    </row>
    <row r="14" spans="1:13" s="616" customFormat="1" ht="15.75">
      <c r="A14" s="1564"/>
      <c r="B14" s="1527"/>
      <c r="C14" s="721"/>
      <c r="D14" s="722"/>
      <c r="E14" s="722"/>
      <c r="F14" s="722"/>
      <c r="G14" s="722"/>
      <c r="H14" s="722"/>
      <c r="I14" s="722"/>
      <c r="J14" s="722"/>
      <c r="K14" s="722"/>
      <c r="L14" s="723"/>
      <c r="M14" s="681"/>
    </row>
    <row r="15" spans="1:13" s="616" customFormat="1" ht="15.75">
      <c r="A15" s="729"/>
      <c r="B15" s="624"/>
      <c r="C15" s="625"/>
      <c r="D15" s="620"/>
      <c r="E15" s="621"/>
      <c r="F15" s="626"/>
      <c r="G15" s="626"/>
      <c r="H15" s="627"/>
      <c r="I15" s="627"/>
      <c r="J15" s="627"/>
      <c r="K15" s="627"/>
      <c r="L15" s="628"/>
      <c r="M15" s="681"/>
    </row>
    <row r="16" spans="1:13" s="616" customFormat="1" ht="15.75">
      <c r="A16" s="1564"/>
      <c r="B16" s="1527">
        <v>43104</v>
      </c>
      <c r="C16" s="111" t="s">
        <v>43</v>
      </c>
      <c r="D16" s="107" t="s">
        <v>153</v>
      </c>
      <c r="E16" s="1441" t="s">
        <v>154</v>
      </c>
      <c r="F16" s="1443"/>
      <c r="G16" s="1433">
        <v>51000</v>
      </c>
      <c r="H16" s="1433"/>
      <c r="I16" s="1435"/>
      <c r="J16" s="1435">
        <v>50175</v>
      </c>
      <c r="K16" s="1435">
        <f>G16-J16</f>
        <v>825</v>
      </c>
      <c r="L16" s="1536">
        <f>L10-J16</f>
        <v>15040718</v>
      </c>
      <c r="M16" s="681"/>
    </row>
    <row r="17" spans="1:13" s="616" customFormat="1" ht="15.75">
      <c r="A17" s="1564"/>
      <c r="B17" s="1527"/>
      <c r="C17" s="109" t="s">
        <v>478</v>
      </c>
      <c r="D17" s="104" t="s">
        <v>22</v>
      </c>
      <c r="E17" s="1442"/>
      <c r="F17" s="1444"/>
      <c r="G17" s="1434"/>
      <c r="H17" s="1434"/>
      <c r="I17" s="1436"/>
      <c r="J17" s="1436"/>
      <c r="K17" s="1436"/>
      <c r="L17" s="1537"/>
      <c r="M17" s="681"/>
    </row>
    <row r="18" spans="1:13" s="616" customFormat="1" ht="15.75">
      <c r="A18" s="729"/>
      <c r="B18" s="624"/>
      <c r="C18" s="110"/>
      <c r="D18" s="98"/>
      <c r="E18" s="142"/>
      <c r="F18" s="626"/>
      <c r="G18" s="626"/>
      <c r="H18" s="627"/>
      <c r="I18" s="627"/>
      <c r="J18" s="627"/>
      <c r="K18" s="627"/>
      <c r="L18" s="628"/>
      <c r="M18" s="681"/>
    </row>
    <row r="19" spans="1:13" s="616" customFormat="1" ht="15.75">
      <c r="A19" s="1564"/>
      <c r="B19" s="1527"/>
      <c r="C19" s="111" t="s">
        <v>145</v>
      </c>
      <c r="D19" s="107" t="s">
        <v>153</v>
      </c>
      <c r="E19" s="1441" t="s">
        <v>154</v>
      </c>
      <c r="F19" s="1443"/>
      <c r="G19" s="1443">
        <v>26500</v>
      </c>
      <c r="H19" s="691"/>
      <c r="I19" s="691"/>
      <c r="J19" s="1459">
        <v>25625</v>
      </c>
      <c r="K19" s="1459">
        <f>G19-J19</f>
        <v>875</v>
      </c>
      <c r="L19" s="1536">
        <f>L16-J19</f>
        <v>15015093</v>
      </c>
      <c r="M19" s="681"/>
    </row>
    <row r="20" spans="1:13" s="616" customFormat="1" ht="15.75">
      <c r="A20" s="1564"/>
      <c r="B20" s="1527"/>
      <c r="C20" s="109" t="s">
        <v>478</v>
      </c>
      <c r="D20" s="104" t="s">
        <v>22</v>
      </c>
      <c r="E20" s="1442"/>
      <c r="F20" s="1444"/>
      <c r="G20" s="1444"/>
      <c r="H20" s="692"/>
      <c r="I20" s="692"/>
      <c r="J20" s="1460"/>
      <c r="K20" s="1460"/>
      <c r="L20" s="1537"/>
      <c r="M20" s="681"/>
    </row>
    <row r="21" spans="1:13" s="616" customFormat="1" ht="15.75">
      <c r="A21" s="729"/>
      <c r="B21" s="624"/>
      <c r="C21" s="343"/>
      <c r="D21" s="98"/>
      <c r="E21" s="142"/>
      <c r="F21" s="100"/>
      <c r="G21" s="101"/>
      <c r="H21" s="81"/>
      <c r="I21" s="81"/>
      <c r="J21" s="81"/>
      <c r="K21" s="81"/>
      <c r="L21" s="628"/>
      <c r="M21" s="681"/>
    </row>
    <row r="22" spans="1:13" s="616" customFormat="1" ht="15.75">
      <c r="A22" s="1559"/>
      <c r="B22" s="1540"/>
      <c r="C22" s="106" t="s">
        <v>37</v>
      </c>
      <c r="D22" s="107" t="s">
        <v>223</v>
      </c>
      <c r="E22" s="698" t="s">
        <v>224</v>
      </c>
      <c r="F22" s="1435"/>
      <c r="G22" s="1443">
        <v>26500</v>
      </c>
      <c r="H22" s="696"/>
      <c r="I22" s="696"/>
      <c r="J22" s="1459">
        <v>25400</v>
      </c>
      <c r="K22" s="1459">
        <f>G22-J22</f>
        <v>1100</v>
      </c>
      <c r="L22" s="1536">
        <f>L19-J22</f>
        <v>14989693</v>
      </c>
      <c r="M22" s="681"/>
    </row>
    <row r="23" spans="1:13" s="616" customFormat="1" ht="15.75">
      <c r="A23" s="1560"/>
      <c r="B23" s="1541"/>
      <c r="C23" s="109" t="s">
        <v>290</v>
      </c>
      <c r="D23" s="104" t="s">
        <v>226</v>
      </c>
      <c r="E23" s="699"/>
      <c r="F23" s="1436"/>
      <c r="G23" s="1444"/>
      <c r="H23" s="697"/>
      <c r="I23" s="697"/>
      <c r="J23" s="1460"/>
      <c r="K23" s="1460"/>
      <c r="L23" s="1537"/>
      <c r="M23" s="681"/>
    </row>
    <row r="24" spans="1:13" s="616" customFormat="1" ht="15.75">
      <c r="A24" s="729"/>
      <c r="B24" s="624"/>
      <c r="C24" s="625"/>
      <c r="D24" s="620"/>
      <c r="E24" s="621"/>
      <c r="F24" s="626"/>
      <c r="G24" s="626"/>
      <c r="H24" s="627"/>
      <c r="I24" s="627"/>
      <c r="J24" s="627"/>
      <c r="K24" s="627"/>
      <c r="L24" s="628"/>
      <c r="M24" s="681"/>
    </row>
    <row r="25" spans="1:13" s="616" customFormat="1" ht="15.75">
      <c r="A25" s="1564"/>
      <c r="B25" s="1527"/>
      <c r="C25" s="106" t="s">
        <v>37</v>
      </c>
      <c r="D25" s="107" t="s">
        <v>223</v>
      </c>
      <c r="E25" s="1544" t="s">
        <v>224</v>
      </c>
      <c r="F25" s="1528"/>
      <c r="G25" s="1443">
        <v>26500</v>
      </c>
      <c r="H25" s="1532"/>
      <c r="I25" s="1532"/>
      <c r="J25" s="1532">
        <v>25450</v>
      </c>
      <c r="K25" s="1534">
        <f>G25-J25</f>
        <v>1050</v>
      </c>
      <c r="L25" s="1536">
        <f>L22-J25</f>
        <v>14964243</v>
      </c>
      <c r="M25" s="681"/>
    </row>
    <row r="26" spans="1:13" s="616" customFormat="1" ht="15.75">
      <c r="A26" s="1564"/>
      <c r="B26" s="1527"/>
      <c r="C26" s="109" t="s">
        <v>479</v>
      </c>
      <c r="D26" s="104" t="s">
        <v>226</v>
      </c>
      <c r="E26" s="1545"/>
      <c r="F26" s="1529"/>
      <c r="G26" s="1444"/>
      <c r="H26" s="1533"/>
      <c r="I26" s="1533"/>
      <c r="J26" s="1533"/>
      <c r="K26" s="1535"/>
      <c r="L26" s="1537"/>
      <c r="M26" s="681"/>
    </row>
    <row r="27" spans="1:13" s="616" customFormat="1" ht="15.75">
      <c r="A27" s="729"/>
      <c r="B27" s="624"/>
      <c r="C27" s="625"/>
      <c r="D27" s="620"/>
      <c r="E27" s="621"/>
      <c r="F27" s="626"/>
      <c r="G27" s="626"/>
      <c r="H27" s="627"/>
      <c r="I27" s="627"/>
      <c r="J27" s="627"/>
      <c r="K27" s="627"/>
      <c r="L27" s="628"/>
      <c r="M27" s="681"/>
    </row>
    <row r="28" spans="1:13" s="616" customFormat="1" ht="15.75">
      <c r="A28" s="1567"/>
      <c r="B28" s="1540"/>
      <c r="C28" s="106" t="s">
        <v>50</v>
      </c>
      <c r="D28" s="107" t="s">
        <v>14</v>
      </c>
      <c r="E28" s="698" t="s">
        <v>15</v>
      </c>
      <c r="F28" s="1443"/>
      <c r="G28" s="1546"/>
      <c r="H28" s="1433"/>
      <c r="I28" s="1532">
        <v>100500</v>
      </c>
      <c r="J28" s="1532">
        <v>97875</v>
      </c>
      <c r="K28" s="1534">
        <f>I28-J28</f>
        <v>2625</v>
      </c>
      <c r="L28" s="1536">
        <f>L25-J28</f>
        <v>14866368</v>
      </c>
      <c r="M28" s="681"/>
    </row>
    <row r="29" spans="1:13" s="616" customFormat="1" ht="15.75">
      <c r="A29" s="1568"/>
      <c r="B29" s="1541"/>
      <c r="C29" s="109" t="s">
        <v>44</v>
      </c>
      <c r="D29" s="104" t="s">
        <v>16</v>
      </c>
      <c r="E29" s="699"/>
      <c r="F29" s="1444"/>
      <c r="G29" s="1547"/>
      <c r="H29" s="1434"/>
      <c r="I29" s="1533"/>
      <c r="J29" s="1533"/>
      <c r="K29" s="1535"/>
      <c r="L29" s="1537"/>
      <c r="M29" s="681"/>
    </row>
    <row r="30" spans="1:13" s="616" customFormat="1" ht="15.75">
      <c r="A30" s="715"/>
      <c r="B30" s="624"/>
      <c r="C30" s="625"/>
      <c r="D30" s="620"/>
      <c r="E30" s="621"/>
      <c r="F30" s="101"/>
      <c r="G30" s="101"/>
      <c r="H30" s="33"/>
      <c r="I30" s="627"/>
      <c r="J30" s="627"/>
      <c r="K30" s="627"/>
      <c r="L30" s="628"/>
      <c r="M30" s="681"/>
    </row>
    <row r="31" spans="1:13" s="616" customFormat="1" ht="15.75">
      <c r="A31" s="1559"/>
      <c r="B31" s="1540"/>
      <c r="C31" s="111" t="s">
        <v>50</v>
      </c>
      <c r="D31" s="107" t="s">
        <v>213</v>
      </c>
      <c r="E31" s="698" t="s">
        <v>214</v>
      </c>
      <c r="F31" s="1435"/>
      <c r="G31" s="1443">
        <v>100500</v>
      </c>
      <c r="H31" s="691"/>
      <c r="I31" s="691"/>
      <c r="J31" s="1459">
        <v>97650</v>
      </c>
      <c r="K31" s="1459">
        <f>G31-J31</f>
        <v>2850</v>
      </c>
      <c r="L31" s="1536">
        <f>L28-J31</f>
        <v>14768718</v>
      </c>
      <c r="M31" s="681"/>
    </row>
    <row r="32" spans="1:13" s="616" customFormat="1" ht="15.75">
      <c r="A32" s="1560"/>
      <c r="B32" s="1541"/>
      <c r="C32" s="109" t="s">
        <v>215</v>
      </c>
      <c r="D32" s="104" t="s">
        <v>216</v>
      </c>
      <c r="E32" s="699"/>
      <c r="F32" s="1436"/>
      <c r="G32" s="1444"/>
      <c r="H32" s="692"/>
      <c r="I32" s="692"/>
      <c r="J32" s="1460"/>
      <c r="K32" s="1460"/>
      <c r="L32" s="1537"/>
      <c r="M32" s="681"/>
    </row>
    <row r="33" spans="1:13" s="616" customFormat="1" ht="15.75">
      <c r="A33" s="729"/>
      <c r="B33" s="624"/>
      <c r="C33" s="343"/>
      <c r="D33" s="98"/>
      <c r="E33" s="142"/>
      <c r="F33" s="626"/>
      <c r="G33" s="626"/>
      <c r="H33" s="627"/>
      <c r="I33" s="627"/>
      <c r="J33" s="627"/>
      <c r="K33" s="627"/>
      <c r="L33" s="628"/>
      <c r="M33" s="681"/>
    </row>
    <row r="34" spans="1:13" s="616" customFormat="1" ht="15.75">
      <c r="A34" s="1564"/>
      <c r="B34" s="1527">
        <v>43105</v>
      </c>
      <c r="C34" s="633" t="s">
        <v>342</v>
      </c>
      <c r="D34" s="634" t="s">
        <v>343</v>
      </c>
      <c r="E34" s="635" t="s">
        <v>344</v>
      </c>
      <c r="F34" s="1528"/>
      <c r="G34" s="1530">
        <v>82500</v>
      </c>
      <c r="H34" s="1532"/>
      <c r="I34" s="1532"/>
      <c r="J34" s="1532">
        <v>81960</v>
      </c>
      <c r="K34" s="1534">
        <f>G34-J34</f>
        <v>540</v>
      </c>
      <c r="L34" s="1536">
        <f>L31-J34</f>
        <v>14686758</v>
      </c>
      <c r="M34" s="681"/>
    </row>
    <row r="35" spans="1:13" s="616" customFormat="1" ht="15.75">
      <c r="A35" s="1564"/>
      <c r="B35" s="1527"/>
      <c r="C35" s="638" t="s">
        <v>345</v>
      </c>
      <c r="D35" s="636" t="s">
        <v>346</v>
      </c>
      <c r="E35" s="637"/>
      <c r="F35" s="1529"/>
      <c r="G35" s="1531"/>
      <c r="H35" s="1533"/>
      <c r="I35" s="1533"/>
      <c r="J35" s="1533"/>
      <c r="K35" s="1535"/>
      <c r="L35" s="1537"/>
      <c r="M35" s="681"/>
    </row>
    <row r="36" spans="1:13" s="616" customFormat="1" ht="15.75">
      <c r="A36" s="729"/>
      <c r="B36" s="624"/>
      <c r="C36" s="625"/>
      <c r="D36" s="620"/>
      <c r="E36" s="621"/>
      <c r="F36" s="626"/>
      <c r="G36" s="626"/>
      <c r="H36" s="627"/>
      <c r="I36" s="627"/>
      <c r="J36" s="627"/>
      <c r="K36" s="627"/>
      <c r="L36" s="628"/>
      <c r="M36" s="681"/>
    </row>
    <row r="37" spans="1:13" s="616" customFormat="1" ht="15.75">
      <c r="A37" s="1559"/>
      <c r="B37" s="1540"/>
      <c r="C37" s="106" t="s">
        <v>273</v>
      </c>
      <c r="D37" s="107" t="s">
        <v>223</v>
      </c>
      <c r="E37" s="1544" t="s">
        <v>224</v>
      </c>
      <c r="F37" s="1528"/>
      <c r="G37" s="1443">
        <v>51000</v>
      </c>
      <c r="H37" s="1433"/>
      <c r="I37" s="1532"/>
      <c r="J37" s="1532">
        <v>49875</v>
      </c>
      <c r="K37" s="1534">
        <f>G37-J37</f>
        <v>1125</v>
      </c>
      <c r="L37" s="1536">
        <f>L34-J37</f>
        <v>14636883</v>
      </c>
      <c r="M37" s="681"/>
    </row>
    <row r="38" spans="1:13" s="616" customFormat="1" ht="15.75">
      <c r="A38" s="1560"/>
      <c r="B38" s="1541"/>
      <c r="C38" s="109" t="s">
        <v>479</v>
      </c>
      <c r="D38" s="104" t="s">
        <v>226</v>
      </c>
      <c r="E38" s="1545"/>
      <c r="F38" s="1529"/>
      <c r="G38" s="1444"/>
      <c r="H38" s="1434"/>
      <c r="I38" s="1533"/>
      <c r="J38" s="1533"/>
      <c r="K38" s="1535"/>
      <c r="L38" s="1537"/>
      <c r="M38" s="681"/>
    </row>
    <row r="39" spans="1:13" s="616" customFormat="1" ht="15.75">
      <c r="A39" s="729"/>
      <c r="B39" s="624"/>
      <c r="C39" s="625"/>
      <c r="D39" s="620"/>
      <c r="E39" s="621"/>
      <c r="F39" s="626"/>
      <c r="G39" s="626"/>
      <c r="H39" s="33"/>
      <c r="I39" s="627"/>
      <c r="J39" s="627"/>
      <c r="K39" s="627"/>
      <c r="L39" s="628"/>
      <c r="M39" s="681"/>
    </row>
    <row r="40" spans="1:13" s="616" customFormat="1" ht="15.75">
      <c r="A40" s="1562"/>
      <c r="B40" s="1527">
        <v>43108</v>
      </c>
      <c r="C40" s="111" t="s">
        <v>285</v>
      </c>
      <c r="D40" s="107" t="s">
        <v>103</v>
      </c>
      <c r="E40" s="1441" t="s">
        <v>104</v>
      </c>
      <c r="F40" s="1528"/>
      <c r="G40" s="1530"/>
      <c r="H40" s="1532"/>
      <c r="I40" s="1532">
        <v>1256662</v>
      </c>
      <c r="J40" s="1532">
        <v>1256122</v>
      </c>
      <c r="K40" s="1534">
        <f>I40-J40</f>
        <v>540</v>
      </c>
      <c r="L40" s="1536">
        <f>L37-J40</f>
        <v>13380761</v>
      </c>
      <c r="M40" s="681"/>
    </row>
    <row r="41" spans="1:13" s="616" customFormat="1" ht="15.75">
      <c r="A41" s="1562"/>
      <c r="B41" s="1527"/>
      <c r="C41" s="109" t="s">
        <v>286</v>
      </c>
      <c r="D41" s="104" t="s">
        <v>49</v>
      </c>
      <c r="E41" s="1442"/>
      <c r="F41" s="1529"/>
      <c r="G41" s="1531"/>
      <c r="H41" s="1533"/>
      <c r="I41" s="1533"/>
      <c r="J41" s="1533"/>
      <c r="K41" s="1535"/>
      <c r="L41" s="1537"/>
      <c r="M41" s="681"/>
    </row>
    <row r="42" spans="1:13" s="616" customFormat="1" ht="15.75">
      <c r="A42" s="715"/>
      <c r="B42" s="624"/>
      <c r="C42" s="208"/>
      <c r="D42" s="143"/>
      <c r="E42" s="99"/>
      <c r="F42" s="626"/>
      <c r="G42" s="626"/>
      <c r="H42" s="627"/>
      <c r="I42" s="627"/>
      <c r="J42" s="627"/>
      <c r="K42" s="627"/>
      <c r="L42" s="628"/>
      <c r="M42" s="681"/>
    </row>
    <row r="43" spans="1:13" s="616" customFormat="1" ht="15.75">
      <c r="A43" s="1562"/>
      <c r="B43" s="1527">
        <v>43109</v>
      </c>
      <c r="C43" s="106" t="s">
        <v>480</v>
      </c>
      <c r="D43" s="839" t="s">
        <v>76</v>
      </c>
      <c r="E43" s="839">
        <v>261015</v>
      </c>
      <c r="F43" s="1528"/>
      <c r="G43" s="1530"/>
      <c r="H43" s="1532"/>
      <c r="I43" s="1532">
        <v>7000</v>
      </c>
      <c r="J43" s="1532">
        <v>6375</v>
      </c>
      <c r="K43" s="1534">
        <f>I43-J43</f>
        <v>625</v>
      </c>
      <c r="L43" s="1536">
        <f>L40-J43</f>
        <v>13374386</v>
      </c>
      <c r="M43" s="681"/>
    </row>
    <row r="44" spans="1:13" s="616" customFormat="1" ht="15.75">
      <c r="A44" s="1562"/>
      <c r="B44" s="1527"/>
      <c r="C44" s="109" t="s">
        <v>260</v>
      </c>
      <c r="D44" s="865" t="s">
        <v>49</v>
      </c>
      <c r="E44" s="819"/>
      <c r="F44" s="1529"/>
      <c r="G44" s="1531"/>
      <c r="H44" s="1533"/>
      <c r="I44" s="1533"/>
      <c r="J44" s="1533"/>
      <c r="K44" s="1535"/>
      <c r="L44" s="1537"/>
      <c r="M44" s="681"/>
    </row>
    <row r="45" spans="1:13" s="616" customFormat="1" ht="15.75">
      <c r="A45" s="715"/>
      <c r="B45" s="624"/>
      <c r="C45" s="208"/>
      <c r="D45" s="143"/>
      <c r="E45" s="99"/>
      <c r="F45" s="626"/>
      <c r="G45" s="626"/>
      <c r="H45" s="627"/>
      <c r="I45" s="627"/>
      <c r="J45" s="627"/>
      <c r="K45" s="627"/>
      <c r="L45" s="628"/>
      <c r="M45" s="681"/>
    </row>
    <row r="46" spans="1:13" s="616" customFormat="1" ht="15.75">
      <c r="A46" s="1562"/>
      <c r="B46" s="1527"/>
      <c r="C46" s="106" t="s">
        <v>43</v>
      </c>
      <c r="D46" s="839" t="s">
        <v>76</v>
      </c>
      <c r="E46" s="839">
        <v>261015</v>
      </c>
      <c r="F46" s="1528"/>
      <c r="G46" s="1530"/>
      <c r="H46" s="1532"/>
      <c r="I46" s="1532">
        <v>51000</v>
      </c>
      <c r="J46" s="1532">
        <v>50175</v>
      </c>
      <c r="K46" s="1534">
        <f>I46-J46</f>
        <v>825</v>
      </c>
      <c r="L46" s="1536">
        <f>L43-J46</f>
        <v>13324211</v>
      </c>
      <c r="M46" s="681"/>
    </row>
    <row r="47" spans="1:13" s="616" customFormat="1" ht="15.75">
      <c r="A47" s="1562"/>
      <c r="B47" s="1527"/>
      <c r="C47" s="109" t="s">
        <v>481</v>
      </c>
      <c r="D47" s="865" t="s">
        <v>49</v>
      </c>
      <c r="E47" s="819"/>
      <c r="F47" s="1529"/>
      <c r="G47" s="1531"/>
      <c r="H47" s="1533"/>
      <c r="I47" s="1533"/>
      <c r="J47" s="1533"/>
      <c r="K47" s="1535"/>
      <c r="L47" s="1537"/>
      <c r="M47" s="681"/>
    </row>
    <row r="48" spans="1:13" s="616" customFormat="1" ht="15.75">
      <c r="A48" s="715"/>
      <c r="B48" s="624"/>
      <c r="C48" s="208"/>
      <c r="D48" s="143"/>
      <c r="E48" s="99"/>
      <c r="F48" s="626"/>
      <c r="G48" s="626"/>
      <c r="H48" s="627"/>
      <c r="I48" s="627"/>
      <c r="J48" s="627"/>
      <c r="K48" s="627"/>
      <c r="L48" s="628"/>
      <c r="M48" s="681"/>
    </row>
    <row r="49" spans="1:13" s="616" customFormat="1" ht="15.75">
      <c r="A49" s="730"/>
      <c r="B49" s="1527">
        <v>43110</v>
      </c>
      <c r="C49" s="111" t="s">
        <v>45</v>
      </c>
      <c r="D49" s="102" t="s">
        <v>80</v>
      </c>
      <c r="E49" s="702" t="s">
        <v>81</v>
      </c>
      <c r="F49" s="1528"/>
      <c r="G49" s="1530">
        <v>21000</v>
      </c>
      <c r="H49" s="1532"/>
      <c r="I49" s="1532"/>
      <c r="J49" s="1532">
        <v>20800</v>
      </c>
      <c r="K49" s="1534">
        <f>G49-J49</f>
        <v>200</v>
      </c>
      <c r="L49" s="1536">
        <f>L46-J49</f>
        <v>13303411</v>
      </c>
      <c r="M49" s="681"/>
    </row>
    <row r="50" spans="1:13" s="616" customFormat="1" ht="15.75">
      <c r="A50" s="730"/>
      <c r="B50" s="1527"/>
      <c r="C50" s="109" t="s">
        <v>82</v>
      </c>
      <c r="D50" s="104"/>
      <c r="E50" s="700"/>
      <c r="F50" s="1529"/>
      <c r="G50" s="1531"/>
      <c r="H50" s="1533"/>
      <c r="I50" s="1533"/>
      <c r="J50" s="1533"/>
      <c r="K50" s="1535"/>
      <c r="L50" s="1537"/>
      <c r="M50" s="681"/>
    </row>
    <row r="51" spans="1:13" s="616" customFormat="1" ht="15.75">
      <c r="A51" s="730"/>
      <c r="B51" s="624"/>
      <c r="C51" s="208"/>
      <c r="D51" s="143"/>
      <c r="E51" s="99"/>
      <c r="F51" s="626"/>
      <c r="G51" s="626"/>
      <c r="H51" s="627"/>
      <c r="I51" s="627"/>
      <c r="J51" s="627"/>
      <c r="K51" s="627"/>
      <c r="L51" s="628"/>
      <c r="M51" s="681"/>
    </row>
    <row r="52" spans="1:13" s="616" customFormat="1" ht="15.75">
      <c r="A52" s="730"/>
      <c r="B52" s="1527"/>
      <c r="C52" s="111" t="s">
        <v>38</v>
      </c>
      <c r="D52" s="102" t="s">
        <v>483</v>
      </c>
      <c r="E52" s="103" t="s">
        <v>484</v>
      </c>
      <c r="F52" s="1528"/>
      <c r="G52" s="1530">
        <v>26500</v>
      </c>
      <c r="H52" s="1532"/>
      <c r="I52" s="1532"/>
      <c r="J52" s="1532">
        <v>25475</v>
      </c>
      <c r="K52" s="1534">
        <f>G52-J52</f>
        <v>1025</v>
      </c>
      <c r="L52" s="1536">
        <f>L49-J52</f>
        <v>13277936</v>
      </c>
      <c r="M52" s="681"/>
    </row>
    <row r="53" spans="1:13" s="616" customFormat="1" ht="15.75">
      <c r="A53" s="730"/>
      <c r="B53" s="1527"/>
      <c r="C53" s="109" t="s">
        <v>482</v>
      </c>
      <c r="D53" s="104"/>
      <c r="E53" s="700"/>
      <c r="F53" s="1529"/>
      <c r="G53" s="1531"/>
      <c r="H53" s="1533"/>
      <c r="I53" s="1533"/>
      <c r="J53" s="1533"/>
      <c r="K53" s="1535"/>
      <c r="L53" s="1537"/>
      <c r="M53" s="681"/>
    </row>
    <row r="54" spans="1:13" s="616" customFormat="1" ht="15.75">
      <c r="A54" s="730"/>
      <c r="B54" s="624"/>
      <c r="C54" s="208"/>
      <c r="D54" s="143"/>
      <c r="E54" s="99"/>
      <c r="F54" s="626"/>
      <c r="G54" s="626"/>
      <c r="H54" s="627"/>
      <c r="I54" s="627"/>
      <c r="J54" s="627"/>
      <c r="K54" s="627"/>
      <c r="L54" s="628"/>
      <c r="M54" s="681"/>
    </row>
    <row r="55" spans="1:13" s="616" customFormat="1" ht="15.75">
      <c r="A55" s="730"/>
      <c r="B55" s="1527"/>
      <c r="C55" s="106" t="s">
        <v>485</v>
      </c>
      <c r="D55" s="102" t="s">
        <v>250</v>
      </c>
      <c r="E55" s="103" t="s">
        <v>251</v>
      </c>
      <c r="F55" s="1528"/>
      <c r="G55" s="1530">
        <v>710000</v>
      </c>
      <c r="H55" s="1532"/>
      <c r="I55" s="1532"/>
      <c r="J55" s="1532">
        <v>692840</v>
      </c>
      <c r="K55" s="1534">
        <f>G55-J55</f>
        <v>17160</v>
      </c>
      <c r="L55" s="1536">
        <f>L52-J55</f>
        <v>12585096</v>
      </c>
      <c r="M55" s="681"/>
    </row>
    <row r="56" spans="1:13" s="616" customFormat="1" ht="15.75">
      <c r="A56" s="730"/>
      <c r="B56" s="1527"/>
      <c r="C56" s="109" t="s">
        <v>486</v>
      </c>
      <c r="D56" s="104" t="s">
        <v>59</v>
      </c>
      <c r="E56" s="700"/>
      <c r="F56" s="1529"/>
      <c r="G56" s="1531"/>
      <c r="H56" s="1533"/>
      <c r="I56" s="1533"/>
      <c r="J56" s="1533"/>
      <c r="K56" s="1535"/>
      <c r="L56" s="1537"/>
      <c r="M56" s="681"/>
    </row>
    <row r="57" spans="1:13" s="616" customFormat="1" ht="15.75">
      <c r="A57" s="730"/>
      <c r="B57" s="624"/>
      <c r="C57" s="208"/>
      <c r="D57" s="143"/>
      <c r="E57" s="99"/>
      <c r="F57" s="626"/>
      <c r="G57" s="626"/>
      <c r="H57" s="627"/>
      <c r="I57" s="627"/>
      <c r="J57" s="627"/>
      <c r="K57" s="627"/>
      <c r="L57" s="628"/>
      <c r="M57" s="681"/>
    </row>
    <row r="58" spans="1:13" s="616" customFormat="1" ht="15.75">
      <c r="A58" s="1564"/>
      <c r="B58" s="1527"/>
      <c r="C58" s="106" t="s">
        <v>40</v>
      </c>
      <c r="D58" s="107" t="s">
        <v>223</v>
      </c>
      <c r="E58" s="701" t="s">
        <v>224</v>
      </c>
      <c r="F58" s="1528"/>
      <c r="G58" s="1530">
        <v>100500</v>
      </c>
      <c r="H58" s="1532"/>
      <c r="I58" s="1532"/>
      <c r="J58" s="1532">
        <v>97950</v>
      </c>
      <c r="K58" s="1534">
        <f>G58-J58</f>
        <v>2550</v>
      </c>
      <c r="L58" s="1536">
        <f>L55-J58</f>
        <v>12487146</v>
      </c>
      <c r="M58" s="681"/>
    </row>
    <row r="59" spans="1:13" s="616" customFormat="1" ht="15.75">
      <c r="A59" s="1564"/>
      <c r="B59" s="1527"/>
      <c r="C59" s="109" t="s">
        <v>225</v>
      </c>
      <c r="D59" s="104" t="s">
        <v>226</v>
      </c>
      <c r="E59" s="702"/>
      <c r="F59" s="1529"/>
      <c r="G59" s="1531"/>
      <c r="H59" s="1533"/>
      <c r="I59" s="1533"/>
      <c r="J59" s="1533"/>
      <c r="K59" s="1535"/>
      <c r="L59" s="1537"/>
      <c r="M59" s="681"/>
    </row>
    <row r="60" spans="1:13" s="616" customFormat="1" ht="15.75">
      <c r="A60" s="729"/>
      <c r="B60" s="624"/>
      <c r="C60" s="625"/>
      <c r="D60" s="620"/>
      <c r="E60" s="621"/>
      <c r="F60" s="626"/>
      <c r="G60" s="626"/>
      <c r="H60" s="627"/>
      <c r="I60" s="627"/>
      <c r="J60" s="627"/>
      <c r="K60" s="627"/>
      <c r="L60" s="628"/>
      <c r="M60" s="681"/>
    </row>
    <row r="61" spans="1:13" s="616" customFormat="1" ht="15.75">
      <c r="A61" s="1564"/>
      <c r="B61" s="1527">
        <v>43111</v>
      </c>
      <c r="C61" s="117" t="s">
        <v>217</v>
      </c>
      <c r="D61" s="107" t="s">
        <v>213</v>
      </c>
      <c r="E61" s="703" t="s">
        <v>214</v>
      </c>
      <c r="F61" s="1528"/>
      <c r="G61" s="1530">
        <v>100500</v>
      </c>
      <c r="H61" s="1532"/>
      <c r="I61" s="1532"/>
      <c r="J61" s="1532">
        <v>98875</v>
      </c>
      <c r="K61" s="1534">
        <f>G61-J61</f>
        <v>1625</v>
      </c>
      <c r="L61" s="1536">
        <f>L58-J61</f>
        <v>12388271</v>
      </c>
      <c r="M61" s="681"/>
    </row>
    <row r="62" spans="1:13" s="616" customFormat="1" ht="15.75">
      <c r="A62" s="1564"/>
      <c r="B62" s="1527"/>
      <c r="C62" s="118" t="s">
        <v>218</v>
      </c>
      <c r="D62" s="104" t="s">
        <v>216</v>
      </c>
      <c r="E62" s="704"/>
      <c r="F62" s="1529"/>
      <c r="G62" s="1531"/>
      <c r="H62" s="1533"/>
      <c r="I62" s="1533"/>
      <c r="J62" s="1533"/>
      <c r="K62" s="1535"/>
      <c r="L62" s="1537"/>
      <c r="M62" s="681"/>
    </row>
    <row r="63" spans="1:13" s="616" customFormat="1" ht="15.75">
      <c r="A63" s="729"/>
      <c r="B63" s="624"/>
      <c r="C63" s="208"/>
      <c r="D63" s="143"/>
      <c r="E63" s="99"/>
      <c r="F63" s="626"/>
      <c r="G63" s="626"/>
      <c r="H63" s="627"/>
      <c r="I63" s="627"/>
      <c r="J63" s="627"/>
      <c r="K63" s="627"/>
      <c r="L63" s="628"/>
      <c r="M63" s="681"/>
    </row>
    <row r="64" spans="1:13" s="616" customFormat="1" ht="15.75">
      <c r="A64" s="1564"/>
      <c r="B64" s="1527"/>
      <c r="C64" s="128" t="s">
        <v>23</v>
      </c>
      <c r="D64" s="107" t="s">
        <v>108</v>
      </c>
      <c r="E64" s="1485" t="s">
        <v>109</v>
      </c>
      <c r="F64" s="1528"/>
      <c r="G64" s="1530">
        <v>12000</v>
      </c>
      <c r="H64" s="1532"/>
      <c r="I64" s="1532"/>
      <c r="J64" s="1532">
        <v>11450</v>
      </c>
      <c r="K64" s="1534">
        <f>G64-J64</f>
        <v>550</v>
      </c>
      <c r="L64" s="1536">
        <f>L61-J64</f>
        <v>12376821</v>
      </c>
      <c r="M64" s="681"/>
    </row>
    <row r="65" spans="1:13" s="616" customFormat="1" ht="15.75">
      <c r="A65" s="1564"/>
      <c r="B65" s="1527"/>
      <c r="C65" s="129" t="s">
        <v>188</v>
      </c>
      <c r="D65" s="104" t="s">
        <v>111</v>
      </c>
      <c r="E65" s="1486"/>
      <c r="F65" s="1529"/>
      <c r="G65" s="1531"/>
      <c r="H65" s="1533"/>
      <c r="I65" s="1533"/>
      <c r="J65" s="1533"/>
      <c r="K65" s="1535"/>
      <c r="L65" s="1537"/>
      <c r="M65" s="681"/>
    </row>
    <row r="66" spans="1:13" s="616" customFormat="1" ht="15.75">
      <c r="A66" s="729"/>
      <c r="B66" s="624"/>
      <c r="C66" s="130"/>
      <c r="D66" s="98"/>
      <c r="E66" s="142"/>
      <c r="F66" s="626"/>
      <c r="G66" s="626"/>
      <c r="H66" s="627"/>
      <c r="I66" s="627"/>
      <c r="J66" s="627"/>
      <c r="K66" s="627"/>
      <c r="L66" s="628"/>
      <c r="M66" s="681"/>
    </row>
    <row r="67" spans="1:13" s="616" customFormat="1" ht="15.75">
      <c r="A67" s="1564"/>
      <c r="B67" s="1527"/>
      <c r="C67" s="128" t="s">
        <v>88</v>
      </c>
      <c r="D67" s="107" t="s">
        <v>108</v>
      </c>
      <c r="E67" s="1485" t="s">
        <v>109</v>
      </c>
      <c r="F67" s="1528"/>
      <c r="G67" s="1530">
        <v>12000</v>
      </c>
      <c r="H67" s="1532"/>
      <c r="I67" s="1532"/>
      <c r="J67" s="1532">
        <v>11395</v>
      </c>
      <c r="K67" s="1534">
        <f>G67-J67</f>
        <v>605</v>
      </c>
      <c r="L67" s="1536">
        <f>L64-J67</f>
        <v>12365426</v>
      </c>
      <c r="M67" s="681"/>
    </row>
    <row r="68" spans="1:13" s="616" customFormat="1" ht="15.75">
      <c r="A68" s="1564"/>
      <c r="B68" s="1527"/>
      <c r="C68" s="129" t="s">
        <v>113</v>
      </c>
      <c r="D68" s="104" t="s">
        <v>111</v>
      </c>
      <c r="E68" s="1486"/>
      <c r="F68" s="1529"/>
      <c r="G68" s="1531"/>
      <c r="H68" s="1533"/>
      <c r="I68" s="1533"/>
      <c r="J68" s="1533"/>
      <c r="K68" s="1535"/>
      <c r="L68" s="1537"/>
      <c r="M68" s="681"/>
    </row>
    <row r="69" spans="1:13" s="616" customFormat="1" ht="15.75">
      <c r="A69" s="729"/>
      <c r="B69" s="624"/>
      <c r="C69" s="208"/>
      <c r="D69" s="143"/>
      <c r="E69" s="99"/>
      <c r="F69" s="626"/>
      <c r="G69" s="626"/>
      <c r="H69" s="627"/>
      <c r="I69" s="627"/>
      <c r="J69" s="627"/>
      <c r="K69" s="627"/>
      <c r="L69" s="628"/>
      <c r="M69" s="681"/>
    </row>
    <row r="70" spans="1:13" s="616" customFormat="1" ht="15.75">
      <c r="A70" s="1564"/>
      <c r="B70" s="1527"/>
      <c r="C70" s="128" t="s">
        <v>53</v>
      </c>
      <c r="D70" s="107" t="s">
        <v>108</v>
      </c>
      <c r="E70" s="1485" t="s">
        <v>109</v>
      </c>
      <c r="F70" s="1528"/>
      <c r="G70" s="1530">
        <v>12000</v>
      </c>
      <c r="H70" s="1532"/>
      <c r="I70" s="1532"/>
      <c r="J70" s="1532">
        <v>11000</v>
      </c>
      <c r="K70" s="1534">
        <f>G70-J70</f>
        <v>1000</v>
      </c>
      <c r="L70" s="1536">
        <f>L67-J70</f>
        <v>12354426</v>
      </c>
      <c r="M70" s="681"/>
    </row>
    <row r="71" spans="1:13" s="616" customFormat="1" ht="15.75">
      <c r="A71" s="1564"/>
      <c r="B71" s="1527"/>
      <c r="C71" s="129" t="s">
        <v>443</v>
      </c>
      <c r="D71" s="104" t="s">
        <v>111</v>
      </c>
      <c r="E71" s="1486"/>
      <c r="F71" s="1529"/>
      <c r="G71" s="1531"/>
      <c r="H71" s="1533"/>
      <c r="I71" s="1533"/>
      <c r="J71" s="1533"/>
      <c r="K71" s="1535"/>
      <c r="L71" s="1537"/>
      <c r="M71" s="681"/>
    </row>
    <row r="72" spans="1:13" s="616" customFormat="1" ht="15.75">
      <c r="A72" s="729"/>
      <c r="B72" s="624"/>
      <c r="C72" s="208"/>
      <c r="D72" s="143"/>
      <c r="E72" s="99"/>
      <c r="F72" s="626"/>
      <c r="G72" s="626"/>
      <c r="H72" s="627"/>
      <c r="I72" s="627"/>
      <c r="J72" s="627"/>
      <c r="K72" s="627"/>
      <c r="L72" s="628"/>
      <c r="M72" s="681"/>
    </row>
    <row r="73" spans="1:13" s="616" customFormat="1" ht="15.75">
      <c r="A73" s="1564"/>
      <c r="B73" s="1527"/>
      <c r="C73" s="106" t="s">
        <v>451</v>
      </c>
      <c r="D73" s="102" t="s">
        <v>487</v>
      </c>
      <c r="E73" s="103" t="s">
        <v>488</v>
      </c>
      <c r="F73" s="1528"/>
      <c r="G73" s="1530">
        <v>1920000</v>
      </c>
      <c r="H73" s="1532"/>
      <c r="I73" s="1532"/>
      <c r="J73" s="1532">
        <v>1896240</v>
      </c>
      <c r="K73" s="1534">
        <f>G73-J73</f>
        <v>23760</v>
      </c>
      <c r="L73" s="1536">
        <f>L70-J73</f>
        <v>10458186</v>
      </c>
      <c r="M73" s="681"/>
    </row>
    <row r="74" spans="1:13" s="616" customFormat="1" ht="15.75">
      <c r="A74" s="1564"/>
      <c r="B74" s="1527"/>
      <c r="C74" s="109" t="s">
        <v>489</v>
      </c>
      <c r="D74" s="104" t="s">
        <v>49</v>
      </c>
      <c r="E74" s="704"/>
      <c r="F74" s="1529"/>
      <c r="G74" s="1531"/>
      <c r="H74" s="1533"/>
      <c r="I74" s="1533"/>
      <c r="J74" s="1533"/>
      <c r="K74" s="1535"/>
      <c r="L74" s="1537"/>
      <c r="M74" s="681"/>
    </row>
    <row r="75" spans="1:13" s="616" customFormat="1" ht="15.75">
      <c r="A75" s="729"/>
      <c r="B75" s="624"/>
      <c r="C75" s="208"/>
      <c r="D75" s="143"/>
      <c r="E75" s="99"/>
      <c r="F75" s="626"/>
      <c r="G75" s="626"/>
      <c r="H75" s="627"/>
      <c r="I75" s="627"/>
      <c r="J75" s="627"/>
      <c r="K75" s="627"/>
      <c r="L75" s="628"/>
      <c r="M75" s="681"/>
    </row>
    <row r="76" spans="1:13" s="616" customFormat="1" ht="15.75">
      <c r="A76" s="1562"/>
      <c r="B76" s="1527"/>
      <c r="C76" s="106" t="s">
        <v>480</v>
      </c>
      <c r="D76" s="839" t="s">
        <v>76</v>
      </c>
      <c r="E76" s="839">
        <v>261015</v>
      </c>
      <c r="F76" s="1528"/>
      <c r="G76" s="1530"/>
      <c r="H76" s="1532"/>
      <c r="I76" s="1530">
        <v>7000</v>
      </c>
      <c r="J76" s="1532">
        <v>6500</v>
      </c>
      <c r="K76" s="1534">
        <f>I76-J76</f>
        <v>500</v>
      </c>
      <c r="L76" s="1536">
        <f>L73-J76</f>
        <v>10451686</v>
      </c>
      <c r="M76" s="681"/>
    </row>
    <row r="77" spans="1:13" s="616" customFormat="1" ht="15.75">
      <c r="A77" s="1562"/>
      <c r="B77" s="1527"/>
      <c r="C77" s="109" t="s">
        <v>260</v>
      </c>
      <c r="D77" s="865" t="s">
        <v>49</v>
      </c>
      <c r="E77" s="819"/>
      <c r="F77" s="1529"/>
      <c r="G77" s="1531"/>
      <c r="H77" s="1533"/>
      <c r="I77" s="1531"/>
      <c r="J77" s="1533"/>
      <c r="K77" s="1535"/>
      <c r="L77" s="1537"/>
      <c r="M77" s="681"/>
    </row>
    <row r="78" spans="1:13" s="616" customFormat="1" ht="15.75">
      <c r="A78" s="715"/>
      <c r="B78" s="624"/>
      <c r="C78" s="208"/>
      <c r="D78" s="143"/>
      <c r="E78" s="99"/>
      <c r="F78" s="626"/>
      <c r="G78" s="626"/>
      <c r="H78" s="627"/>
      <c r="I78" s="627"/>
      <c r="J78" s="627"/>
      <c r="K78" s="627"/>
      <c r="L78" s="628"/>
      <c r="M78" s="681"/>
    </row>
    <row r="79" spans="1:13" s="616" customFormat="1" ht="15.75">
      <c r="A79" s="1562"/>
      <c r="B79" s="1527">
        <v>43112</v>
      </c>
      <c r="C79" s="106" t="s">
        <v>490</v>
      </c>
      <c r="D79" s="94"/>
      <c r="E79" s="705"/>
      <c r="F79" s="1528"/>
      <c r="G79" s="1530"/>
      <c r="H79" s="1532"/>
      <c r="I79" s="1532"/>
      <c r="J79" s="1532"/>
      <c r="K79" s="1534"/>
      <c r="L79" s="1536"/>
      <c r="M79" s="681"/>
    </row>
    <row r="80" spans="1:13" s="616" customFormat="1" ht="15.75">
      <c r="A80" s="1562"/>
      <c r="B80" s="1527"/>
      <c r="C80" s="109"/>
      <c r="D80" s="96"/>
      <c r="E80" s="706"/>
      <c r="F80" s="1529"/>
      <c r="G80" s="1531"/>
      <c r="H80" s="1533"/>
      <c r="I80" s="1533"/>
      <c r="J80" s="1533"/>
      <c r="K80" s="1535"/>
      <c r="L80" s="1537"/>
      <c r="M80" s="681"/>
    </row>
    <row r="81" spans="1:13" s="616" customFormat="1" ht="15.75">
      <c r="A81" s="715"/>
      <c r="B81" s="624"/>
      <c r="C81" s="625"/>
      <c r="D81" s="620"/>
      <c r="E81" s="621"/>
      <c r="F81" s="626"/>
      <c r="G81" s="626"/>
      <c r="H81" s="627"/>
      <c r="I81" s="627"/>
      <c r="J81" s="627"/>
      <c r="K81" s="627"/>
      <c r="L81" s="628"/>
      <c r="M81" s="681"/>
    </row>
    <row r="82" spans="1:13" s="616" customFormat="1" ht="15.75">
      <c r="A82" s="1564"/>
      <c r="B82" s="1527">
        <v>43115</v>
      </c>
      <c r="C82" s="106" t="s">
        <v>494</v>
      </c>
      <c r="D82" s="94" t="s">
        <v>31</v>
      </c>
      <c r="E82" s="705" t="s">
        <v>32</v>
      </c>
      <c r="F82" s="1528"/>
      <c r="G82" s="1530">
        <v>200500</v>
      </c>
      <c r="H82" s="1532"/>
      <c r="I82" s="1532"/>
      <c r="J82" s="1532">
        <v>198050</v>
      </c>
      <c r="K82" s="1534">
        <f>G82-J82</f>
        <v>2450</v>
      </c>
      <c r="L82" s="1536">
        <f>L76-J82</f>
        <v>10253636</v>
      </c>
      <c r="M82" s="681"/>
    </row>
    <row r="83" spans="1:13" s="616" customFormat="1" ht="15.75">
      <c r="A83" s="1564"/>
      <c r="B83" s="1527"/>
      <c r="C83" s="109" t="s">
        <v>33</v>
      </c>
      <c r="D83" s="96" t="s">
        <v>22</v>
      </c>
      <c r="E83" s="706"/>
      <c r="F83" s="1529"/>
      <c r="G83" s="1531"/>
      <c r="H83" s="1533"/>
      <c r="I83" s="1533"/>
      <c r="J83" s="1533"/>
      <c r="K83" s="1535"/>
      <c r="L83" s="1537"/>
      <c r="M83" s="681"/>
    </row>
    <row r="84" spans="1:13" s="616" customFormat="1" ht="15.75">
      <c r="A84" s="729"/>
      <c r="B84" s="624"/>
      <c r="C84" s="625"/>
      <c r="D84" s="620"/>
      <c r="E84" s="621"/>
      <c r="F84" s="626"/>
      <c r="G84" s="626"/>
      <c r="H84" s="627"/>
      <c r="I84" s="627"/>
      <c r="J84" s="627"/>
      <c r="K84" s="627"/>
      <c r="L84" s="628"/>
      <c r="M84" s="681"/>
    </row>
    <row r="85" spans="1:13" s="616" customFormat="1" ht="15.75">
      <c r="A85" s="1562"/>
      <c r="B85" s="1527"/>
      <c r="C85" s="106" t="s">
        <v>480</v>
      </c>
      <c r="D85" s="839" t="s">
        <v>76</v>
      </c>
      <c r="E85" s="839">
        <v>261015</v>
      </c>
      <c r="F85" s="1528"/>
      <c r="G85" s="1530"/>
      <c r="H85" s="1532"/>
      <c r="I85" s="1532">
        <v>7000</v>
      </c>
      <c r="J85" s="1532">
        <v>6375</v>
      </c>
      <c r="K85" s="1534">
        <f>I85-J85</f>
        <v>625</v>
      </c>
      <c r="L85" s="1536">
        <f>L82-J85</f>
        <v>10247261</v>
      </c>
      <c r="M85" s="681"/>
    </row>
    <row r="86" spans="1:13" s="616" customFormat="1" ht="15.75">
      <c r="A86" s="1562"/>
      <c r="B86" s="1527"/>
      <c r="C86" s="109" t="s">
        <v>260</v>
      </c>
      <c r="D86" s="865" t="s">
        <v>49</v>
      </c>
      <c r="E86" s="819"/>
      <c r="F86" s="1529"/>
      <c r="G86" s="1531"/>
      <c r="H86" s="1533"/>
      <c r="I86" s="1533"/>
      <c r="J86" s="1533"/>
      <c r="K86" s="1535"/>
      <c r="L86" s="1537"/>
      <c r="M86" s="681"/>
    </row>
    <row r="87" spans="1:13" s="616" customFormat="1" ht="15.75">
      <c r="A87" s="715"/>
      <c r="B87" s="624"/>
      <c r="C87" s="208"/>
      <c r="D87" s="143"/>
      <c r="E87" s="99"/>
      <c r="F87" s="626"/>
      <c r="G87" s="626"/>
      <c r="H87" s="627"/>
      <c r="I87" s="627"/>
      <c r="J87" s="627"/>
      <c r="K87" s="627"/>
      <c r="L87" s="628"/>
      <c r="M87" s="681"/>
    </row>
    <row r="88" spans="1:13" s="616" customFormat="1" ht="15.75">
      <c r="A88" s="1564"/>
      <c r="B88" s="1527"/>
      <c r="C88" s="111" t="s">
        <v>43</v>
      </c>
      <c r="D88" s="107" t="s">
        <v>213</v>
      </c>
      <c r="E88" s="707" t="s">
        <v>214</v>
      </c>
      <c r="F88" s="1528"/>
      <c r="G88" s="1530">
        <v>51000</v>
      </c>
      <c r="H88" s="1532"/>
      <c r="I88" s="1532"/>
      <c r="J88" s="1532">
        <v>50175</v>
      </c>
      <c r="K88" s="1534">
        <f>G88-J88</f>
        <v>825</v>
      </c>
      <c r="L88" s="1536">
        <f>L85-J88</f>
        <v>10197086</v>
      </c>
      <c r="M88" s="681"/>
    </row>
    <row r="89" spans="1:13" s="616" customFormat="1" ht="15.75">
      <c r="A89" s="1564"/>
      <c r="B89" s="1527"/>
      <c r="C89" s="109" t="s">
        <v>215</v>
      </c>
      <c r="D89" s="104" t="s">
        <v>216</v>
      </c>
      <c r="E89" s="708"/>
      <c r="F89" s="1529"/>
      <c r="G89" s="1531"/>
      <c r="H89" s="1533"/>
      <c r="I89" s="1533"/>
      <c r="J89" s="1533"/>
      <c r="K89" s="1535"/>
      <c r="L89" s="1537"/>
      <c r="M89" s="681"/>
    </row>
    <row r="90" spans="1:13" s="616" customFormat="1" ht="15.75">
      <c r="A90" s="729"/>
      <c r="B90" s="624"/>
      <c r="C90" s="208"/>
      <c r="D90" s="143"/>
      <c r="E90" s="99"/>
      <c r="F90" s="626"/>
      <c r="G90" s="626"/>
      <c r="H90" s="627"/>
      <c r="I90" s="627"/>
      <c r="J90" s="627"/>
      <c r="K90" s="627"/>
      <c r="L90" s="628"/>
      <c r="M90" s="681"/>
    </row>
    <row r="91" spans="1:13" s="616" customFormat="1" ht="15.75">
      <c r="A91" s="1564"/>
      <c r="B91" s="1527"/>
      <c r="C91" s="128" t="s">
        <v>101</v>
      </c>
      <c r="D91" s="107" t="s">
        <v>108</v>
      </c>
      <c r="E91" s="1485" t="s">
        <v>109</v>
      </c>
      <c r="F91" s="1528"/>
      <c r="G91" s="1530">
        <v>27000</v>
      </c>
      <c r="H91" s="1532"/>
      <c r="I91" s="1532"/>
      <c r="J91" s="1532">
        <v>25624</v>
      </c>
      <c r="K91" s="1534">
        <f>G91-J91</f>
        <v>1376</v>
      </c>
      <c r="L91" s="1536">
        <f>L88-J91</f>
        <v>10171462</v>
      </c>
      <c r="M91" s="681"/>
    </row>
    <row r="92" spans="1:13" s="616" customFormat="1" ht="15.75">
      <c r="A92" s="1564"/>
      <c r="B92" s="1527"/>
      <c r="C92" s="129" t="s">
        <v>176</v>
      </c>
      <c r="D92" s="104" t="s">
        <v>111</v>
      </c>
      <c r="E92" s="1486"/>
      <c r="F92" s="1529"/>
      <c r="G92" s="1531"/>
      <c r="H92" s="1533"/>
      <c r="I92" s="1533"/>
      <c r="J92" s="1533"/>
      <c r="K92" s="1535"/>
      <c r="L92" s="1537"/>
      <c r="M92" s="681"/>
    </row>
    <row r="93" spans="1:13" s="616" customFormat="1" ht="15.75">
      <c r="A93" s="729"/>
      <c r="B93" s="624"/>
      <c r="C93" s="130"/>
      <c r="D93" s="98"/>
      <c r="E93" s="142"/>
      <c r="F93" s="626"/>
      <c r="G93" s="626"/>
      <c r="H93" s="627"/>
      <c r="I93" s="627"/>
      <c r="J93" s="627"/>
      <c r="K93" s="627"/>
      <c r="L93" s="628"/>
      <c r="M93" s="681"/>
    </row>
    <row r="94" spans="1:13" s="616" customFormat="1" ht="15.75">
      <c r="A94" s="1564"/>
      <c r="B94" s="1527"/>
      <c r="C94" s="106" t="s">
        <v>257</v>
      </c>
      <c r="D94" s="102" t="s">
        <v>492</v>
      </c>
      <c r="E94" s="103"/>
      <c r="F94" s="1528"/>
      <c r="G94" s="1530">
        <v>532800</v>
      </c>
      <c r="H94" s="1532"/>
      <c r="I94" s="1532"/>
      <c r="J94" s="1532">
        <v>520860</v>
      </c>
      <c r="K94" s="1534">
        <f>G94-J94</f>
        <v>11940</v>
      </c>
      <c r="L94" s="1536">
        <f>L91-J94</f>
        <v>9650602</v>
      </c>
      <c r="M94" s="681"/>
    </row>
    <row r="95" spans="1:13" s="616" customFormat="1" ht="15.75">
      <c r="A95" s="1564"/>
      <c r="B95" s="1527"/>
      <c r="C95" s="109" t="s">
        <v>493</v>
      </c>
      <c r="D95" s="104" t="s">
        <v>111</v>
      </c>
      <c r="E95" s="708" t="s">
        <v>491</v>
      </c>
      <c r="F95" s="1529"/>
      <c r="G95" s="1531"/>
      <c r="H95" s="1533"/>
      <c r="I95" s="1533"/>
      <c r="J95" s="1533"/>
      <c r="K95" s="1535"/>
      <c r="L95" s="1537"/>
      <c r="M95" s="681"/>
    </row>
    <row r="96" spans="1:13" s="616" customFormat="1" ht="15.75">
      <c r="A96" s="729"/>
      <c r="B96" s="624"/>
      <c r="C96" s="208"/>
      <c r="D96" s="143"/>
      <c r="E96" s="99"/>
      <c r="F96" s="626"/>
      <c r="G96" s="626"/>
      <c r="H96" s="627"/>
      <c r="I96" s="627"/>
      <c r="J96" s="627"/>
      <c r="K96" s="627"/>
      <c r="L96" s="628"/>
      <c r="M96" s="681"/>
    </row>
    <row r="97" spans="1:13" s="616" customFormat="1" ht="15.75">
      <c r="A97" s="1564"/>
      <c r="B97" s="1527">
        <v>43116</v>
      </c>
      <c r="C97" s="111" t="s">
        <v>157</v>
      </c>
      <c r="D97" s="107" t="s">
        <v>72</v>
      </c>
      <c r="E97" s="709" t="s">
        <v>73</v>
      </c>
      <c r="F97" s="1528"/>
      <c r="G97" s="1530">
        <v>51000</v>
      </c>
      <c r="H97" s="1532"/>
      <c r="I97" s="1532"/>
      <c r="J97" s="1532">
        <v>50300</v>
      </c>
      <c r="K97" s="1534">
        <f>G97-J97</f>
        <v>700</v>
      </c>
      <c r="L97" s="1536">
        <f>L94-J97</f>
        <v>9600302</v>
      </c>
      <c r="M97" s="681"/>
    </row>
    <row r="98" spans="1:13" s="616" customFormat="1" ht="15.75">
      <c r="A98" s="1564"/>
      <c r="B98" s="1527"/>
      <c r="C98" s="109" t="s">
        <v>74</v>
      </c>
      <c r="D98" s="96" t="s">
        <v>22</v>
      </c>
      <c r="E98" s="710"/>
      <c r="F98" s="1529"/>
      <c r="G98" s="1531"/>
      <c r="H98" s="1533"/>
      <c r="I98" s="1533"/>
      <c r="J98" s="1533"/>
      <c r="K98" s="1535"/>
      <c r="L98" s="1537"/>
      <c r="M98" s="681"/>
    </row>
    <row r="99" spans="1:13" s="616" customFormat="1" ht="15.75">
      <c r="A99" s="729"/>
      <c r="B99" s="624"/>
      <c r="C99" s="208"/>
      <c r="D99" s="143"/>
      <c r="E99" s="99"/>
      <c r="F99" s="626"/>
      <c r="G99" s="626"/>
      <c r="H99" s="627"/>
      <c r="I99" s="627"/>
      <c r="J99" s="627"/>
      <c r="K99" s="627"/>
      <c r="L99" s="628"/>
      <c r="M99" s="681"/>
    </row>
    <row r="100" spans="1:13" s="616" customFormat="1" ht="15.75">
      <c r="A100" s="1564"/>
      <c r="B100" s="1527"/>
      <c r="C100" s="144" t="s">
        <v>463</v>
      </c>
      <c r="D100" s="94" t="s">
        <v>25</v>
      </c>
      <c r="E100" s="711" t="s">
        <v>26</v>
      </c>
      <c r="F100" s="1528"/>
      <c r="G100" s="1530">
        <v>12000</v>
      </c>
      <c r="H100" s="1532"/>
      <c r="I100" s="1532"/>
      <c r="J100" s="1532">
        <v>11000</v>
      </c>
      <c r="K100" s="1534">
        <f>G100-J100</f>
        <v>1000</v>
      </c>
      <c r="L100" s="1536">
        <f>L97-J100</f>
        <v>9589302</v>
      </c>
      <c r="M100" s="681"/>
    </row>
    <row r="101" spans="1:13" s="616" customFormat="1" ht="15.75">
      <c r="A101" s="1564"/>
      <c r="B101" s="1527"/>
      <c r="C101" s="113" t="s">
        <v>27</v>
      </c>
      <c r="D101" s="96" t="s">
        <v>28</v>
      </c>
      <c r="E101" s="712"/>
      <c r="F101" s="1529"/>
      <c r="G101" s="1531"/>
      <c r="H101" s="1533"/>
      <c r="I101" s="1533"/>
      <c r="J101" s="1533"/>
      <c r="K101" s="1535"/>
      <c r="L101" s="1537"/>
      <c r="M101" s="681"/>
    </row>
    <row r="102" spans="1:13" s="616" customFormat="1" ht="15.75">
      <c r="A102" s="729"/>
      <c r="B102" s="624"/>
      <c r="C102" s="110"/>
      <c r="D102" s="98"/>
      <c r="E102" s="99"/>
      <c r="F102" s="626"/>
      <c r="G102" s="626"/>
      <c r="H102" s="627"/>
      <c r="I102" s="627"/>
      <c r="J102" s="627"/>
      <c r="K102" s="627"/>
      <c r="L102" s="628"/>
      <c r="M102" s="681"/>
    </row>
    <row r="103" spans="1:13" s="616" customFormat="1" ht="15.75">
      <c r="A103" s="1564"/>
      <c r="B103" s="1527">
        <v>43117</v>
      </c>
      <c r="C103" s="106" t="s">
        <v>30</v>
      </c>
      <c r="D103" s="94" t="s">
        <v>119</v>
      </c>
      <c r="E103" s="713" t="s">
        <v>120</v>
      </c>
      <c r="F103" s="1528"/>
      <c r="G103" s="1530">
        <v>100500</v>
      </c>
      <c r="H103" s="1532"/>
      <c r="I103" s="1532"/>
      <c r="J103" s="1532">
        <v>98300</v>
      </c>
      <c r="K103" s="1534">
        <f>G103-J103</f>
        <v>2200</v>
      </c>
      <c r="L103" s="1536">
        <f>L100-J103</f>
        <v>9491002</v>
      </c>
      <c r="M103" s="681"/>
    </row>
    <row r="104" spans="1:13" s="616" customFormat="1" ht="15.75">
      <c r="A104" s="1564"/>
      <c r="B104" s="1527"/>
      <c r="C104" s="109" t="s">
        <v>126</v>
      </c>
      <c r="D104" s="96" t="s">
        <v>111</v>
      </c>
      <c r="E104" s="714"/>
      <c r="F104" s="1529"/>
      <c r="G104" s="1531"/>
      <c r="H104" s="1533"/>
      <c r="I104" s="1533"/>
      <c r="J104" s="1533"/>
      <c r="K104" s="1535"/>
      <c r="L104" s="1537"/>
      <c r="M104" s="681"/>
    </row>
    <row r="105" spans="1:13" s="616" customFormat="1" ht="15.75">
      <c r="A105" s="729"/>
      <c r="B105" s="624"/>
      <c r="C105" s="208"/>
      <c r="D105" s="143"/>
      <c r="E105" s="99"/>
      <c r="F105" s="626"/>
      <c r="G105" s="626"/>
      <c r="H105" s="627"/>
      <c r="I105" s="627"/>
      <c r="J105" s="627"/>
      <c r="K105" s="627"/>
      <c r="L105" s="628"/>
      <c r="M105" s="681"/>
    </row>
    <row r="106" spans="1:13" s="616" customFormat="1" ht="15.75">
      <c r="A106" s="1564"/>
      <c r="B106" s="1527"/>
      <c r="C106" s="106" t="s">
        <v>30</v>
      </c>
      <c r="D106" s="94" t="s">
        <v>119</v>
      </c>
      <c r="E106" s="713" t="s">
        <v>120</v>
      </c>
      <c r="F106" s="1528"/>
      <c r="G106" s="1530">
        <v>100500</v>
      </c>
      <c r="H106" s="1532"/>
      <c r="I106" s="1532"/>
      <c r="J106" s="1532">
        <v>98300</v>
      </c>
      <c r="K106" s="1534">
        <f>G106-J106</f>
        <v>2200</v>
      </c>
      <c r="L106" s="1536">
        <f>L103-J106</f>
        <v>9392702</v>
      </c>
      <c r="M106" s="681"/>
    </row>
    <row r="107" spans="1:13" s="616" customFormat="1" ht="15.75">
      <c r="A107" s="1564"/>
      <c r="B107" s="1527"/>
      <c r="C107" s="109" t="s">
        <v>128</v>
      </c>
      <c r="D107" s="96" t="s">
        <v>111</v>
      </c>
      <c r="E107" s="714"/>
      <c r="F107" s="1529"/>
      <c r="G107" s="1531"/>
      <c r="H107" s="1533"/>
      <c r="I107" s="1533"/>
      <c r="J107" s="1533"/>
      <c r="K107" s="1535"/>
      <c r="L107" s="1537"/>
      <c r="M107" s="681"/>
    </row>
    <row r="108" spans="1:13" s="616" customFormat="1" ht="15.75">
      <c r="A108" s="729"/>
      <c r="B108" s="624"/>
      <c r="C108" s="208"/>
      <c r="D108" s="143"/>
      <c r="E108" s="99"/>
      <c r="F108" s="626"/>
      <c r="G108" s="626"/>
      <c r="H108" s="627"/>
      <c r="I108" s="627"/>
      <c r="J108" s="627"/>
      <c r="K108" s="627"/>
      <c r="L108" s="628"/>
      <c r="M108" s="681"/>
    </row>
    <row r="109" spans="1:13" s="616" customFormat="1" ht="15.75">
      <c r="A109" s="1564"/>
      <c r="B109" s="1527"/>
      <c r="C109" s="106" t="s">
        <v>30</v>
      </c>
      <c r="D109" s="94" t="s">
        <v>119</v>
      </c>
      <c r="E109" s="713" t="s">
        <v>120</v>
      </c>
      <c r="F109" s="1528"/>
      <c r="G109" s="1530">
        <v>100500</v>
      </c>
      <c r="H109" s="1532"/>
      <c r="I109" s="1532"/>
      <c r="J109" s="1532">
        <v>98300</v>
      </c>
      <c r="K109" s="1534">
        <f>G109-J109</f>
        <v>2200</v>
      </c>
      <c r="L109" s="1536">
        <f>L106-J109</f>
        <v>9294402</v>
      </c>
      <c r="M109" s="681"/>
    </row>
    <row r="110" spans="1:13" s="616" customFormat="1" ht="15.75">
      <c r="A110" s="1564"/>
      <c r="B110" s="1527"/>
      <c r="C110" s="109" t="s">
        <v>129</v>
      </c>
      <c r="D110" s="96" t="s">
        <v>111</v>
      </c>
      <c r="E110" s="714"/>
      <c r="F110" s="1529"/>
      <c r="G110" s="1531"/>
      <c r="H110" s="1533"/>
      <c r="I110" s="1533"/>
      <c r="J110" s="1533"/>
      <c r="K110" s="1535"/>
      <c r="L110" s="1537"/>
      <c r="M110" s="681"/>
    </row>
    <row r="111" spans="1:13" s="616" customFormat="1" ht="15.75">
      <c r="A111" s="729"/>
      <c r="B111" s="624"/>
      <c r="C111" s="208"/>
      <c r="D111" s="143"/>
      <c r="E111" s="99"/>
      <c r="F111" s="626"/>
      <c r="G111" s="626"/>
      <c r="H111" s="627"/>
      <c r="I111" s="627"/>
      <c r="J111" s="627"/>
      <c r="K111" s="627"/>
      <c r="L111" s="628"/>
      <c r="M111" s="681"/>
    </row>
    <row r="112" spans="1:13" s="616" customFormat="1" ht="15.75">
      <c r="A112" s="1564"/>
      <c r="B112" s="1527"/>
      <c r="C112" s="111" t="s">
        <v>157</v>
      </c>
      <c r="D112" s="94" t="s">
        <v>119</v>
      </c>
      <c r="E112" s="713" t="s">
        <v>120</v>
      </c>
      <c r="F112" s="1528"/>
      <c r="G112" s="1530">
        <v>51000</v>
      </c>
      <c r="H112" s="1532"/>
      <c r="I112" s="1532"/>
      <c r="J112" s="1532">
        <v>50175</v>
      </c>
      <c r="K112" s="1534">
        <f>G112-J112</f>
        <v>825</v>
      </c>
      <c r="L112" s="1536">
        <f>L109-J112</f>
        <v>9244227</v>
      </c>
      <c r="M112" s="681"/>
    </row>
    <row r="113" spans="1:13" s="616" customFormat="1" ht="15.75">
      <c r="A113" s="1564"/>
      <c r="B113" s="1527"/>
      <c r="C113" s="109" t="s">
        <v>121</v>
      </c>
      <c r="D113" s="96" t="s">
        <v>111</v>
      </c>
      <c r="E113" s="714"/>
      <c r="F113" s="1529"/>
      <c r="G113" s="1531"/>
      <c r="H113" s="1533"/>
      <c r="I113" s="1533"/>
      <c r="J113" s="1533"/>
      <c r="K113" s="1535"/>
      <c r="L113" s="1537"/>
      <c r="M113" s="681"/>
    </row>
    <row r="114" spans="1:13" s="616" customFormat="1" ht="15.75">
      <c r="A114" s="729"/>
      <c r="B114" s="624"/>
      <c r="C114" s="208"/>
      <c r="D114" s="143"/>
      <c r="E114" s="99"/>
      <c r="F114" s="626"/>
      <c r="G114" s="626"/>
      <c r="H114" s="627"/>
      <c r="I114" s="627"/>
      <c r="J114" s="627"/>
      <c r="K114" s="627"/>
      <c r="L114" s="628"/>
      <c r="M114" s="681"/>
    </row>
    <row r="115" spans="1:13" s="616" customFormat="1" ht="15.75">
      <c r="A115" s="1564"/>
      <c r="B115" s="1527"/>
      <c r="C115" s="111" t="s">
        <v>495</v>
      </c>
      <c r="D115" s="94" t="s">
        <v>119</v>
      </c>
      <c r="E115" s="713" t="s">
        <v>120</v>
      </c>
      <c r="F115" s="1528"/>
      <c r="G115" s="1530">
        <v>26500</v>
      </c>
      <c r="H115" s="1532"/>
      <c r="I115" s="1532"/>
      <c r="J115" s="1532">
        <v>25400</v>
      </c>
      <c r="K115" s="1534">
        <f>G115-J115</f>
        <v>1100</v>
      </c>
      <c r="L115" s="1536">
        <f>L112-J115</f>
        <v>9218827</v>
      </c>
      <c r="M115" s="681"/>
    </row>
    <row r="116" spans="1:13" s="616" customFormat="1" ht="15.75">
      <c r="A116" s="1564"/>
      <c r="B116" s="1527"/>
      <c r="C116" s="109" t="s">
        <v>124</v>
      </c>
      <c r="D116" s="96" t="s">
        <v>111</v>
      </c>
      <c r="E116" s="714"/>
      <c r="F116" s="1529"/>
      <c r="G116" s="1531"/>
      <c r="H116" s="1533"/>
      <c r="I116" s="1533"/>
      <c r="J116" s="1533"/>
      <c r="K116" s="1535"/>
      <c r="L116" s="1537"/>
      <c r="M116" s="681"/>
    </row>
    <row r="117" spans="1:13" s="616" customFormat="1" ht="15.75">
      <c r="A117" s="729"/>
      <c r="B117" s="624"/>
      <c r="C117" s="208"/>
      <c r="D117" s="143"/>
      <c r="E117" s="99"/>
      <c r="F117" s="626"/>
      <c r="G117" s="626"/>
      <c r="H117" s="627"/>
      <c r="I117" s="627"/>
      <c r="J117" s="627"/>
      <c r="K117" s="627"/>
      <c r="L117" s="628"/>
      <c r="M117" s="681"/>
    </row>
    <row r="118" spans="1:13" s="616" customFormat="1" ht="15.75">
      <c r="A118" s="1564"/>
      <c r="B118" s="1527"/>
      <c r="C118" s="111" t="s">
        <v>75</v>
      </c>
      <c r="D118" s="94" t="s">
        <v>497</v>
      </c>
      <c r="E118" s="103" t="s">
        <v>496</v>
      </c>
      <c r="F118" s="1528"/>
      <c r="G118" s="1530">
        <v>100500</v>
      </c>
      <c r="H118" s="1532"/>
      <c r="I118" s="1532"/>
      <c r="J118" s="1532">
        <v>97650</v>
      </c>
      <c r="K118" s="1534">
        <f>G118-J118</f>
        <v>2850</v>
      </c>
      <c r="L118" s="1536">
        <f>L115-J118</f>
        <v>9121177</v>
      </c>
      <c r="M118" s="681"/>
    </row>
    <row r="119" spans="1:13" s="616" customFormat="1" ht="15.75">
      <c r="A119" s="1564"/>
      <c r="B119" s="1527"/>
      <c r="C119" s="109" t="s">
        <v>498</v>
      </c>
      <c r="D119" s="96" t="s">
        <v>111</v>
      </c>
      <c r="E119" s="704"/>
      <c r="F119" s="1529"/>
      <c r="G119" s="1531"/>
      <c r="H119" s="1533"/>
      <c r="I119" s="1533"/>
      <c r="J119" s="1533"/>
      <c r="K119" s="1535"/>
      <c r="L119" s="1537"/>
      <c r="M119" s="681"/>
    </row>
    <row r="120" spans="1:13" s="616" customFormat="1" ht="15.75">
      <c r="A120" s="729"/>
      <c r="B120" s="624"/>
      <c r="C120" s="208"/>
      <c r="D120" s="143"/>
      <c r="E120" s="99"/>
      <c r="F120" s="626"/>
      <c r="G120" s="626"/>
      <c r="H120" s="627"/>
      <c r="I120" s="627"/>
      <c r="J120" s="627"/>
      <c r="K120" s="627"/>
      <c r="L120" s="628"/>
      <c r="M120" s="681"/>
    </row>
    <row r="121" spans="1:13" s="616" customFormat="1" ht="15.75">
      <c r="A121" s="1564"/>
      <c r="B121" s="1527"/>
      <c r="C121" s="111" t="s">
        <v>75</v>
      </c>
      <c r="D121" s="107" t="s">
        <v>72</v>
      </c>
      <c r="E121" s="713" t="s">
        <v>73</v>
      </c>
      <c r="F121" s="1528"/>
      <c r="G121" s="1530">
        <v>100500</v>
      </c>
      <c r="H121" s="1532"/>
      <c r="I121" s="1532"/>
      <c r="J121" s="1532">
        <v>97650</v>
      </c>
      <c r="K121" s="1534">
        <f>G121-J121</f>
        <v>2850</v>
      </c>
      <c r="L121" s="1536">
        <f>L118-J121</f>
        <v>9023527</v>
      </c>
      <c r="M121" s="681"/>
    </row>
    <row r="122" spans="1:13" s="616" customFormat="1" ht="15.75">
      <c r="A122" s="1564"/>
      <c r="B122" s="1527"/>
      <c r="C122" s="109" t="s">
        <v>74</v>
      </c>
      <c r="D122" s="96" t="s">
        <v>22</v>
      </c>
      <c r="E122" s="714"/>
      <c r="F122" s="1529"/>
      <c r="G122" s="1531"/>
      <c r="H122" s="1533"/>
      <c r="I122" s="1533"/>
      <c r="J122" s="1533"/>
      <c r="K122" s="1535"/>
      <c r="L122" s="1537"/>
      <c r="M122" s="681"/>
    </row>
    <row r="123" spans="1:13" s="616" customFormat="1" ht="15.75">
      <c r="A123" s="729"/>
      <c r="B123" s="624"/>
      <c r="C123" s="208"/>
      <c r="D123" s="143"/>
      <c r="E123" s="99"/>
      <c r="F123" s="626"/>
      <c r="G123" s="626"/>
      <c r="H123" s="627"/>
      <c r="I123" s="627"/>
      <c r="J123" s="627"/>
      <c r="K123" s="627"/>
      <c r="L123" s="628"/>
      <c r="M123" s="681"/>
    </row>
    <row r="124" spans="1:13" s="616" customFormat="1" ht="15.75">
      <c r="A124" s="1564"/>
      <c r="B124" s="1527"/>
      <c r="C124" s="111" t="s">
        <v>499</v>
      </c>
      <c r="D124" s="107" t="s">
        <v>72</v>
      </c>
      <c r="E124" s="713" t="s">
        <v>73</v>
      </c>
      <c r="F124" s="1528"/>
      <c r="G124" s="1530">
        <v>100500</v>
      </c>
      <c r="H124" s="1532"/>
      <c r="I124" s="1532"/>
      <c r="J124" s="1532">
        <v>97650</v>
      </c>
      <c r="K124" s="1534">
        <f>G124-J124</f>
        <v>2850</v>
      </c>
      <c r="L124" s="1536">
        <f>L121-J124</f>
        <v>8925877</v>
      </c>
      <c r="M124" s="681"/>
    </row>
    <row r="125" spans="1:13" s="616" customFormat="1" ht="15.75">
      <c r="A125" s="1564"/>
      <c r="B125" s="1527"/>
      <c r="C125" s="109" t="s">
        <v>146</v>
      </c>
      <c r="D125" s="96" t="s">
        <v>22</v>
      </c>
      <c r="E125" s="714"/>
      <c r="F125" s="1529"/>
      <c r="G125" s="1531"/>
      <c r="H125" s="1533"/>
      <c r="I125" s="1533"/>
      <c r="J125" s="1533"/>
      <c r="K125" s="1535"/>
      <c r="L125" s="1537"/>
      <c r="M125" s="681"/>
    </row>
    <row r="126" spans="1:13" s="616" customFormat="1" ht="15.75">
      <c r="A126" s="729"/>
      <c r="B126" s="624"/>
      <c r="C126" s="208"/>
      <c r="D126" s="143"/>
      <c r="E126" s="99"/>
      <c r="F126" s="626"/>
      <c r="G126" s="626"/>
      <c r="H126" s="627"/>
      <c r="I126" s="627"/>
      <c r="J126" s="627"/>
      <c r="K126" s="627"/>
      <c r="L126" s="628"/>
      <c r="M126" s="681"/>
    </row>
    <row r="127" spans="1:13" s="616" customFormat="1" ht="15.75">
      <c r="A127" s="1563"/>
      <c r="B127" s="1527">
        <v>43118</v>
      </c>
      <c r="C127" s="106" t="s">
        <v>480</v>
      </c>
      <c r="D127" s="839" t="s">
        <v>76</v>
      </c>
      <c r="E127" s="839">
        <v>261015</v>
      </c>
      <c r="F127" s="1528"/>
      <c r="G127" s="1530"/>
      <c r="H127" s="1532"/>
      <c r="I127" s="1532">
        <v>7000</v>
      </c>
      <c r="J127" s="1532">
        <v>6375</v>
      </c>
      <c r="K127" s="1534">
        <f>I127-J127</f>
        <v>625</v>
      </c>
      <c r="L127" s="1536">
        <f>L124-J127</f>
        <v>8919502</v>
      </c>
      <c r="M127" s="681"/>
    </row>
    <row r="128" spans="1:13" s="616" customFormat="1" ht="15.75">
      <c r="A128" s="1563"/>
      <c r="B128" s="1527"/>
      <c r="C128" s="109" t="s">
        <v>260</v>
      </c>
      <c r="D128" s="865" t="s">
        <v>49</v>
      </c>
      <c r="E128" s="819"/>
      <c r="F128" s="1529"/>
      <c r="G128" s="1531"/>
      <c r="H128" s="1533"/>
      <c r="I128" s="1533"/>
      <c r="J128" s="1533"/>
      <c r="K128" s="1535"/>
      <c r="L128" s="1537"/>
      <c r="M128" s="681"/>
    </row>
    <row r="129" spans="1:13" s="616" customFormat="1" ht="15.75">
      <c r="A129" s="727"/>
      <c r="B129" s="624"/>
      <c r="C129" s="208"/>
      <c r="D129" s="143"/>
      <c r="E129" s="99"/>
      <c r="F129" s="626"/>
      <c r="G129" s="626"/>
      <c r="H129" s="627"/>
      <c r="I129" s="627"/>
      <c r="J129" s="627"/>
      <c r="K129" s="627"/>
      <c r="L129" s="628"/>
      <c r="M129" s="681"/>
    </row>
    <row r="130" spans="1:13" s="616" customFormat="1" ht="15.75">
      <c r="A130" s="1563"/>
      <c r="B130" s="1527"/>
      <c r="C130" s="106" t="s">
        <v>273</v>
      </c>
      <c r="D130" s="107" t="s">
        <v>223</v>
      </c>
      <c r="E130" s="716" t="s">
        <v>224</v>
      </c>
      <c r="F130" s="1528"/>
      <c r="G130" s="1530">
        <v>51000</v>
      </c>
      <c r="H130" s="1532"/>
      <c r="I130" s="1532"/>
      <c r="J130" s="1532">
        <v>49875</v>
      </c>
      <c r="K130" s="1534">
        <f>G130-J130</f>
        <v>1125</v>
      </c>
      <c r="L130" s="1536">
        <f>L127-J130</f>
        <v>8869627</v>
      </c>
      <c r="M130" s="681"/>
    </row>
    <row r="131" spans="1:13" s="616" customFormat="1" ht="15.75">
      <c r="A131" s="1563"/>
      <c r="B131" s="1527"/>
      <c r="C131" s="109" t="s">
        <v>290</v>
      </c>
      <c r="D131" s="104" t="s">
        <v>226</v>
      </c>
      <c r="E131" s="717"/>
      <c r="F131" s="1529"/>
      <c r="G131" s="1531"/>
      <c r="H131" s="1533"/>
      <c r="I131" s="1533"/>
      <c r="J131" s="1533"/>
      <c r="K131" s="1535"/>
      <c r="L131" s="1537"/>
      <c r="M131" s="681"/>
    </row>
    <row r="132" spans="1:13" s="616" customFormat="1" ht="15.75">
      <c r="A132" s="727"/>
      <c r="B132" s="624"/>
      <c r="C132" s="625"/>
      <c r="D132" s="620"/>
      <c r="E132" s="621"/>
      <c r="F132" s="626"/>
      <c r="G132" s="626"/>
      <c r="H132" s="627"/>
      <c r="I132" s="627"/>
      <c r="J132" s="627"/>
      <c r="K132" s="627"/>
      <c r="L132" s="628"/>
      <c r="M132" s="681"/>
    </row>
    <row r="133" spans="1:13" s="616" customFormat="1" ht="15.75">
      <c r="A133" s="1563"/>
      <c r="B133" s="1527"/>
      <c r="C133" s="653" t="s">
        <v>342</v>
      </c>
      <c r="D133" s="107" t="s">
        <v>196</v>
      </c>
      <c r="E133" s="716" t="s">
        <v>263</v>
      </c>
      <c r="F133" s="1528"/>
      <c r="G133" s="1530"/>
      <c r="H133" s="1532"/>
      <c r="I133" s="1532">
        <v>82500</v>
      </c>
      <c r="J133" s="1532">
        <v>81960</v>
      </c>
      <c r="K133" s="1534">
        <f>I133-J133</f>
        <v>540</v>
      </c>
      <c r="L133" s="1536">
        <f>L130-J133</f>
        <v>8787667</v>
      </c>
      <c r="M133" s="681"/>
    </row>
    <row r="134" spans="1:13" s="616" customFormat="1" ht="15.75">
      <c r="A134" s="1563"/>
      <c r="B134" s="1527"/>
      <c r="C134" s="654" t="s">
        <v>500</v>
      </c>
      <c r="D134" s="104" t="s">
        <v>16</v>
      </c>
      <c r="E134" s="717"/>
      <c r="F134" s="1529"/>
      <c r="G134" s="1531"/>
      <c r="H134" s="1533"/>
      <c r="I134" s="1533"/>
      <c r="J134" s="1533"/>
      <c r="K134" s="1535"/>
      <c r="L134" s="1537"/>
      <c r="M134" s="681"/>
    </row>
    <row r="135" spans="1:13" s="616" customFormat="1" ht="15.75">
      <c r="A135" s="727"/>
      <c r="B135" s="624"/>
      <c r="C135" s="208"/>
      <c r="D135" s="143"/>
      <c r="E135" s="99"/>
      <c r="F135" s="626"/>
      <c r="G135" s="626"/>
      <c r="H135" s="627"/>
      <c r="I135" s="627"/>
      <c r="J135" s="627"/>
      <c r="K135" s="627"/>
      <c r="L135" s="628"/>
      <c r="M135" s="681"/>
    </row>
    <row r="136" spans="1:13" s="616" customFormat="1" ht="15.75">
      <c r="A136" s="1563"/>
      <c r="B136" s="1527"/>
      <c r="C136" s="106" t="s">
        <v>50</v>
      </c>
      <c r="D136" s="107" t="s">
        <v>14</v>
      </c>
      <c r="E136" s="716" t="s">
        <v>15</v>
      </c>
      <c r="F136" s="1443"/>
      <c r="G136" s="1546"/>
      <c r="H136" s="1433"/>
      <c r="I136" s="1532">
        <v>100500</v>
      </c>
      <c r="J136" s="1532">
        <v>97650</v>
      </c>
      <c r="K136" s="1534">
        <f>I136-J136</f>
        <v>2850</v>
      </c>
      <c r="L136" s="1536">
        <f>L133-J136</f>
        <v>8690017</v>
      </c>
      <c r="M136" s="681"/>
    </row>
    <row r="137" spans="1:13" s="616" customFormat="1" ht="15.75">
      <c r="A137" s="1563"/>
      <c r="B137" s="1527"/>
      <c r="C137" s="109" t="s">
        <v>44</v>
      </c>
      <c r="D137" s="104" t="s">
        <v>16</v>
      </c>
      <c r="E137" s="717"/>
      <c r="F137" s="1444"/>
      <c r="G137" s="1547"/>
      <c r="H137" s="1434"/>
      <c r="I137" s="1533"/>
      <c r="J137" s="1533"/>
      <c r="K137" s="1535"/>
      <c r="L137" s="1537"/>
      <c r="M137" s="681"/>
    </row>
    <row r="138" spans="1:13" s="616" customFormat="1" ht="15.75">
      <c r="A138" s="727"/>
      <c r="B138" s="624"/>
      <c r="C138" s="625"/>
      <c r="D138" s="620"/>
      <c r="E138" s="621"/>
      <c r="F138" s="101"/>
      <c r="G138" s="101"/>
      <c r="H138" s="33"/>
      <c r="I138" s="627"/>
      <c r="J138" s="627"/>
      <c r="K138" s="627"/>
      <c r="L138" s="628"/>
      <c r="M138" s="681"/>
    </row>
    <row r="139" spans="1:13" s="616" customFormat="1" ht="15.75">
      <c r="A139" s="1562"/>
      <c r="B139" s="1527">
        <v>43122</v>
      </c>
      <c r="C139" s="144" t="s">
        <v>463</v>
      </c>
      <c r="D139" s="94" t="s">
        <v>25</v>
      </c>
      <c r="E139" s="731" t="s">
        <v>26</v>
      </c>
      <c r="F139" s="1528"/>
      <c r="G139" s="1530">
        <v>100500</v>
      </c>
      <c r="H139" s="1532"/>
      <c r="I139" s="1532"/>
      <c r="J139" s="1532">
        <v>97650</v>
      </c>
      <c r="K139" s="1534">
        <f>G139-J139</f>
        <v>2850</v>
      </c>
      <c r="L139" s="1536">
        <f>L136-J139</f>
        <v>8592367</v>
      </c>
      <c r="M139" s="681"/>
    </row>
    <row r="140" spans="1:13" s="616" customFormat="1" ht="15.75">
      <c r="A140" s="1562"/>
      <c r="B140" s="1527"/>
      <c r="C140" s="113" t="s">
        <v>27</v>
      </c>
      <c r="D140" s="96" t="s">
        <v>28</v>
      </c>
      <c r="E140" s="732"/>
      <c r="F140" s="1529"/>
      <c r="G140" s="1531"/>
      <c r="H140" s="1533"/>
      <c r="I140" s="1533"/>
      <c r="J140" s="1533"/>
      <c r="K140" s="1535"/>
      <c r="L140" s="1537"/>
      <c r="M140" s="681"/>
    </row>
    <row r="141" spans="1:13" s="616" customFormat="1" ht="15.75">
      <c r="A141" s="788"/>
      <c r="B141" s="624"/>
      <c r="C141" s="110"/>
      <c r="D141" s="98"/>
      <c r="E141" s="99"/>
      <c r="F141" s="626"/>
      <c r="G141" s="626"/>
      <c r="H141" s="627"/>
      <c r="I141" s="627"/>
      <c r="J141" s="627"/>
      <c r="K141" s="627"/>
      <c r="L141" s="628"/>
      <c r="M141" s="681"/>
    </row>
    <row r="142" spans="1:13" s="616" customFormat="1" ht="15.75">
      <c r="A142" s="1561"/>
      <c r="B142" s="1527"/>
      <c r="C142" s="144" t="s">
        <v>463</v>
      </c>
      <c r="D142" s="94" t="s">
        <v>25</v>
      </c>
      <c r="E142" s="731" t="s">
        <v>26</v>
      </c>
      <c r="F142" s="1528"/>
      <c r="G142" s="1530">
        <v>51000</v>
      </c>
      <c r="H142" s="1532"/>
      <c r="I142" s="1532"/>
      <c r="J142" s="1532">
        <v>50175</v>
      </c>
      <c r="K142" s="1534">
        <f>G142-J142</f>
        <v>825</v>
      </c>
      <c r="L142" s="1536">
        <f>L139-J142</f>
        <v>8542192</v>
      </c>
      <c r="M142" s="681"/>
    </row>
    <row r="143" spans="1:13" s="616" customFormat="1" ht="15.75">
      <c r="A143" s="1561"/>
      <c r="B143" s="1527"/>
      <c r="C143" s="113" t="s">
        <v>158</v>
      </c>
      <c r="D143" s="96" t="s">
        <v>28</v>
      </c>
      <c r="E143" s="732"/>
      <c r="F143" s="1529"/>
      <c r="G143" s="1531"/>
      <c r="H143" s="1533"/>
      <c r="I143" s="1533"/>
      <c r="J143" s="1533"/>
      <c r="K143" s="1535"/>
      <c r="L143" s="1537"/>
      <c r="M143" s="681"/>
    </row>
    <row r="144" spans="1:13" s="616" customFormat="1" ht="15.75">
      <c r="A144" s="860"/>
      <c r="B144" s="624"/>
      <c r="C144" s="208"/>
      <c r="D144" s="143"/>
      <c r="E144" s="99"/>
      <c r="F144" s="626"/>
      <c r="G144" s="626"/>
      <c r="H144" s="627"/>
      <c r="I144" s="627"/>
      <c r="J144" s="627"/>
      <c r="K144" s="627"/>
      <c r="L144" s="628"/>
      <c r="M144" s="681"/>
    </row>
    <row r="145" spans="1:13" s="616" customFormat="1" ht="15.75">
      <c r="A145" s="1562"/>
      <c r="B145" s="1527"/>
      <c r="C145" s="106" t="s">
        <v>494</v>
      </c>
      <c r="D145" s="94" t="s">
        <v>31</v>
      </c>
      <c r="E145" s="731" t="s">
        <v>32</v>
      </c>
      <c r="F145" s="1528"/>
      <c r="G145" s="1530">
        <v>200500</v>
      </c>
      <c r="H145" s="1532"/>
      <c r="I145" s="1532"/>
      <c r="J145" s="1532">
        <v>198050</v>
      </c>
      <c r="K145" s="1534">
        <f>G145-J145</f>
        <v>2450</v>
      </c>
      <c r="L145" s="1536">
        <f>L142-J145</f>
        <v>8344142</v>
      </c>
      <c r="M145" s="681"/>
    </row>
    <row r="146" spans="1:13" s="616" customFormat="1" ht="15.75">
      <c r="A146" s="1562"/>
      <c r="B146" s="1527"/>
      <c r="C146" s="109" t="s">
        <v>33</v>
      </c>
      <c r="D146" s="96" t="s">
        <v>22</v>
      </c>
      <c r="E146" s="732"/>
      <c r="F146" s="1529"/>
      <c r="G146" s="1531"/>
      <c r="H146" s="1533"/>
      <c r="I146" s="1533"/>
      <c r="J146" s="1533"/>
      <c r="K146" s="1535"/>
      <c r="L146" s="1537"/>
      <c r="M146" s="681"/>
    </row>
    <row r="147" spans="1:13" s="616" customFormat="1" ht="15.75">
      <c r="A147" s="788"/>
      <c r="B147" s="624"/>
      <c r="C147" s="625"/>
      <c r="D147" s="620"/>
      <c r="E147" s="621"/>
      <c r="F147" s="626"/>
      <c r="G147" s="626"/>
      <c r="H147" s="627"/>
      <c r="I147" s="627"/>
      <c r="J147" s="627"/>
      <c r="K147" s="627"/>
      <c r="L147" s="628"/>
      <c r="M147" s="681"/>
    </row>
    <row r="148" spans="1:13" s="616" customFormat="1" ht="15.75">
      <c r="A148" s="1562"/>
      <c r="B148" s="1527"/>
      <c r="C148" s="106" t="s">
        <v>502</v>
      </c>
      <c r="D148" s="94" t="s">
        <v>31</v>
      </c>
      <c r="E148" s="731" t="s">
        <v>32</v>
      </c>
      <c r="F148" s="1528"/>
      <c r="G148" s="1530">
        <v>100500</v>
      </c>
      <c r="H148" s="1532"/>
      <c r="I148" s="1532"/>
      <c r="J148" s="1532">
        <v>97650</v>
      </c>
      <c r="K148" s="1534">
        <f>G148-J148</f>
        <v>2850</v>
      </c>
      <c r="L148" s="1536">
        <f>L145-J148</f>
        <v>8246492</v>
      </c>
      <c r="M148" s="681"/>
    </row>
    <row r="149" spans="1:13" s="616" customFormat="1" ht="15.75">
      <c r="A149" s="1562"/>
      <c r="B149" s="1527"/>
      <c r="C149" s="109" t="s">
        <v>284</v>
      </c>
      <c r="D149" s="96" t="s">
        <v>22</v>
      </c>
      <c r="E149" s="732"/>
      <c r="F149" s="1529"/>
      <c r="G149" s="1531"/>
      <c r="H149" s="1533"/>
      <c r="I149" s="1533"/>
      <c r="J149" s="1533"/>
      <c r="K149" s="1535"/>
      <c r="L149" s="1537"/>
      <c r="M149" s="681"/>
    </row>
    <row r="150" spans="1:13" s="616" customFormat="1" ht="15.75">
      <c r="A150" s="788"/>
      <c r="B150" s="624"/>
      <c r="C150" s="208"/>
      <c r="D150" s="143"/>
      <c r="E150" s="99"/>
      <c r="F150" s="626"/>
      <c r="G150" s="626"/>
      <c r="H150" s="627"/>
      <c r="I150" s="627"/>
      <c r="J150" s="627"/>
      <c r="K150" s="627"/>
      <c r="L150" s="628"/>
      <c r="M150" s="681"/>
    </row>
    <row r="151" spans="1:13" s="616" customFormat="1" ht="15.75">
      <c r="A151" s="1562"/>
      <c r="B151" s="1527">
        <v>43123</v>
      </c>
      <c r="C151" s="106" t="s">
        <v>50</v>
      </c>
      <c r="D151" s="107" t="s">
        <v>293</v>
      </c>
      <c r="E151" s="103" t="s">
        <v>294</v>
      </c>
      <c r="F151" s="1528"/>
      <c r="G151" s="1530">
        <v>100500</v>
      </c>
      <c r="H151" s="1532"/>
      <c r="I151" s="1530"/>
      <c r="J151" s="1532">
        <v>97650</v>
      </c>
      <c r="K151" s="1534">
        <f>G151-J151</f>
        <v>2850</v>
      </c>
      <c r="L151" s="1536">
        <f>L148-J151</f>
        <v>8148842</v>
      </c>
      <c r="M151" s="681"/>
    </row>
    <row r="152" spans="1:13" s="616" customFormat="1" ht="15.75">
      <c r="A152" s="1562"/>
      <c r="B152" s="1527"/>
      <c r="C152" s="109" t="s">
        <v>466</v>
      </c>
      <c r="D152" s="104" t="s">
        <v>22</v>
      </c>
      <c r="E152" s="736"/>
      <c r="F152" s="1529"/>
      <c r="G152" s="1531"/>
      <c r="H152" s="1533"/>
      <c r="I152" s="1531"/>
      <c r="J152" s="1533"/>
      <c r="K152" s="1535"/>
      <c r="L152" s="1537"/>
      <c r="M152" s="681"/>
    </row>
    <row r="153" spans="1:13" s="616" customFormat="1" ht="15.75">
      <c r="A153" s="788"/>
      <c r="B153" s="624"/>
      <c r="C153" s="625"/>
      <c r="D153" s="120"/>
      <c r="E153" s="121"/>
      <c r="F153" s="626"/>
      <c r="G153" s="627"/>
      <c r="H153" s="627"/>
      <c r="I153" s="627"/>
      <c r="J153" s="627"/>
      <c r="K153" s="627"/>
      <c r="L153" s="628"/>
      <c r="M153" s="681"/>
    </row>
    <row r="154" spans="1:13" s="616" customFormat="1" ht="15.75">
      <c r="A154" s="1567"/>
      <c r="B154" s="1540"/>
      <c r="C154" s="111" t="s">
        <v>341</v>
      </c>
      <c r="D154" s="107" t="s">
        <v>213</v>
      </c>
      <c r="E154" s="1441" t="s">
        <v>214</v>
      </c>
      <c r="F154" s="1443"/>
      <c r="G154" s="1443">
        <v>101500</v>
      </c>
      <c r="H154" s="733"/>
      <c r="I154" s="733"/>
      <c r="J154" s="1459">
        <v>98875</v>
      </c>
      <c r="K154" s="1459">
        <f>G154-J154</f>
        <v>2625</v>
      </c>
      <c r="L154" s="1536">
        <f>L151-J154</f>
        <v>8049967</v>
      </c>
      <c r="M154" s="681"/>
    </row>
    <row r="155" spans="1:13" s="616" customFormat="1" ht="15.75">
      <c r="A155" s="1568"/>
      <c r="B155" s="1541"/>
      <c r="C155" s="109" t="s">
        <v>338</v>
      </c>
      <c r="D155" s="104" t="s">
        <v>216</v>
      </c>
      <c r="E155" s="1442"/>
      <c r="F155" s="1444"/>
      <c r="G155" s="1444"/>
      <c r="H155" s="734"/>
      <c r="I155" s="734"/>
      <c r="J155" s="1460"/>
      <c r="K155" s="1460"/>
      <c r="L155" s="1537"/>
      <c r="M155" s="681"/>
    </row>
    <row r="156" spans="1:13" s="616" customFormat="1" ht="15.75">
      <c r="A156" s="788"/>
      <c r="B156" s="624"/>
      <c r="C156" s="343"/>
      <c r="D156" s="98"/>
      <c r="E156" s="142"/>
      <c r="F156" s="100"/>
      <c r="G156" s="101"/>
      <c r="H156" s="81"/>
      <c r="I156" s="81"/>
      <c r="J156" s="81"/>
      <c r="K156" s="81"/>
      <c r="L156" s="628"/>
      <c r="M156" s="681"/>
    </row>
    <row r="157" spans="1:13" s="616" customFormat="1" ht="15.75">
      <c r="A157" s="1567"/>
      <c r="B157" s="1540"/>
      <c r="C157" s="128" t="s">
        <v>503</v>
      </c>
      <c r="D157" s="140" t="s">
        <v>250</v>
      </c>
      <c r="E157" s="737" t="s">
        <v>251</v>
      </c>
      <c r="F157" s="1443"/>
      <c r="G157" s="1443">
        <v>341000</v>
      </c>
      <c r="H157" s="733"/>
      <c r="I157" s="733"/>
      <c r="J157" s="1459">
        <v>333200</v>
      </c>
      <c r="K157" s="1459">
        <v>7800</v>
      </c>
      <c r="L157" s="1536">
        <f>L154-J157</f>
        <v>7716767</v>
      </c>
      <c r="M157" s="681"/>
    </row>
    <row r="158" spans="1:13" s="616" customFormat="1" ht="15.75">
      <c r="A158" s="1568"/>
      <c r="B158" s="1541"/>
      <c r="C158" s="129" t="s">
        <v>504</v>
      </c>
      <c r="D158" s="141" t="s">
        <v>22</v>
      </c>
      <c r="E158" s="738"/>
      <c r="F158" s="1444"/>
      <c r="G158" s="1444"/>
      <c r="H158" s="734"/>
      <c r="I158" s="734"/>
      <c r="J158" s="1460"/>
      <c r="K158" s="1460"/>
      <c r="L158" s="1537"/>
      <c r="M158" s="681"/>
    </row>
    <row r="159" spans="1:13" s="616" customFormat="1" ht="15.75">
      <c r="A159" s="788"/>
      <c r="B159" s="624"/>
      <c r="C159" s="130"/>
      <c r="D159" s="120"/>
      <c r="E159" s="126"/>
      <c r="F159" s="100"/>
      <c r="G159" s="101"/>
      <c r="H159" s="81"/>
      <c r="I159" s="81"/>
      <c r="J159" s="81"/>
      <c r="K159" s="81"/>
      <c r="L159" s="628"/>
      <c r="M159" s="681"/>
    </row>
    <row r="160" spans="1:13" s="616" customFormat="1" ht="15.75">
      <c r="A160" s="1569"/>
      <c r="B160" s="1540"/>
      <c r="C160" s="106" t="s">
        <v>506</v>
      </c>
      <c r="D160" s="107" t="s">
        <v>135</v>
      </c>
      <c r="E160" s="1441" t="s">
        <v>136</v>
      </c>
      <c r="F160" s="1443"/>
      <c r="G160" s="1443">
        <v>1402000</v>
      </c>
      <c r="H160" s="733"/>
      <c r="I160" s="733"/>
      <c r="J160" s="1459">
        <v>1368945</v>
      </c>
      <c r="K160" s="1459">
        <v>33055</v>
      </c>
      <c r="L160" s="1536">
        <f>L157-J160</f>
        <v>6347822</v>
      </c>
      <c r="M160" s="681"/>
    </row>
    <row r="161" spans="1:13" s="616" customFormat="1" ht="15.75">
      <c r="A161" s="1570"/>
      <c r="B161" s="1541"/>
      <c r="C161" s="109" t="s">
        <v>505</v>
      </c>
      <c r="D161" s="104" t="s">
        <v>137</v>
      </c>
      <c r="E161" s="1442"/>
      <c r="F161" s="1444"/>
      <c r="G161" s="1444"/>
      <c r="H161" s="734"/>
      <c r="I161" s="734"/>
      <c r="J161" s="1460"/>
      <c r="K161" s="1460"/>
      <c r="L161" s="1537"/>
      <c r="M161" s="681"/>
    </row>
    <row r="162" spans="1:13" s="616" customFormat="1" ht="15.75">
      <c r="A162" s="796"/>
      <c r="B162" s="624"/>
      <c r="C162" s="110"/>
      <c r="D162" s="98"/>
      <c r="E162" s="142"/>
      <c r="F162" s="100"/>
      <c r="G162" s="101"/>
      <c r="H162" s="81"/>
      <c r="I162" s="81"/>
      <c r="J162" s="81"/>
      <c r="K162" s="81"/>
      <c r="L162" s="628"/>
      <c r="M162" s="681"/>
    </row>
    <row r="163" spans="1:13" s="616" customFormat="1" ht="15.75">
      <c r="A163" s="1569"/>
      <c r="B163" s="1540"/>
      <c r="C163" s="111" t="s">
        <v>507</v>
      </c>
      <c r="D163" s="107" t="s">
        <v>135</v>
      </c>
      <c r="E163" s="1441" t="s">
        <v>136</v>
      </c>
      <c r="F163" s="1443"/>
      <c r="G163" s="1443">
        <v>635000</v>
      </c>
      <c r="H163" s="733"/>
      <c r="I163" s="733"/>
      <c r="J163" s="1459">
        <v>618500</v>
      </c>
      <c r="K163" s="1459">
        <v>16500</v>
      </c>
      <c r="L163" s="1536">
        <f>L160-J163</f>
        <v>5729322</v>
      </c>
      <c r="M163" s="681"/>
    </row>
    <row r="164" spans="1:13" s="616" customFormat="1" ht="15.75">
      <c r="A164" s="1570"/>
      <c r="B164" s="1541"/>
      <c r="C164" s="109" t="s">
        <v>508</v>
      </c>
      <c r="D164" s="104" t="s">
        <v>137</v>
      </c>
      <c r="E164" s="1442"/>
      <c r="F164" s="1444"/>
      <c r="G164" s="1444"/>
      <c r="H164" s="734"/>
      <c r="I164" s="734"/>
      <c r="J164" s="1460"/>
      <c r="K164" s="1460"/>
      <c r="L164" s="1537"/>
      <c r="M164" s="681"/>
    </row>
    <row r="165" spans="1:13" s="616" customFormat="1" ht="15.75">
      <c r="A165" s="796"/>
      <c r="B165" s="624"/>
      <c r="C165" s="343"/>
      <c r="D165" s="98"/>
      <c r="E165" s="142"/>
      <c r="F165" s="100"/>
      <c r="G165" s="101"/>
      <c r="H165" s="81"/>
      <c r="I165" s="81"/>
      <c r="J165" s="81"/>
      <c r="K165" s="81"/>
      <c r="L165" s="628"/>
      <c r="M165" s="681"/>
    </row>
    <row r="166" spans="1:13" s="616" customFormat="1" ht="15.75">
      <c r="A166" s="1559"/>
      <c r="B166" s="1540"/>
      <c r="C166" s="106" t="s">
        <v>203</v>
      </c>
      <c r="D166" s="107" t="s">
        <v>196</v>
      </c>
      <c r="E166" s="735" t="s">
        <v>263</v>
      </c>
      <c r="F166" s="1443"/>
      <c r="G166" s="1443"/>
      <c r="H166" s="733"/>
      <c r="I166" s="733">
        <v>12000</v>
      </c>
      <c r="J166" s="1459">
        <v>11375</v>
      </c>
      <c r="K166" s="1459">
        <v>625</v>
      </c>
      <c r="L166" s="1536">
        <f>L163-J166</f>
        <v>5717947</v>
      </c>
      <c r="M166" s="681"/>
    </row>
    <row r="167" spans="1:13" s="616" customFormat="1" ht="15.75">
      <c r="A167" s="1560"/>
      <c r="B167" s="1541"/>
      <c r="C167" s="109" t="s">
        <v>501</v>
      </c>
      <c r="D167" s="104" t="s">
        <v>16</v>
      </c>
      <c r="E167" s="736"/>
      <c r="F167" s="1444"/>
      <c r="G167" s="1444"/>
      <c r="H167" s="734"/>
      <c r="I167" s="734"/>
      <c r="J167" s="1460"/>
      <c r="K167" s="1460"/>
      <c r="L167" s="1537"/>
      <c r="M167" s="681"/>
    </row>
    <row r="168" spans="1:13" s="616" customFormat="1" ht="15.75">
      <c r="A168" s="787"/>
      <c r="B168" s="624"/>
      <c r="C168" s="343"/>
      <c r="D168" s="98"/>
      <c r="E168" s="142"/>
      <c r="F168" s="100"/>
      <c r="G168" s="101"/>
      <c r="H168" s="81"/>
      <c r="I168" s="81"/>
      <c r="J168" s="81"/>
      <c r="K168" s="81"/>
      <c r="L168" s="628"/>
      <c r="M168" s="681"/>
    </row>
    <row r="169" spans="1:13" s="616" customFormat="1" ht="15.75">
      <c r="A169" s="1559"/>
      <c r="B169" s="1540"/>
      <c r="C169" s="147" t="s">
        <v>43</v>
      </c>
      <c r="D169" s="107" t="s">
        <v>196</v>
      </c>
      <c r="E169" s="747" t="s">
        <v>263</v>
      </c>
      <c r="F169" s="1443"/>
      <c r="G169" s="1443"/>
      <c r="H169" s="741"/>
      <c r="I169" s="741">
        <v>51000</v>
      </c>
      <c r="J169" s="1459">
        <v>50175</v>
      </c>
      <c r="K169" s="1459">
        <v>825</v>
      </c>
      <c r="L169" s="1536">
        <f>L166-J169</f>
        <v>5667772</v>
      </c>
      <c r="M169" s="681"/>
    </row>
    <row r="170" spans="1:13" s="616" customFormat="1" ht="15.75">
      <c r="A170" s="1560"/>
      <c r="B170" s="1541"/>
      <c r="C170" s="149" t="s">
        <v>287</v>
      </c>
      <c r="D170" s="102" t="s">
        <v>16</v>
      </c>
      <c r="E170" s="320"/>
      <c r="F170" s="1444"/>
      <c r="G170" s="1444"/>
      <c r="H170" s="742"/>
      <c r="I170" s="742"/>
      <c r="J170" s="1460"/>
      <c r="K170" s="1460"/>
      <c r="L170" s="1537"/>
      <c r="M170" s="681"/>
    </row>
    <row r="171" spans="1:13" s="616" customFormat="1" ht="15.75">
      <c r="A171" s="787"/>
      <c r="B171" s="624"/>
      <c r="C171" s="133"/>
      <c r="D171" s="98"/>
      <c r="E171" s="99"/>
      <c r="F171" s="100"/>
      <c r="G171" s="101"/>
      <c r="H171" s="81"/>
      <c r="I171" s="81"/>
      <c r="J171" s="81"/>
      <c r="K171" s="81"/>
      <c r="L171" s="628"/>
      <c r="M171" s="681"/>
    </row>
    <row r="172" spans="1:13" s="616" customFormat="1" ht="15.75">
      <c r="A172" s="1567"/>
      <c r="B172" s="1540">
        <v>43124</v>
      </c>
      <c r="C172" s="111" t="s">
        <v>38</v>
      </c>
      <c r="D172" s="649" t="s">
        <v>239</v>
      </c>
      <c r="E172" s="650">
        <v>974928</v>
      </c>
      <c r="F172" s="1443"/>
      <c r="G172" s="1443">
        <v>26500</v>
      </c>
      <c r="H172" s="741"/>
      <c r="I172" s="741"/>
      <c r="J172" s="1459">
        <v>25475</v>
      </c>
      <c r="K172" s="1459">
        <v>1025</v>
      </c>
      <c r="L172" s="1536">
        <f>L169-J172</f>
        <v>5642297</v>
      </c>
      <c r="M172" s="681"/>
    </row>
    <row r="173" spans="1:13" s="616" customFormat="1" ht="15.75">
      <c r="A173" s="1568"/>
      <c r="B173" s="1541"/>
      <c r="C173" s="109" t="s">
        <v>445</v>
      </c>
      <c r="D173" s="651" t="s">
        <v>240</v>
      </c>
      <c r="E173" s="652"/>
      <c r="F173" s="1444"/>
      <c r="G173" s="1444"/>
      <c r="H173" s="742"/>
      <c r="I173" s="742"/>
      <c r="J173" s="1460"/>
      <c r="K173" s="1460"/>
      <c r="L173" s="1537"/>
      <c r="M173" s="681"/>
    </row>
    <row r="174" spans="1:13" s="616" customFormat="1" ht="15.75">
      <c r="A174" s="788"/>
      <c r="B174" s="624"/>
      <c r="C174" s="625"/>
      <c r="D174" s="620"/>
      <c r="E174" s="621"/>
      <c r="F174" s="100"/>
      <c r="G174" s="101"/>
      <c r="H174" s="81"/>
      <c r="I174" s="81"/>
      <c r="J174" s="81"/>
      <c r="K174" s="81"/>
      <c r="L174" s="628"/>
      <c r="M174" s="681"/>
    </row>
    <row r="175" spans="1:13" s="616" customFormat="1" ht="15.75">
      <c r="A175" s="1567"/>
      <c r="B175" s="1540"/>
      <c r="C175" s="76" t="s">
        <v>90</v>
      </c>
      <c r="D175" s="84" t="s">
        <v>239</v>
      </c>
      <c r="E175" s="82">
        <v>974928</v>
      </c>
      <c r="F175" s="739"/>
      <c r="G175" s="745">
        <v>51000</v>
      </c>
      <c r="H175" s="745"/>
      <c r="I175" s="739"/>
      <c r="J175" s="739">
        <v>50375</v>
      </c>
      <c r="K175" s="739">
        <v>625</v>
      </c>
      <c r="L175" s="1536">
        <f>L172-J175</f>
        <v>5591922</v>
      </c>
      <c r="M175" s="681"/>
    </row>
    <row r="176" spans="1:13" s="616" customFormat="1" ht="15.75">
      <c r="A176" s="1568"/>
      <c r="B176" s="1541"/>
      <c r="C176" s="75" t="s">
        <v>241</v>
      </c>
      <c r="D176" s="85" t="s">
        <v>240</v>
      </c>
      <c r="E176" s="73"/>
      <c r="F176" s="740"/>
      <c r="G176" s="746"/>
      <c r="H176" s="746"/>
      <c r="I176" s="740"/>
      <c r="J176" s="740"/>
      <c r="K176" s="740"/>
      <c r="L176" s="1537"/>
      <c r="M176" s="681"/>
    </row>
    <row r="177" spans="1:13" s="616" customFormat="1" ht="15.75">
      <c r="A177" s="788"/>
      <c r="B177" s="624"/>
      <c r="C177" s="133"/>
      <c r="D177" s="98"/>
      <c r="E177" s="99"/>
      <c r="F177" s="100"/>
      <c r="G177" s="101"/>
      <c r="H177" s="81"/>
      <c r="I177" s="81"/>
      <c r="J177" s="81"/>
      <c r="K177" s="81"/>
      <c r="L177" s="628"/>
      <c r="M177" s="681"/>
    </row>
    <row r="178" spans="1:13" s="616" customFormat="1" ht="15.75">
      <c r="A178" s="1567"/>
      <c r="B178" s="1540"/>
      <c r="C178" s="106" t="s">
        <v>470</v>
      </c>
      <c r="D178" s="94" t="s">
        <v>31</v>
      </c>
      <c r="E178" s="743" t="s">
        <v>32</v>
      </c>
      <c r="F178" s="1443"/>
      <c r="G178" s="1443">
        <v>51000</v>
      </c>
      <c r="H178" s="741"/>
      <c r="I178" s="741"/>
      <c r="J178" s="1459">
        <v>49875</v>
      </c>
      <c r="K178" s="1459">
        <f>G178-J178</f>
        <v>1125</v>
      </c>
      <c r="L178" s="1536">
        <f>L175-J178</f>
        <v>5542047</v>
      </c>
      <c r="M178" s="681"/>
    </row>
    <row r="179" spans="1:13" s="616" customFormat="1" ht="15.75">
      <c r="A179" s="1568"/>
      <c r="B179" s="1541"/>
      <c r="C179" s="109" t="s">
        <v>274</v>
      </c>
      <c r="D179" s="96" t="s">
        <v>22</v>
      </c>
      <c r="E179" s="744"/>
      <c r="F179" s="1444"/>
      <c r="G179" s="1444"/>
      <c r="H179" s="742"/>
      <c r="I179" s="742"/>
      <c r="J179" s="1460"/>
      <c r="K179" s="1460"/>
      <c r="L179" s="1537"/>
      <c r="M179" s="681"/>
    </row>
    <row r="180" spans="1:13" s="616" customFormat="1" ht="15.75">
      <c r="A180" s="788"/>
      <c r="B180" s="624"/>
      <c r="C180" s="625"/>
      <c r="D180" s="620"/>
      <c r="E180" s="621"/>
      <c r="F180" s="100"/>
      <c r="G180" s="101"/>
      <c r="H180" s="81"/>
      <c r="I180" s="81"/>
      <c r="J180" s="81"/>
      <c r="K180" s="81"/>
      <c r="L180" s="628"/>
      <c r="M180" s="681"/>
    </row>
    <row r="181" spans="1:13" s="616" customFormat="1" ht="15.75">
      <c r="A181" s="1567"/>
      <c r="B181" s="1540">
        <v>43125</v>
      </c>
      <c r="C181" s="144" t="s">
        <v>79</v>
      </c>
      <c r="D181" s="94" t="s">
        <v>25</v>
      </c>
      <c r="E181" s="748" t="s">
        <v>26</v>
      </c>
      <c r="F181" s="1443"/>
      <c r="G181" s="1443">
        <v>21000</v>
      </c>
      <c r="H181" s="741"/>
      <c r="I181" s="741"/>
      <c r="J181" s="1459">
        <v>20800</v>
      </c>
      <c r="K181" s="1459">
        <f>G181-J181</f>
        <v>200</v>
      </c>
      <c r="L181" s="1536">
        <f>L178-J181</f>
        <v>5521247</v>
      </c>
      <c r="M181" s="681"/>
    </row>
    <row r="182" spans="1:13" s="616" customFormat="1" ht="15.75">
      <c r="A182" s="1568"/>
      <c r="B182" s="1541"/>
      <c r="C182" s="113" t="s">
        <v>27</v>
      </c>
      <c r="D182" s="96" t="s">
        <v>28</v>
      </c>
      <c r="E182" s="749"/>
      <c r="F182" s="1444"/>
      <c r="G182" s="1444"/>
      <c r="H182" s="742"/>
      <c r="I182" s="742"/>
      <c r="J182" s="1460"/>
      <c r="K182" s="1460"/>
      <c r="L182" s="1537"/>
      <c r="M182" s="681"/>
    </row>
    <row r="183" spans="1:13" s="616" customFormat="1" ht="15.75">
      <c r="A183" s="788"/>
      <c r="B183" s="624"/>
      <c r="C183" s="133"/>
      <c r="D183" s="98"/>
      <c r="E183" s="99"/>
      <c r="F183" s="100"/>
      <c r="G183" s="101"/>
      <c r="H183" s="81"/>
      <c r="I183" s="81"/>
      <c r="J183" s="81"/>
      <c r="K183" s="81"/>
      <c r="L183" s="628"/>
      <c r="M183" s="681"/>
    </row>
    <row r="184" spans="1:13" s="616" customFormat="1" ht="15.75">
      <c r="A184" s="1559"/>
      <c r="B184" s="1540">
        <v>43126</v>
      </c>
      <c r="C184" s="147" t="s">
        <v>490</v>
      </c>
      <c r="D184" s="107"/>
      <c r="E184" s="747"/>
      <c r="F184" s="1443"/>
      <c r="G184" s="1443"/>
      <c r="H184" s="741"/>
      <c r="I184" s="741"/>
      <c r="J184" s="1459"/>
      <c r="K184" s="1459"/>
      <c r="L184" s="1536"/>
      <c r="M184" s="681"/>
    </row>
    <row r="185" spans="1:13" s="616" customFormat="1" ht="15.75">
      <c r="A185" s="1560"/>
      <c r="B185" s="1541"/>
      <c r="C185" s="149"/>
      <c r="D185" s="102"/>
      <c r="E185" s="320"/>
      <c r="F185" s="1444"/>
      <c r="G185" s="1444"/>
      <c r="H185" s="742"/>
      <c r="I185" s="742"/>
      <c r="J185" s="1460"/>
      <c r="K185" s="1460"/>
      <c r="L185" s="1537"/>
      <c r="M185" s="681"/>
    </row>
    <row r="186" spans="1:13" s="616" customFormat="1" ht="15.75">
      <c r="A186" s="787"/>
      <c r="B186" s="624"/>
      <c r="C186" s="133"/>
      <c r="D186" s="98"/>
      <c r="E186" s="99"/>
      <c r="F186" s="100"/>
      <c r="G186" s="101"/>
      <c r="H186" s="81"/>
      <c r="I186" s="81"/>
      <c r="J186" s="81"/>
      <c r="K186" s="81"/>
      <c r="L186" s="628"/>
      <c r="M186" s="681"/>
    </row>
    <row r="187" spans="1:13" s="616" customFormat="1" ht="15.75">
      <c r="A187" s="1559"/>
      <c r="B187" s="1540">
        <v>43129</v>
      </c>
      <c r="C187" s="144" t="s">
        <v>79</v>
      </c>
      <c r="D187" s="839" t="s">
        <v>76</v>
      </c>
      <c r="E187" s="839">
        <v>261015</v>
      </c>
      <c r="F187" s="1443"/>
      <c r="G187" s="1443"/>
      <c r="H187" s="754"/>
      <c r="I187" s="754">
        <v>21000</v>
      </c>
      <c r="J187" s="1459">
        <v>20800</v>
      </c>
      <c r="K187" s="1459">
        <v>200</v>
      </c>
      <c r="L187" s="1536">
        <f>L181-J187</f>
        <v>5500447</v>
      </c>
      <c r="M187" s="861"/>
    </row>
    <row r="188" spans="1:13" s="616" customFormat="1" ht="15.75">
      <c r="A188" s="1560"/>
      <c r="B188" s="1541"/>
      <c r="C188" s="113" t="s">
        <v>509</v>
      </c>
      <c r="D188" s="865" t="s">
        <v>49</v>
      </c>
      <c r="E188" s="819"/>
      <c r="F188" s="1444"/>
      <c r="G188" s="1444"/>
      <c r="H188" s="755"/>
      <c r="I188" s="755"/>
      <c r="J188" s="1460"/>
      <c r="K188" s="1460"/>
      <c r="L188" s="1537"/>
      <c r="M188" s="861"/>
    </row>
    <row r="189" spans="1:13" s="616" customFormat="1" ht="15.75">
      <c r="A189" s="787"/>
      <c r="B189" s="624"/>
      <c r="C189" s="133"/>
      <c r="D189" s="98"/>
      <c r="E189" s="99"/>
      <c r="F189" s="100"/>
      <c r="G189" s="101"/>
      <c r="H189" s="81"/>
      <c r="I189" s="81"/>
      <c r="J189" s="81"/>
      <c r="K189" s="81"/>
      <c r="L189" s="628"/>
      <c r="M189" s="681"/>
    </row>
    <row r="190" spans="1:13" s="616" customFormat="1" ht="15.75">
      <c r="A190" s="791"/>
      <c r="B190" s="760"/>
      <c r="C190" s="128" t="s">
        <v>23</v>
      </c>
      <c r="D190" s="107" t="s">
        <v>108</v>
      </c>
      <c r="E190" s="756" t="s">
        <v>109</v>
      </c>
      <c r="F190" s="752"/>
      <c r="G190" s="752">
        <v>12000</v>
      </c>
      <c r="H190" s="754"/>
      <c r="I190" s="754"/>
      <c r="J190" s="754">
        <v>11450</v>
      </c>
      <c r="K190" s="754">
        <v>550</v>
      </c>
      <c r="L190" s="758">
        <f>L187-J190</f>
        <v>5488997</v>
      </c>
      <c r="M190" s="861"/>
    </row>
    <row r="191" spans="1:13" s="616" customFormat="1" ht="15.75">
      <c r="A191" s="792"/>
      <c r="B191" s="761"/>
      <c r="C191" s="129" t="s">
        <v>188</v>
      </c>
      <c r="D191" s="104" t="s">
        <v>111</v>
      </c>
      <c r="E191" s="757"/>
      <c r="F191" s="753"/>
      <c r="G191" s="753"/>
      <c r="H191" s="755"/>
      <c r="I191" s="755"/>
      <c r="J191" s="755"/>
      <c r="K191" s="755"/>
      <c r="L191" s="759"/>
      <c r="M191" s="861"/>
    </row>
    <row r="192" spans="1:13" s="616" customFormat="1" ht="15.75">
      <c r="A192" s="788"/>
      <c r="B192" s="624"/>
      <c r="C192" s="130"/>
      <c r="D192" s="98"/>
      <c r="E192" s="142"/>
      <c r="F192" s="100"/>
      <c r="G192" s="101"/>
      <c r="H192" s="81"/>
      <c r="I192" s="81"/>
      <c r="J192" s="81"/>
      <c r="K192" s="81"/>
      <c r="L192" s="628"/>
      <c r="M192" s="861"/>
    </row>
    <row r="193" spans="1:25" s="616" customFormat="1" ht="15.75">
      <c r="A193" s="791"/>
      <c r="B193" s="760"/>
      <c r="C193" s="128" t="s">
        <v>88</v>
      </c>
      <c r="D193" s="107" t="s">
        <v>108</v>
      </c>
      <c r="E193" s="756" t="s">
        <v>109</v>
      </c>
      <c r="F193" s="752"/>
      <c r="G193" s="752">
        <v>12000</v>
      </c>
      <c r="H193" s="754"/>
      <c r="I193" s="754"/>
      <c r="J193" s="754">
        <v>11450</v>
      </c>
      <c r="K193" s="754">
        <v>550</v>
      </c>
      <c r="L193" s="758">
        <f>L190-J193</f>
        <v>5477547</v>
      </c>
      <c r="M193" s="861"/>
    </row>
    <row r="194" spans="1:25" s="616" customFormat="1" ht="15.75">
      <c r="A194" s="792"/>
      <c r="B194" s="761"/>
      <c r="C194" s="129" t="s">
        <v>113</v>
      </c>
      <c r="D194" s="104" t="s">
        <v>111</v>
      </c>
      <c r="E194" s="757"/>
      <c r="F194" s="753"/>
      <c r="G194" s="753"/>
      <c r="H194" s="755"/>
      <c r="I194" s="755"/>
      <c r="J194" s="755"/>
      <c r="K194" s="755"/>
      <c r="L194" s="759"/>
      <c r="M194" s="861"/>
    </row>
    <row r="195" spans="1:25" s="616" customFormat="1" ht="15.75">
      <c r="A195" s="788"/>
      <c r="B195" s="624"/>
      <c r="C195" s="208"/>
      <c r="D195" s="143"/>
      <c r="E195" s="99"/>
      <c r="F195" s="100"/>
      <c r="G195" s="101"/>
      <c r="H195" s="81"/>
      <c r="I195" s="81"/>
      <c r="J195" s="81"/>
      <c r="K195" s="81"/>
      <c r="L195" s="628"/>
      <c r="M195" s="681"/>
    </row>
    <row r="196" spans="1:25" s="616" customFormat="1" ht="15.75">
      <c r="A196" s="791"/>
      <c r="B196" s="760"/>
      <c r="C196" s="128" t="s">
        <v>145</v>
      </c>
      <c r="D196" s="107" t="s">
        <v>108</v>
      </c>
      <c r="E196" s="756" t="s">
        <v>109</v>
      </c>
      <c r="F196" s="752"/>
      <c r="G196" s="752">
        <v>26500</v>
      </c>
      <c r="H196" s="754"/>
      <c r="I196" s="754"/>
      <c r="J196" s="754">
        <v>25625</v>
      </c>
      <c r="K196" s="754">
        <v>875</v>
      </c>
      <c r="L196" s="758">
        <f>L193-J196</f>
        <v>5451922</v>
      </c>
      <c r="M196" s="861"/>
    </row>
    <row r="197" spans="1:25" s="616" customFormat="1" ht="15.75">
      <c r="A197" s="792"/>
      <c r="B197" s="761"/>
      <c r="C197" s="129" t="s">
        <v>443</v>
      </c>
      <c r="D197" s="104" t="s">
        <v>111</v>
      </c>
      <c r="E197" s="757"/>
      <c r="F197" s="753"/>
      <c r="G197" s="753"/>
      <c r="H197" s="755"/>
      <c r="I197" s="755"/>
      <c r="J197" s="755"/>
      <c r="K197" s="755"/>
      <c r="L197" s="759"/>
      <c r="M197" s="861"/>
    </row>
    <row r="198" spans="1:25" s="616" customFormat="1" ht="15.75">
      <c r="A198" s="788"/>
      <c r="B198" s="624"/>
      <c r="C198" s="110"/>
      <c r="D198" s="143"/>
      <c r="E198" s="99"/>
      <c r="F198" s="100"/>
      <c r="G198" s="101"/>
      <c r="H198" s="81"/>
      <c r="I198" s="81"/>
      <c r="J198" s="81"/>
      <c r="K198" s="81"/>
      <c r="L198" s="628"/>
      <c r="M198" s="681"/>
    </row>
    <row r="199" spans="1:25" s="616" customFormat="1" ht="15.75">
      <c r="A199" s="789"/>
      <c r="B199" s="760"/>
      <c r="C199" s="128" t="s">
        <v>53</v>
      </c>
      <c r="D199" s="839" t="s">
        <v>76</v>
      </c>
      <c r="E199" s="839">
        <v>261015</v>
      </c>
      <c r="F199" s="752"/>
      <c r="G199" s="752"/>
      <c r="H199" s="754"/>
      <c r="I199" s="754">
        <v>12000</v>
      </c>
      <c r="J199" s="754">
        <v>11000</v>
      </c>
      <c r="K199" s="754">
        <v>1000</v>
      </c>
      <c r="L199" s="758">
        <f>L196-J199</f>
        <v>5440922</v>
      </c>
      <c r="M199" s="862"/>
      <c r="N199" s="760"/>
      <c r="O199" s="128"/>
      <c r="P199" s="107"/>
      <c r="Q199" s="756"/>
      <c r="R199" s="752"/>
      <c r="S199" s="752"/>
      <c r="T199" s="754"/>
      <c r="U199" s="754"/>
      <c r="V199" s="754"/>
      <c r="W199" s="754"/>
      <c r="X199" s="758"/>
      <c r="Y199" s="681"/>
    </row>
    <row r="200" spans="1:25" s="616" customFormat="1" ht="15.75">
      <c r="A200" s="790"/>
      <c r="B200" s="761"/>
      <c r="C200" s="129" t="s">
        <v>510</v>
      </c>
      <c r="D200" s="865" t="s">
        <v>49</v>
      </c>
      <c r="E200" s="819"/>
      <c r="F200" s="753"/>
      <c r="G200" s="753"/>
      <c r="H200" s="755"/>
      <c r="I200" s="755"/>
      <c r="J200" s="755"/>
      <c r="K200" s="755"/>
      <c r="L200" s="759"/>
      <c r="M200" s="863"/>
      <c r="N200" s="761"/>
      <c r="O200" s="129"/>
      <c r="P200" s="104"/>
      <c r="Q200" s="757"/>
      <c r="R200" s="753"/>
      <c r="S200" s="753"/>
      <c r="T200" s="755"/>
      <c r="U200" s="755"/>
      <c r="V200" s="755"/>
      <c r="W200" s="755"/>
      <c r="X200" s="759"/>
      <c r="Y200" s="681"/>
    </row>
    <row r="201" spans="1:25" s="616" customFormat="1" ht="15.75">
      <c r="A201" s="787"/>
      <c r="B201" s="624"/>
      <c r="C201" s="110"/>
      <c r="D201" s="143"/>
      <c r="E201" s="99"/>
      <c r="F201" s="100"/>
      <c r="G201" s="101"/>
      <c r="H201" s="81"/>
      <c r="I201" s="81"/>
      <c r="J201" s="81"/>
      <c r="K201" s="81"/>
      <c r="L201" s="628"/>
      <c r="M201" s="762"/>
      <c r="N201" s="624"/>
      <c r="O201" s="208"/>
      <c r="P201" s="143"/>
      <c r="Q201" s="99"/>
      <c r="R201" s="100"/>
      <c r="S201" s="101"/>
      <c r="T201" s="81"/>
      <c r="U201" s="81"/>
      <c r="V201" s="81"/>
      <c r="W201" s="81"/>
      <c r="X201" s="628"/>
      <c r="Y201" s="681"/>
    </row>
    <row r="202" spans="1:25" s="681" customFormat="1" ht="15.75">
      <c r="A202" s="789"/>
      <c r="B202" s="760"/>
      <c r="C202" s="128" t="s">
        <v>84</v>
      </c>
      <c r="D202" s="839" t="s">
        <v>76</v>
      </c>
      <c r="E202" s="839">
        <v>261015</v>
      </c>
      <c r="F202" s="752"/>
      <c r="G202" s="752"/>
      <c r="H202" s="754"/>
      <c r="I202" s="754">
        <v>12000</v>
      </c>
      <c r="J202" s="754">
        <v>11375</v>
      </c>
      <c r="K202" s="754">
        <v>625</v>
      </c>
      <c r="L202" s="758">
        <f>L199-J202</f>
        <v>5429547</v>
      </c>
      <c r="M202" s="862"/>
    </row>
    <row r="203" spans="1:25" s="681" customFormat="1" ht="15.75">
      <c r="A203" s="790"/>
      <c r="B203" s="761"/>
      <c r="C203" s="129" t="s">
        <v>511</v>
      </c>
      <c r="D203" s="865" t="s">
        <v>49</v>
      </c>
      <c r="E203" s="819"/>
      <c r="F203" s="753"/>
      <c r="G203" s="753"/>
      <c r="H203" s="755"/>
      <c r="I203" s="755"/>
      <c r="J203" s="755"/>
      <c r="K203" s="755"/>
      <c r="L203" s="759"/>
      <c r="M203" s="863"/>
    </row>
    <row r="204" spans="1:25" s="681" customFormat="1" ht="15.75">
      <c r="A204" s="787"/>
      <c r="B204" s="624"/>
      <c r="C204" s="208"/>
      <c r="D204" s="143"/>
      <c r="E204" s="99"/>
      <c r="F204" s="100"/>
      <c r="G204" s="101"/>
      <c r="H204" s="81"/>
      <c r="I204" s="81"/>
      <c r="J204" s="81"/>
      <c r="K204" s="81"/>
      <c r="L204" s="628"/>
    </row>
    <row r="205" spans="1:25" s="681" customFormat="1" ht="15.75">
      <c r="A205" s="791"/>
      <c r="B205" s="760"/>
      <c r="C205" s="111" t="s">
        <v>50</v>
      </c>
      <c r="D205" s="107" t="s">
        <v>213</v>
      </c>
      <c r="E205" s="750" t="s">
        <v>214</v>
      </c>
      <c r="F205" s="1435"/>
      <c r="G205" s="1443">
        <v>100500</v>
      </c>
      <c r="H205" s="754"/>
      <c r="I205" s="754"/>
      <c r="J205" s="1459">
        <v>97650</v>
      </c>
      <c r="K205" s="1459">
        <f>G205-J205</f>
        <v>2850</v>
      </c>
      <c r="L205" s="758">
        <f>L202-J205</f>
        <v>5331897</v>
      </c>
    </row>
    <row r="206" spans="1:25" s="681" customFormat="1" ht="15.75">
      <c r="A206" s="792"/>
      <c r="B206" s="761"/>
      <c r="C206" s="109" t="s">
        <v>215</v>
      </c>
      <c r="D206" s="104" t="s">
        <v>216</v>
      </c>
      <c r="E206" s="751"/>
      <c r="F206" s="1436"/>
      <c r="G206" s="1444"/>
      <c r="H206" s="755"/>
      <c r="I206" s="755"/>
      <c r="J206" s="1460"/>
      <c r="K206" s="1460"/>
      <c r="L206" s="759"/>
    </row>
    <row r="207" spans="1:25" s="681" customFormat="1" ht="15.75">
      <c r="A207" s="788"/>
      <c r="B207" s="624"/>
      <c r="C207" s="343"/>
      <c r="D207" s="98"/>
      <c r="E207" s="142"/>
      <c r="F207" s="626"/>
      <c r="G207" s="626"/>
      <c r="H207" s="627"/>
      <c r="I207" s="627"/>
      <c r="J207" s="627"/>
      <c r="K207" s="627"/>
      <c r="L207" s="628"/>
    </row>
    <row r="208" spans="1:25" s="681" customFormat="1" ht="15.75">
      <c r="A208" s="789"/>
      <c r="B208" s="760"/>
      <c r="C208" s="128" t="s">
        <v>88</v>
      </c>
      <c r="D208" s="839" t="s">
        <v>76</v>
      </c>
      <c r="E208" s="839">
        <v>261015</v>
      </c>
      <c r="F208" s="752"/>
      <c r="G208" s="752"/>
      <c r="H208" s="754"/>
      <c r="I208" s="754">
        <v>12000</v>
      </c>
      <c r="J208" s="754">
        <v>11450</v>
      </c>
      <c r="K208" s="754">
        <v>550</v>
      </c>
      <c r="L208" s="758">
        <f>L205-J208</f>
        <v>5320447</v>
      </c>
      <c r="M208" s="862"/>
    </row>
    <row r="209" spans="1:13" s="681" customFormat="1" ht="15.75">
      <c r="A209" s="790"/>
      <c r="B209" s="761"/>
      <c r="C209" s="129" t="s">
        <v>512</v>
      </c>
      <c r="D209" s="865" t="s">
        <v>49</v>
      </c>
      <c r="E209" s="819"/>
      <c r="F209" s="753"/>
      <c r="G209" s="753"/>
      <c r="H209" s="755"/>
      <c r="I209" s="755"/>
      <c r="J209" s="755"/>
      <c r="K209" s="755"/>
      <c r="L209" s="759"/>
      <c r="M209" s="863"/>
    </row>
    <row r="210" spans="1:13" s="681" customFormat="1" ht="15.75">
      <c r="A210" s="787"/>
      <c r="B210" s="624"/>
      <c r="C210" s="208"/>
      <c r="D210" s="143"/>
      <c r="E210" s="99"/>
      <c r="F210" s="100"/>
      <c r="G210" s="101"/>
      <c r="H210" s="81"/>
      <c r="I210" s="81"/>
      <c r="J210" s="81"/>
      <c r="K210" s="81"/>
      <c r="L210" s="628"/>
    </row>
    <row r="211" spans="1:13" s="681" customFormat="1" ht="15.75">
      <c r="A211" s="791"/>
      <c r="B211" s="760"/>
      <c r="C211" s="614" t="s">
        <v>513</v>
      </c>
      <c r="D211" s="84" t="s">
        <v>20</v>
      </c>
      <c r="E211" s="82">
        <v>912218</v>
      </c>
      <c r="F211" s="1534"/>
      <c r="G211" s="1551">
        <v>61000</v>
      </c>
      <c r="H211" s="1551"/>
      <c r="I211" s="1534"/>
      <c r="J211" s="1534">
        <v>59450</v>
      </c>
      <c r="K211" s="1534">
        <f>G211-J211</f>
        <v>1550</v>
      </c>
      <c r="L211" s="758">
        <f>L208-J211</f>
        <v>5260997</v>
      </c>
      <c r="M211" s="862"/>
    </row>
    <row r="212" spans="1:13" s="681" customFormat="1" ht="15.75">
      <c r="A212" s="792"/>
      <c r="B212" s="761"/>
      <c r="C212" s="617" t="s">
        <v>474</v>
      </c>
      <c r="D212" s="85" t="s">
        <v>22</v>
      </c>
      <c r="E212" s="73"/>
      <c r="F212" s="1535"/>
      <c r="G212" s="1552"/>
      <c r="H212" s="1552"/>
      <c r="I212" s="1535"/>
      <c r="J212" s="1535"/>
      <c r="K212" s="1535"/>
      <c r="L212" s="759"/>
      <c r="M212" s="863"/>
    </row>
    <row r="213" spans="1:13" s="681" customFormat="1" ht="15.75">
      <c r="A213" s="788"/>
      <c r="B213" s="624"/>
      <c r="C213" s="619"/>
      <c r="D213" s="620"/>
      <c r="E213" s="621"/>
      <c r="F213" s="622"/>
      <c r="G213" s="622"/>
      <c r="H213" s="622"/>
      <c r="I213" s="622"/>
      <c r="J213" s="622"/>
      <c r="K213" s="622"/>
      <c r="L213" s="628"/>
      <c r="M213" s="862"/>
    </row>
    <row r="214" spans="1:13" s="681" customFormat="1" ht="15.75">
      <c r="A214" s="791"/>
      <c r="B214" s="760"/>
      <c r="C214" s="614" t="s">
        <v>514</v>
      </c>
      <c r="D214" s="84" t="s">
        <v>20</v>
      </c>
      <c r="E214" s="82">
        <v>912218</v>
      </c>
      <c r="F214" s="1534"/>
      <c r="G214" s="1551">
        <v>6500</v>
      </c>
      <c r="H214" s="1551"/>
      <c r="I214" s="1534"/>
      <c r="J214" s="1534">
        <v>5895</v>
      </c>
      <c r="K214" s="1534">
        <f>G214-J214</f>
        <v>605</v>
      </c>
      <c r="L214" s="758">
        <f>L211-J214</f>
        <v>5255102</v>
      </c>
      <c r="M214" s="863"/>
    </row>
    <row r="215" spans="1:13" s="681" customFormat="1" ht="15.75">
      <c r="A215" s="792"/>
      <c r="B215" s="761"/>
      <c r="C215" s="617" t="s">
        <v>474</v>
      </c>
      <c r="D215" s="85" t="s">
        <v>22</v>
      </c>
      <c r="E215" s="73"/>
      <c r="F215" s="1535"/>
      <c r="G215" s="1552"/>
      <c r="H215" s="1552"/>
      <c r="I215" s="1535"/>
      <c r="J215" s="1535"/>
      <c r="K215" s="1535"/>
      <c r="L215" s="759"/>
      <c r="M215" s="862"/>
    </row>
    <row r="216" spans="1:13" s="681" customFormat="1" ht="15.75">
      <c r="A216" s="788"/>
      <c r="B216" s="624"/>
      <c r="C216" s="619"/>
      <c r="D216" s="620"/>
      <c r="E216" s="621"/>
      <c r="F216" s="622"/>
      <c r="G216" s="622"/>
      <c r="H216" s="622"/>
      <c r="I216" s="622"/>
      <c r="J216" s="622"/>
      <c r="K216" s="622"/>
      <c r="L216" s="628"/>
      <c r="M216" s="863"/>
    </row>
    <row r="217" spans="1:13" s="681" customFormat="1" ht="15.75">
      <c r="A217" s="791"/>
      <c r="B217" s="760"/>
      <c r="C217" s="112" t="s">
        <v>45</v>
      </c>
      <c r="D217" s="107" t="s">
        <v>46</v>
      </c>
      <c r="E217" s="750" t="s">
        <v>47</v>
      </c>
      <c r="F217" s="1435"/>
      <c r="G217" s="1435">
        <v>21000</v>
      </c>
      <c r="H217" s="1435"/>
      <c r="I217" s="1435"/>
      <c r="J217" s="1435">
        <v>20800</v>
      </c>
      <c r="K217" s="1435">
        <f>G217-J217</f>
        <v>200</v>
      </c>
      <c r="L217" s="758">
        <f>L214-J217</f>
        <v>5234302</v>
      </c>
      <c r="M217" s="862"/>
    </row>
    <row r="218" spans="1:13" s="681" customFormat="1" ht="15.75">
      <c r="A218" s="792"/>
      <c r="B218" s="761"/>
      <c r="C218" s="113" t="s">
        <v>48</v>
      </c>
      <c r="D218" s="104" t="s">
        <v>49</v>
      </c>
      <c r="E218" s="751"/>
      <c r="F218" s="1436"/>
      <c r="G218" s="1436"/>
      <c r="H218" s="1436"/>
      <c r="I218" s="1436"/>
      <c r="J218" s="1436"/>
      <c r="K218" s="1436"/>
      <c r="L218" s="759"/>
      <c r="M218" s="863"/>
    </row>
    <row r="219" spans="1:13" s="681" customFormat="1" ht="15.75">
      <c r="A219" s="788"/>
      <c r="B219" s="624"/>
      <c r="C219" s="97"/>
      <c r="D219" s="114"/>
      <c r="E219" s="99"/>
      <c r="F219" s="33"/>
      <c r="G219" s="33"/>
      <c r="H219" s="33"/>
      <c r="I219" s="33"/>
      <c r="J219" s="33"/>
      <c r="K219" s="33"/>
      <c r="L219" s="628"/>
    </row>
    <row r="220" spans="1:13" s="681" customFormat="1" ht="15.75">
      <c r="A220" s="791"/>
      <c r="B220" s="760">
        <v>43130</v>
      </c>
      <c r="C220" s="106" t="s">
        <v>604</v>
      </c>
      <c r="D220" s="94" t="s">
        <v>61</v>
      </c>
      <c r="E220" s="127">
        <v>962946</v>
      </c>
      <c r="F220" s="752"/>
      <c r="G220" s="752">
        <v>151000</v>
      </c>
      <c r="H220" s="754"/>
      <c r="I220" s="754"/>
      <c r="J220" s="754">
        <v>148125</v>
      </c>
      <c r="K220" s="754">
        <f>G220-J220</f>
        <v>2875</v>
      </c>
      <c r="L220" s="758">
        <f>L217-J220</f>
        <v>5086177</v>
      </c>
      <c r="M220" s="862"/>
    </row>
    <row r="221" spans="1:13" s="681" customFormat="1" ht="15.75">
      <c r="A221" s="792"/>
      <c r="B221" s="761"/>
      <c r="C221" s="109" t="s">
        <v>62</v>
      </c>
      <c r="D221" s="96" t="s">
        <v>22</v>
      </c>
      <c r="E221" s="769"/>
      <c r="F221" s="753"/>
      <c r="G221" s="753"/>
      <c r="H221" s="755"/>
      <c r="I221" s="755"/>
      <c r="J221" s="755"/>
      <c r="K221" s="755"/>
      <c r="L221" s="759"/>
      <c r="M221" s="863"/>
    </row>
    <row r="222" spans="1:13" s="681" customFormat="1" ht="15.75">
      <c r="A222" s="788"/>
      <c r="B222" s="624"/>
      <c r="C222" s="208"/>
      <c r="D222" s="143"/>
      <c r="E222" s="99"/>
      <c r="F222" s="100"/>
      <c r="G222" s="101"/>
      <c r="H222" s="81"/>
      <c r="I222" s="81"/>
      <c r="J222" s="81"/>
      <c r="K222" s="81"/>
      <c r="L222" s="628"/>
    </row>
    <row r="223" spans="1:13" s="681" customFormat="1" ht="15.75">
      <c r="A223" s="789"/>
      <c r="B223" s="760"/>
      <c r="C223" s="106" t="s">
        <v>515</v>
      </c>
      <c r="D223" s="839" t="s">
        <v>76</v>
      </c>
      <c r="E223" s="839">
        <v>261015</v>
      </c>
      <c r="F223" s="752"/>
      <c r="G223" s="752"/>
      <c r="H223" s="754"/>
      <c r="I223" s="767">
        <v>51000</v>
      </c>
      <c r="J223" s="754">
        <v>49625</v>
      </c>
      <c r="K223" s="754">
        <f>I223-J223</f>
        <v>1375</v>
      </c>
      <c r="L223" s="758">
        <f>L220-J223</f>
        <v>5036552</v>
      </c>
      <c r="M223" s="862"/>
    </row>
    <row r="224" spans="1:13" s="681" customFormat="1" ht="15.75">
      <c r="A224" s="790"/>
      <c r="B224" s="761"/>
      <c r="C224" s="109" t="s">
        <v>516</v>
      </c>
      <c r="D224" s="865" t="s">
        <v>49</v>
      </c>
      <c r="E224" s="819"/>
      <c r="F224" s="753"/>
      <c r="G224" s="753"/>
      <c r="H224" s="755"/>
      <c r="I224" s="755"/>
      <c r="J224" s="755"/>
      <c r="K224" s="755"/>
      <c r="L224" s="759"/>
      <c r="M224" s="863"/>
    </row>
    <row r="225" spans="1:13" s="681" customFormat="1" ht="15.75">
      <c r="A225" s="787"/>
      <c r="B225" s="624"/>
      <c r="C225" s="208"/>
      <c r="D225" s="143"/>
      <c r="E225" s="99"/>
      <c r="F225" s="100"/>
      <c r="G225" s="101"/>
      <c r="H225" s="81"/>
      <c r="I225" s="81"/>
      <c r="J225" s="81"/>
      <c r="K225" s="81"/>
      <c r="L225" s="628"/>
    </row>
    <row r="226" spans="1:13" s="681" customFormat="1" ht="15.75">
      <c r="A226" s="789"/>
      <c r="B226" s="772"/>
      <c r="C226" s="106" t="s">
        <v>53</v>
      </c>
      <c r="D226" s="839" t="s">
        <v>76</v>
      </c>
      <c r="E226" s="839">
        <v>261015</v>
      </c>
      <c r="F226" s="767"/>
      <c r="G226" s="767"/>
      <c r="H226" s="763"/>
      <c r="I226" s="763">
        <v>12000</v>
      </c>
      <c r="J226" s="763">
        <v>11000</v>
      </c>
      <c r="K226" s="763">
        <f>I226-J226</f>
        <v>1000</v>
      </c>
      <c r="L226" s="770">
        <f>L223-J226</f>
        <v>5025552</v>
      </c>
      <c r="M226" s="862"/>
    </row>
    <row r="227" spans="1:13" s="681" customFormat="1" ht="15.75">
      <c r="A227" s="790"/>
      <c r="B227" s="773"/>
      <c r="C227" s="109" t="s">
        <v>517</v>
      </c>
      <c r="D227" s="865" t="s">
        <v>49</v>
      </c>
      <c r="E227" s="819"/>
      <c r="F227" s="768"/>
      <c r="G227" s="768"/>
      <c r="H227" s="764"/>
      <c r="I227" s="764"/>
      <c r="J227" s="764"/>
      <c r="K227" s="764"/>
      <c r="L227" s="771"/>
      <c r="M227" s="863"/>
    </row>
    <row r="228" spans="1:13" s="681" customFormat="1" ht="15.75">
      <c r="A228" s="787"/>
      <c r="B228" s="624"/>
      <c r="C228" s="208"/>
      <c r="D228" s="143"/>
      <c r="E228" s="99"/>
      <c r="F228" s="100"/>
      <c r="G228" s="101"/>
      <c r="H228" s="81"/>
      <c r="I228" s="81"/>
      <c r="J228" s="81"/>
      <c r="K228" s="81"/>
      <c r="L228" s="628"/>
    </row>
    <row r="229" spans="1:13" s="681" customFormat="1" ht="15.75">
      <c r="A229" s="789"/>
      <c r="B229" s="760"/>
      <c r="C229" s="111" t="s">
        <v>285</v>
      </c>
      <c r="D229" s="107" t="s">
        <v>103</v>
      </c>
      <c r="E229" s="1441" t="s">
        <v>104</v>
      </c>
      <c r="F229" s="752"/>
      <c r="G229" s="752"/>
      <c r="H229" s="754"/>
      <c r="I229" s="754">
        <v>1256662</v>
      </c>
      <c r="J229" s="754">
        <v>1256122</v>
      </c>
      <c r="K229" s="754">
        <f>I229-J229</f>
        <v>540</v>
      </c>
      <c r="L229" s="758">
        <f>L226-J229</f>
        <v>3769430</v>
      </c>
      <c r="M229" s="862"/>
    </row>
    <row r="230" spans="1:13" s="681" customFormat="1" ht="15.75">
      <c r="A230" s="790"/>
      <c r="B230" s="761"/>
      <c r="C230" s="109" t="s">
        <v>286</v>
      </c>
      <c r="D230" s="104" t="s">
        <v>49</v>
      </c>
      <c r="E230" s="1442"/>
      <c r="F230" s="753"/>
      <c r="G230" s="753"/>
      <c r="H230" s="755"/>
      <c r="I230" s="755"/>
      <c r="J230" s="755"/>
      <c r="K230" s="755"/>
      <c r="L230" s="759"/>
      <c r="M230" s="863"/>
    </row>
    <row r="231" spans="1:13" s="681" customFormat="1" ht="15.75">
      <c r="A231" s="787"/>
      <c r="B231" s="624"/>
      <c r="C231" s="130"/>
      <c r="D231" s="120"/>
      <c r="E231" s="126"/>
      <c r="F231" s="100"/>
      <c r="G231" s="101"/>
      <c r="H231" s="81"/>
      <c r="I231" s="81"/>
      <c r="J231" s="81"/>
      <c r="K231" s="81"/>
      <c r="L231" s="628"/>
    </row>
    <row r="232" spans="1:13" s="681" customFormat="1" ht="15.75">
      <c r="A232" s="791"/>
      <c r="B232" s="772"/>
      <c r="C232" s="106" t="s">
        <v>194</v>
      </c>
      <c r="D232" s="102" t="s">
        <v>34</v>
      </c>
      <c r="E232" s="103" t="s">
        <v>35</v>
      </c>
      <c r="F232" s="767"/>
      <c r="G232" s="767">
        <v>26000</v>
      </c>
      <c r="H232" s="763"/>
      <c r="I232" s="763"/>
      <c r="J232" s="763">
        <v>25625</v>
      </c>
      <c r="K232" s="763">
        <f>G232-J232</f>
        <v>375</v>
      </c>
      <c r="L232" s="770">
        <f>L229-J232</f>
        <v>3743805</v>
      </c>
      <c r="M232" s="862"/>
    </row>
    <row r="233" spans="1:13" s="681" customFormat="1" ht="15.75">
      <c r="A233" s="792"/>
      <c r="B233" s="773"/>
      <c r="C233" s="109" t="s">
        <v>518</v>
      </c>
      <c r="D233" s="104" t="s">
        <v>36</v>
      </c>
      <c r="E233" s="769"/>
      <c r="F233" s="768"/>
      <c r="G233" s="768"/>
      <c r="H233" s="764"/>
      <c r="I233" s="764"/>
      <c r="J233" s="764"/>
      <c r="K233" s="764"/>
      <c r="L233" s="771"/>
      <c r="M233" s="863"/>
    </row>
    <row r="234" spans="1:13" s="681" customFormat="1" ht="15.75">
      <c r="A234" s="788"/>
      <c r="B234" s="624"/>
      <c r="C234" s="208"/>
      <c r="D234" s="143"/>
      <c r="E234" s="99"/>
      <c r="F234" s="100"/>
      <c r="G234" s="101"/>
      <c r="H234" s="81"/>
      <c r="I234" s="81"/>
      <c r="J234" s="81"/>
      <c r="K234" s="81"/>
      <c r="L234" s="628"/>
    </row>
    <row r="235" spans="1:13" s="681" customFormat="1" ht="15.75">
      <c r="A235" s="791"/>
      <c r="B235" s="772"/>
      <c r="C235" s="106" t="s">
        <v>194</v>
      </c>
      <c r="D235" s="102" t="s">
        <v>34</v>
      </c>
      <c r="E235" s="103" t="s">
        <v>35</v>
      </c>
      <c r="F235" s="767"/>
      <c r="G235" s="767">
        <v>26000</v>
      </c>
      <c r="H235" s="763"/>
      <c r="I235" s="763"/>
      <c r="J235" s="763">
        <v>25625</v>
      </c>
      <c r="K235" s="763">
        <f>G235-J235</f>
        <v>375</v>
      </c>
      <c r="L235" s="770">
        <f>L232-J235</f>
        <v>3718180</v>
      </c>
      <c r="M235" s="862"/>
    </row>
    <row r="236" spans="1:13" s="681" customFormat="1" ht="15.75">
      <c r="A236" s="792"/>
      <c r="B236" s="773"/>
      <c r="C236" s="109" t="s">
        <v>519</v>
      </c>
      <c r="D236" s="104" t="s">
        <v>36</v>
      </c>
      <c r="E236" s="769"/>
      <c r="F236" s="768"/>
      <c r="G236" s="768"/>
      <c r="H236" s="764"/>
      <c r="I236" s="764"/>
      <c r="J236" s="764"/>
      <c r="K236" s="764"/>
      <c r="L236" s="771"/>
      <c r="M236" s="863"/>
    </row>
    <row r="237" spans="1:13" s="681" customFormat="1" ht="15.75">
      <c r="A237" s="788"/>
      <c r="B237" s="624"/>
      <c r="C237" s="625"/>
      <c r="D237" s="620"/>
      <c r="E237" s="621"/>
      <c r="F237" s="100"/>
      <c r="G237" s="101"/>
      <c r="H237" s="81"/>
      <c r="I237" s="81"/>
      <c r="J237" s="81"/>
      <c r="K237" s="81"/>
      <c r="L237" s="628"/>
    </row>
    <row r="238" spans="1:13" s="681" customFormat="1" ht="15.75">
      <c r="A238" s="789"/>
      <c r="B238" s="772"/>
      <c r="C238" s="106" t="s">
        <v>50</v>
      </c>
      <c r="D238" s="68" t="s">
        <v>14</v>
      </c>
      <c r="E238" s="67" t="s">
        <v>15</v>
      </c>
      <c r="F238" s="767"/>
      <c r="G238" s="767"/>
      <c r="H238" s="763"/>
      <c r="I238" s="763">
        <v>100500</v>
      </c>
      <c r="J238" s="763">
        <v>97650</v>
      </c>
      <c r="K238" s="763">
        <f>I238-J238</f>
        <v>2850</v>
      </c>
      <c r="L238" s="770">
        <f>L235-J238</f>
        <v>3620530</v>
      </c>
      <c r="M238" s="862"/>
    </row>
    <row r="239" spans="1:13" s="681" customFormat="1" ht="15.75">
      <c r="A239" s="790"/>
      <c r="B239" s="773"/>
      <c r="C239" s="109" t="s">
        <v>133</v>
      </c>
      <c r="D239" s="64" t="s">
        <v>16</v>
      </c>
      <c r="E239" s="73"/>
      <c r="F239" s="768"/>
      <c r="G239" s="768"/>
      <c r="H239" s="764"/>
      <c r="I239" s="764"/>
      <c r="J239" s="764"/>
      <c r="K239" s="764"/>
      <c r="L239" s="771"/>
      <c r="M239" s="863"/>
    </row>
    <row r="240" spans="1:13" s="681" customFormat="1" ht="15.75">
      <c r="A240" s="787"/>
      <c r="B240" s="624"/>
      <c r="C240" s="208"/>
      <c r="D240" s="143"/>
      <c r="E240" s="99"/>
      <c r="F240" s="100"/>
      <c r="G240" s="101"/>
      <c r="H240" s="81"/>
      <c r="I240" s="81"/>
      <c r="J240" s="81"/>
      <c r="K240" s="81"/>
      <c r="L240" s="628"/>
    </row>
    <row r="241" spans="1:13" s="681" customFormat="1" ht="15.75">
      <c r="A241" s="791"/>
      <c r="B241" s="772"/>
      <c r="C241" s="656" t="s">
        <v>79</v>
      </c>
      <c r="D241" s="657" t="s">
        <v>25</v>
      </c>
      <c r="E241" s="765" t="s">
        <v>26</v>
      </c>
      <c r="F241" s="767"/>
      <c r="G241" s="767">
        <v>21000</v>
      </c>
      <c r="H241" s="763"/>
      <c r="I241" s="763"/>
      <c r="J241" s="763">
        <v>20800</v>
      </c>
      <c r="K241" s="763">
        <f>G241-J241</f>
        <v>200</v>
      </c>
      <c r="L241" s="770">
        <f>L238-J241</f>
        <v>3599730</v>
      </c>
      <c r="M241" s="862"/>
    </row>
    <row r="242" spans="1:13" s="681" customFormat="1" ht="15.75">
      <c r="A242" s="792"/>
      <c r="B242" s="773"/>
      <c r="C242" s="658" t="s">
        <v>27</v>
      </c>
      <c r="D242" s="659" t="s">
        <v>28</v>
      </c>
      <c r="E242" s="766"/>
      <c r="F242" s="768"/>
      <c r="G242" s="768"/>
      <c r="H242" s="764"/>
      <c r="I242" s="764"/>
      <c r="J242" s="764" t="s">
        <v>520</v>
      </c>
      <c r="K242" s="764"/>
      <c r="L242" s="771"/>
      <c r="M242" s="863"/>
    </row>
    <row r="243" spans="1:13" s="681" customFormat="1" ht="15.75">
      <c r="A243" s="788"/>
      <c r="B243" s="624"/>
      <c r="C243" s="208"/>
      <c r="D243" s="143"/>
      <c r="E243" s="99"/>
      <c r="F243" s="100"/>
      <c r="G243" s="101"/>
      <c r="H243" s="81"/>
      <c r="I243" s="81"/>
      <c r="J243" s="81"/>
      <c r="K243" s="81"/>
      <c r="L243" s="628"/>
    </row>
    <row r="244" spans="1:13" s="681" customFormat="1" ht="15.75">
      <c r="A244" s="793"/>
      <c r="B244" s="784">
        <v>43131</v>
      </c>
      <c r="C244" s="128" t="s">
        <v>53</v>
      </c>
      <c r="D244" s="839" t="s">
        <v>76</v>
      </c>
      <c r="E244" s="839">
        <v>261015</v>
      </c>
      <c r="F244" s="776"/>
      <c r="G244" s="776"/>
      <c r="H244" s="778"/>
      <c r="I244" s="778">
        <v>12000</v>
      </c>
      <c r="J244" s="778">
        <v>11000</v>
      </c>
      <c r="K244" s="778">
        <f>I244-J244</f>
        <v>1000</v>
      </c>
      <c r="L244" s="782">
        <f>L241-J244</f>
        <v>3588730</v>
      </c>
    </row>
    <row r="245" spans="1:13" s="681" customFormat="1" ht="15.75">
      <c r="A245" s="794"/>
      <c r="B245" s="785"/>
      <c r="C245" s="129" t="s">
        <v>289</v>
      </c>
      <c r="D245" s="865" t="s">
        <v>49</v>
      </c>
      <c r="E245" s="819"/>
      <c r="F245" s="777"/>
      <c r="G245" s="777"/>
      <c r="H245" s="779"/>
      <c r="I245" s="779"/>
      <c r="J245" s="779"/>
      <c r="K245" s="779"/>
      <c r="L245" s="783"/>
    </row>
    <row r="246" spans="1:13" s="681" customFormat="1" ht="15.75">
      <c r="A246" s="786"/>
      <c r="B246" s="624"/>
      <c r="C246" s="208"/>
      <c r="D246" s="143"/>
      <c r="E246" s="99"/>
      <c r="F246" s="100"/>
      <c r="G246" s="101"/>
      <c r="H246" s="81"/>
      <c r="I246" s="81"/>
      <c r="J246" s="81"/>
      <c r="K246" s="81"/>
      <c r="L246" s="628"/>
    </row>
    <row r="247" spans="1:13" s="681" customFormat="1" ht="15.75">
      <c r="A247" s="793"/>
      <c r="B247" s="784"/>
      <c r="C247" s="111" t="s">
        <v>157</v>
      </c>
      <c r="D247" s="107" t="s">
        <v>72</v>
      </c>
      <c r="E247" s="774" t="s">
        <v>73</v>
      </c>
      <c r="F247" s="776"/>
      <c r="G247" s="776">
        <v>51000</v>
      </c>
      <c r="H247" s="778"/>
      <c r="I247" s="778"/>
      <c r="J247" s="778">
        <v>50175</v>
      </c>
      <c r="K247" s="778">
        <f>G247-J247</f>
        <v>825</v>
      </c>
      <c r="L247" s="782">
        <f>L244-J247</f>
        <v>3538555</v>
      </c>
    </row>
    <row r="248" spans="1:13" s="681" customFormat="1" ht="15.75">
      <c r="A248" s="794"/>
      <c r="B248" s="785"/>
      <c r="C248" s="109" t="s">
        <v>74</v>
      </c>
      <c r="D248" s="104" t="s">
        <v>36</v>
      </c>
      <c r="E248" s="775"/>
      <c r="F248" s="777"/>
      <c r="G248" s="777"/>
      <c r="H248" s="779"/>
      <c r="I248" s="779"/>
      <c r="J248" s="779"/>
      <c r="K248" s="779"/>
      <c r="L248" s="783"/>
    </row>
    <row r="249" spans="1:13" s="681" customFormat="1" ht="15.75">
      <c r="A249" s="786"/>
      <c r="B249" s="624"/>
      <c r="C249" s="133"/>
      <c r="D249" s="98"/>
      <c r="E249" s="99"/>
      <c r="F249" s="100"/>
      <c r="G249" s="101"/>
      <c r="H249" s="81"/>
      <c r="I249" s="81"/>
      <c r="J249" s="81"/>
      <c r="K249" s="81"/>
      <c r="L249" s="628"/>
    </row>
    <row r="250" spans="1:13" s="681" customFormat="1" ht="15.75">
      <c r="A250" s="793"/>
      <c r="B250" s="784"/>
      <c r="C250" s="128" t="s">
        <v>257</v>
      </c>
      <c r="D250" s="107" t="s">
        <v>521</v>
      </c>
      <c r="E250" s="780" t="s">
        <v>523</v>
      </c>
      <c r="F250" s="776"/>
      <c r="G250" s="776">
        <v>481100</v>
      </c>
      <c r="H250" s="778"/>
      <c r="I250" s="778"/>
      <c r="J250" s="778">
        <v>470570</v>
      </c>
      <c r="K250" s="778">
        <f>G250-J250</f>
        <v>10530</v>
      </c>
      <c r="L250" s="782">
        <f>L247-J250</f>
        <v>3067985</v>
      </c>
    </row>
    <row r="251" spans="1:13" s="681" customFormat="1" ht="15.75">
      <c r="A251" s="794"/>
      <c r="B251" s="785"/>
      <c r="C251" s="129" t="s">
        <v>249</v>
      </c>
      <c r="D251" s="104" t="s">
        <v>522</v>
      </c>
      <c r="E251" s="781"/>
      <c r="F251" s="777"/>
      <c r="G251" s="777"/>
      <c r="H251" s="779"/>
      <c r="I251" s="779"/>
      <c r="J251" s="779"/>
      <c r="K251" s="779"/>
      <c r="L251" s="783"/>
    </row>
    <row r="252" spans="1:13" s="681" customFormat="1" ht="15.75">
      <c r="A252" s="786"/>
      <c r="B252" s="624"/>
      <c r="C252" s="208"/>
      <c r="D252" s="143"/>
      <c r="E252" s="99"/>
      <c r="F252" s="100"/>
      <c r="G252" s="101"/>
      <c r="H252" s="81"/>
      <c r="I252" s="81"/>
      <c r="J252" s="81"/>
      <c r="K252" s="81"/>
      <c r="L252" s="628"/>
    </row>
    <row r="253" spans="1:13" s="681" customFormat="1" ht="15.75">
      <c r="A253" s="793"/>
      <c r="B253" s="784"/>
      <c r="C253" s="128" t="s">
        <v>503</v>
      </c>
      <c r="D253" s="107" t="s">
        <v>521</v>
      </c>
      <c r="E253" s="780" t="s">
        <v>523</v>
      </c>
      <c r="F253" s="776"/>
      <c r="G253" s="777">
        <v>692000</v>
      </c>
      <c r="H253" s="778"/>
      <c r="I253" s="778"/>
      <c r="J253" s="778">
        <v>674900</v>
      </c>
      <c r="K253" s="778">
        <f>G253-J253</f>
        <v>17100</v>
      </c>
      <c r="L253" s="782">
        <f>L250-J253</f>
        <v>2393085</v>
      </c>
    </row>
    <row r="254" spans="1:13" s="681" customFormat="1" ht="15.75">
      <c r="A254" s="794"/>
      <c r="B254" s="785"/>
      <c r="C254" s="129" t="s">
        <v>489</v>
      </c>
      <c r="D254" s="104" t="s">
        <v>522</v>
      </c>
      <c r="E254" s="781"/>
      <c r="F254" s="777"/>
      <c r="G254" s="777"/>
      <c r="H254" s="779"/>
      <c r="I254" s="779"/>
      <c r="J254" s="779"/>
      <c r="K254" s="779"/>
      <c r="L254" s="783"/>
    </row>
    <row r="255" spans="1:13" s="681" customFormat="1" ht="15.75">
      <c r="A255" s="786"/>
      <c r="B255" s="624"/>
      <c r="C255" s="208"/>
      <c r="D255" s="143"/>
      <c r="E255" s="99"/>
      <c r="F255" s="100"/>
      <c r="G255" s="101"/>
      <c r="H255" s="81"/>
      <c r="I255" s="81"/>
      <c r="J255" s="81"/>
      <c r="K255" s="81"/>
      <c r="L255" s="628"/>
    </row>
    <row r="256" spans="1:13" s="681" customFormat="1" ht="15.75">
      <c r="A256" s="793"/>
      <c r="B256" s="851"/>
      <c r="C256" s="128" t="s">
        <v>156</v>
      </c>
      <c r="D256" s="107"/>
      <c r="E256" s="847"/>
      <c r="F256" s="1571">
        <v>15000933</v>
      </c>
      <c r="G256" s="844"/>
      <c r="H256" s="840"/>
      <c r="I256" s="840"/>
      <c r="J256" s="840"/>
      <c r="K256" s="840"/>
      <c r="L256" s="849">
        <f>L253+F256</f>
        <v>17394018</v>
      </c>
    </row>
    <row r="257" spans="1:12" s="681" customFormat="1" ht="15.75">
      <c r="A257" s="794"/>
      <c r="B257" s="852"/>
      <c r="C257" s="129"/>
      <c r="D257" s="104"/>
      <c r="E257" s="848"/>
      <c r="F257" s="1572"/>
      <c r="G257" s="844"/>
      <c r="H257" s="841"/>
      <c r="I257" s="841"/>
      <c r="J257" s="841"/>
      <c r="K257" s="841"/>
      <c r="L257" s="850"/>
    </row>
    <row r="258" spans="1:12" s="681" customFormat="1" ht="16.5" thickBot="1">
      <c r="A258" s="853"/>
      <c r="B258" s="624"/>
      <c r="C258" s="208"/>
      <c r="D258" s="143"/>
      <c r="E258" s="99"/>
      <c r="F258" s="100"/>
      <c r="G258" s="101"/>
      <c r="H258" s="81"/>
      <c r="I258" s="81"/>
      <c r="J258" s="81"/>
      <c r="K258" s="81"/>
      <c r="L258" s="628"/>
    </row>
    <row r="259" spans="1:12" s="681" customFormat="1" ht="15.75" thickBot="1">
      <c r="A259" s="1556" t="s">
        <v>566</v>
      </c>
      <c r="B259" s="1557"/>
      <c r="C259" s="1558"/>
      <c r="D259" s="212"/>
      <c r="E259" s="213"/>
      <c r="F259" s="214">
        <f>SUM(F3:F258)</f>
        <v>15719333</v>
      </c>
      <c r="G259" s="214">
        <f>SUM(G4:G255)</f>
        <v>10371900</v>
      </c>
      <c r="H259" s="214">
        <f>SUM(H4:H255)</f>
        <v>0</v>
      </c>
      <c r="I259" s="214">
        <f>SUM(I4:I255)</f>
        <v>3171324</v>
      </c>
      <c r="J259" s="214">
        <f>SUM(J4:J255)</f>
        <v>13300308</v>
      </c>
      <c r="K259" s="214">
        <f>SUM(K4:K255)</f>
        <v>242916</v>
      </c>
      <c r="L259" s="214">
        <f>L3+F259-J259</f>
        <v>17394018</v>
      </c>
    </row>
    <row r="260" spans="1:12" s="681" customFormat="1"/>
    <row r="261" spans="1:12" s="681" customFormat="1"/>
    <row r="262" spans="1:12" s="681" customFormat="1"/>
    <row r="263" spans="1:12" s="681" customFormat="1"/>
    <row r="264" spans="1:12" s="681" customFormat="1"/>
    <row r="265" spans="1:12" s="681" customFormat="1"/>
    <row r="266" spans="1:12" s="681" customFormat="1"/>
    <row r="267" spans="1:12" s="681" customFormat="1"/>
    <row r="268" spans="1:12" s="681" customFormat="1"/>
    <row r="269" spans="1:12" s="681" customFormat="1"/>
    <row r="270" spans="1:12" s="681" customFormat="1"/>
    <row r="271" spans="1:12" s="681" customFormat="1"/>
    <row r="272" spans="1:12">
      <c r="A272" s="681"/>
      <c r="B272" s="681"/>
      <c r="C272" s="681"/>
      <c r="D272" s="681"/>
      <c r="E272" s="681"/>
      <c r="F272" s="681"/>
      <c r="G272" s="681"/>
      <c r="H272" s="681"/>
      <c r="I272" s="681"/>
      <c r="J272" s="681"/>
      <c r="K272" s="681"/>
      <c r="L272" s="681"/>
    </row>
    <row r="273" spans="1:12">
      <c r="A273" s="681"/>
      <c r="B273" s="681"/>
      <c r="C273" s="681"/>
      <c r="D273" s="681"/>
      <c r="E273" s="681"/>
      <c r="F273" s="681"/>
      <c r="G273" s="681"/>
      <c r="H273" s="681"/>
      <c r="I273" s="681"/>
      <c r="J273" s="681"/>
      <c r="K273" s="681"/>
      <c r="L273" s="681"/>
    </row>
    <row r="274" spans="1:12">
      <c r="A274" s="681"/>
      <c r="B274" s="681"/>
      <c r="C274" s="681"/>
      <c r="D274" s="681"/>
      <c r="E274" s="681"/>
      <c r="F274" s="681"/>
      <c r="G274" s="681"/>
      <c r="H274" s="681"/>
      <c r="I274" s="681"/>
      <c r="J274" s="681"/>
      <c r="K274" s="681"/>
      <c r="L274" s="681"/>
    </row>
    <row r="275" spans="1:12">
      <c r="A275" s="681"/>
      <c r="B275" s="681"/>
      <c r="C275" s="681"/>
      <c r="D275" s="681"/>
      <c r="E275" s="681"/>
      <c r="F275" s="681"/>
      <c r="G275" s="681"/>
      <c r="H275" s="681"/>
      <c r="I275" s="681"/>
      <c r="J275" s="681"/>
      <c r="K275" s="681"/>
      <c r="L275" s="681"/>
    </row>
    <row r="276" spans="1:12">
      <c r="A276" s="681"/>
      <c r="B276" s="681"/>
      <c r="C276" s="681"/>
      <c r="D276" s="681"/>
      <c r="E276" s="681"/>
      <c r="F276" s="681"/>
      <c r="G276" s="681"/>
      <c r="H276" s="681"/>
      <c r="I276" s="681"/>
      <c r="J276" s="681"/>
      <c r="K276" s="681"/>
      <c r="L276" s="681"/>
    </row>
    <row r="277" spans="1:12">
      <c r="A277" s="681"/>
      <c r="B277" s="681"/>
      <c r="C277" s="681"/>
      <c r="D277" s="681"/>
      <c r="E277" s="681"/>
      <c r="F277" s="681"/>
      <c r="G277" s="681"/>
      <c r="H277" s="681"/>
      <c r="I277" s="681"/>
      <c r="J277" s="681"/>
      <c r="K277" s="681"/>
      <c r="L277" s="681"/>
    </row>
    <row r="278" spans="1:12">
      <c r="A278" s="681"/>
      <c r="B278" s="681"/>
      <c r="C278" s="681"/>
      <c r="D278" s="681"/>
      <c r="E278" s="681"/>
      <c r="F278" s="681"/>
      <c r="G278" s="681"/>
      <c r="H278" s="681"/>
      <c r="I278" s="681"/>
      <c r="J278" s="681"/>
      <c r="K278" s="681"/>
      <c r="L278" s="681"/>
    </row>
    <row r="279" spans="1:12">
      <c r="A279" s="681"/>
      <c r="B279" s="681"/>
      <c r="C279" s="681"/>
      <c r="D279" s="681"/>
      <c r="E279" s="681"/>
      <c r="F279" s="681"/>
      <c r="G279" s="681"/>
      <c r="H279" s="681"/>
      <c r="I279" s="681"/>
      <c r="J279" s="681"/>
      <c r="K279" s="681"/>
      <c r="L279" s="681"/>
    </row>
    <row r="280" spans="1:12">
      <c r="A280" s="681"/>
      <c r="B280" s="681"/>
      <c r="C280" s="681"/>
      <c r="D280" s="681"/>
      <c r="E280" s="681"/>
      <c r="F280" s="681"/>
      <c r="G280" s="681"/>
      <c r="H280" s="681"/>
      <c r="I280" s="681"/>
      <c r="J280" s="681"/>
      <c r="K280" s="681"/>
      <c r="L280" s="681"/>
    </row>
  </sheetData>
  <mergeCells count="563">
    <mergeCell ref="F256:F257"/>
    <mergeCell ref="L181:L182"/>
    <mergeCell ref="E229:E230"/>
    <mergeCell ref="G205:G206"/>
    <mergeCell ref="J205:J206"/>
    <mergeCell ref="K205:K206"/>
    <mergeCell ref="F211:F212"/>
    <mergeCell ref="G211:G212"/>
    <mergeCell ref="H211:H212"/>
    <mergeCell ref="I211:I212"/>
    <mergeCell ref="J211:J212"/>
    <mergeCell ref="L187:L188"/>
    <mergeCell ref="F205:F206"/>
    <mergeCell ref="F214:F215"/>
    <mergeCell ref="J214:J215"/>
    <mergeCell ref="K214:K215"/>
    <mergeCell ref="F217:F218"/>
    <mergeCell ref="G217:G218"/>
    <mergeCell ref="G187:G188"/>
    <mergeCell ref="J187:J188"/>
    <mergeCell ref="K187:K188"/>
    <mergeCell ref="K211:K212"/>
    <mergeCell ref="G214:G215"/>
    <mergeCell ref="H214:H215"/>
    <mergeCell ref="I214:I215"/>
    <mergeCell ref="G181:G182"/>
    <mergeCell ref="J181:J182"/>
    <mergeCell ref="K181:K182"/>
    <mergeCell ref="L169:L170"/>
    <mergeCell ref="A184:A185"/>
    <mergeCell ref="B184:B185"/>
    <mergeCell ref="F184:F185"/>
    <mergeCell ref="G184:G185"/>
    <mergeCell ref="J184:J185"/>
    <mergeCell ref="K184:K185"/>
    <mergeCell ref="L184:L185"/>
    <mergeCell ref="A178:A179"/>
    <mergeCell ref="B178:B179"/>
    <mergeCell ref="F178:F179"/>
    <mergeCell ref="G178:G179"/>
    <mergeCell ref="J178:J179"/>
    <mergeCell ref="K178:K179"/>
    <mergeCell ref="L172:L173"/>
    <mergeCell ref="A175:A176"/>
    <mergeCell ref="B175:B176"/>
    <mergeCell ref="L175:L176"/>
    <mergeCell ref="L178:L179"/>
    <mergeCell ref="A181:A182"/>
    <mergeCell ref="J160:J161"/>
    <mergeCell ref="K160:K161"/>
    <mergeCell ref="L160:L161"/>
    <mergeCell ref="B181:B182"/>
    <mergeCell ref="A172:A173"/>
    <mergeCell ref="B172:B173"/>
    <mergeCell ref="F172:F173"/>
    <mergeCell ref="A157:A158"/>
    <mergeCell ref="B157:B158"/>
    <mergeCell ref="F157:F158"/>
    <mergeCell ref="G157:G158"/>
    <mergeCell ref="J157:J158"/>
    <mergeCell ref="L154:L155"/>
    <mergeCell ref="A166:A167"/>
    <mergeCell ref="B166:B167"/>
    <mergeCell ref="F166:F167"/>
    <mergeCell ref="G166:G167"/>
    <mergeCell ref="J166:J167"/>
    <mergeCell ref="K166:K167"/>
    <mergeCell ref="L166:L167"/>
    <mergeCell ref="A163:A164"/>
    <mergeCell ref="B163:B164"/>
    <mergeCell ref="E163:E164"/>
    <mergeCell ref="F163:F164"/>
    <mergeCell ref="G163:G164"/>
    <mergeCell ref="J163:J164"/>
    <mergeCell ref="K163:K164"/>
    <mergeCell ref="L163:L164"/>
    <mergeCell ref="A154:A155"/>
    <mergeCell ref="K157:K158"/>
    <mergeCell ref="L157:L158"/>
    <mergeCell ref="A160:A161"/>
    <mergeCell ref="B160:B161"/>
    <mergeCell ref="E160:E161"/>
    <mergeCell ref="F160:F161"/>
    <mergeCell ref="G160:G161"/>
    <mergeCell ref="A133:A134"/>
    <mergeCell ref="B133:B134"/>
    <mergeCell ref="F133:F134"/>
    <mergeCell ref="G133:G134"/>
    <mergeCell ref="H133:H134"/>
    <mergeCell ref="I133:I134"/>
    <mergeCell ref="J133:J134"/>
    <mergeCell ref="K124:K125"/>
    <mergeCell ref="L124:L125"/>
    <mergeCell ref="A124:A125"/>
    <mergeCell ref="B124:B125"/>
    <mergeCell ref="F124:F125"/>
    <mergeCell ref="G124:G125"/>
    <mergeCell ref="H124:H125"/>
    <mergeCell ref="I124:I125"/>
    <mergeCell ref="J124:J125"/>
    <mergeCell ref="K133:K134"/>
    <mergeCell ref="L133:L134"/>
    <mergeCell ref="F127:F128"/>
    <mergeCell ref="G127:G128"/>
    <mergeCell ref="H127:H128"/>
    <mergeCell ref="I127:I128"/>
    <mergeCell ref="J127:J128"/>
    <mergeCell ref="K127:K128"/>
    <mergeCell ref="G94:G95"/>
    <mergeCell ref="H94:H95"/>
    <mergeCell ref="I94:I95"/>
    <mergeCell ref="J94:J95"/>
    <mergeCell ref="K94:K95"/>
    <mergeCell ref="L94:L95"/>
    <mergeCell ref="A121:A122"/>
    <mergeCell ref="B121:B122"/>
    <mergeCell ref="F121:F122"/>
    <mergeCell ref="G121:G122"/>
    <mergeCell ref="H121:H122"/>
    <mergeCell ref="I121:I122"/>
    <mergeCell ref="J121:J122"/>
    <mergeCell ref="K121:K122"/>
    <mergeCell ref="L121:L122"/>
    <mergeCell ref="A118:A119"/>
    <mergeCell ref="B118:B119"/>
    <mergeCell ref="F118:F119"/>
    <mergeCell ref="G118:G119"/>
    <mergeCell ref="H118:H119"/>
    <mergeCell ref="I118:I119"/>
    <mergeCell ref="J118:J119"/>
    <mergeCell ref="K118:K119"/>
    <mergeCell ref="L118:L119"/>
    <mergeCell ref="A97:A98"/>
    <mergeCell ref="B97:B98"/>
    <mergeCell ref="F97:F98"/>
    <mergeCell ref="G97:G98"/>
    <mergeCell ref="K88:K89"/>
    <mergeCell ref="L88:L89"/>
    <mergeCell ref="A91:A92"/>
    <mergeCell ref="B91:B92"/>
    <mergeCell ref="F91:F92"/>
    <mergeCell ref="G91:G92"/>
    <mergeCell ref="H91:H92"/>
    <mergeCell ref="I91:I92"/>
    <mergeCell ref="J91:J92"/>
    <mergeCell ref="K91:K92"/>
    <mergeCell ref="L91:L92"/>
    <mergeCell ref="E91:E92"/>
    <mergeCell ref="H97:H98"/>
    <mergeCell ref="I97:I98"/>
    <mergeCell ref="J97:J98"/>
    <mergeCell ref="K97:K98"/>
    <mergeCell ref="L97:L98"/>
    <mergeCell ref="A94:A95"/>
    <mergeCell ref="B94:B95"/>
    <mergeCell ref="F94:F95"/>
    <mergeCell ref="K43:K44"/>
    <mergeCell ref="L43:L44"/>
    <mergeCell ref="J49:J50"/>
    <mergeCell ref="K49:K50"/>
    <mergeCell ref="L49:L50"/>
    <mergeCell ref="A46:A47"/>
    <mergeCell ref="B46:B47"/>
    <mergeCell ref="F46:F47"/>
    <mergeCell ref="G46:G47"/>
    <mergeCell ref="H46:H47"/>
    <mergeCell ref="I46:I47"/>
    <mergeCell ref="J46:J47"/>
    <mergeCell ref="K46:K47"/>
    <mergeCell ref="L46:L47"/>
    <mergeCell ref="K28:K29"/>
    <mergeCell ref="L28:L29"/>
    <mergeCell ref="A58:A59"/>
    <mergeCell ref="B58:B59"/>
    <mergeCell ref="F58:F59"/>
    <mergeCell ref="G58:G59"/>
    <mergeCell ref="H58:H59"/>
    <mergeCell ref="I58:I59"/>
    <mergeCell ref="J58:J59"/>
    <mergeCell ref="K58:K59"/>
    <mergeCell ref="L58:L59"/>
    <mergeCell ref="B55:B56"/>
    <mergeCell ref="F55:F56"/>
    <mergeCell ref="G55:G56"/>
    <mergeCell ref="H55:H56"/>
    <mergeCell ref="I55:I56"/>
    <mergeCell ref="J55:J56"/>
    <mergeCell ref="K55:K56"/>
    <mergeCell ref="L55:L56"/>
    <mergeCell ref="B52:B53"/>
    <mergeCell ref="F52:F53"/>
    <mergeCell ref="G52:G53"/>
    <mergeCell ref="H52:H53"/>
    <mergeCell ref="I52:I53"/>
    <mergeCell ref="K37:K38"/>
    <mergeCell ref="L37:L38"/>
    <mergeCell ref="A37:A38"/>
    <mergeCell ref="B37:B38"/>
    <mergeCell ref="E37:E38"/>
    <mergeCell ref="F37:F38"/>
    <mergeCell ref="G37:G38"/>
    <mergeCell ref="J52:J53"/>
    <mergeCell ref="K52:K53"/>
    <mergeCell ref="L52:L53"/>
    <mergeCell ref="A40:A41"/>
    <mergeCell ref="B40:B41"/>
    <mergeCell ref="F40:F41"/>
    <mergeCell ref="G40:G41"/>
    <mergeCell ref="H40:H41"/>
    <mergeCell ref="J40:J41"/>
    <mergeCell ref="K40:K41"/>
    <mergeCell ref="L40:L41"/>
    <mergeCell ref="E40:E41"/>
    <mergeCell ref="A43:A44"/>
    <mergeCell ref="B43:B44"/>
    <mergeCell ref="F43:F44"/>
    <mergeCell ref="G43:G44"/>
    <mergeCell ref="H43:H44"/>
    <mergeCell ref="I40:I41"/>
    <mergeCell ref="B49:B50"/>
    <mergeCell ref="F49:F50"/>
    <mergeCell ref="G49:G50"/>
    <mergeCell ref="H49:H50"/>
    <mergeCell ref="I49:I50"/>
    <mergeCell ref="A88:A89"/>
    <mergeCell ref="I37:I38"/>
    <mergeCell ref="J37:J38"/>
    <mergeCell ref="I43:I44"/>
    <mergeCell ref="J43:J44"/>
    <mergeCell ref="B88:B89"/>
    <mergeCell ref="F88:F89"/>
    <mergeCell ref="G88:G89"/>
    <mergeCell ref="H88:H89"/>
    <mergeCell ref="I88:I89"/>
    <mergeCell ref="J88:J89"/>
    <mergeCell ref="J85:J86"/>
    <mergeCell ref="E64:E65"/>
    <mergeCell ref="A67:A68"/>
    <mergeCell ref="B67:B68"/>
    <mergeCell ref="F67:F68"/>
    <mergeCell ref="G67:G68"/>
    <mergeCell ref="H67:H68"/>
    <mergeCell ref="H25:H26"/>
    <mergeCell ref="I25:I26"/>
    <mergeCell ref="E16:E17"/>
    <mergeCell ref="I34:I35"/>
    <mergeCell ref="A31:A32"/>
    <mergeCell ref="A28:A29"/>
    <mergeCell ref="B28:B29"/>
    <mergeCell ref="F28:F29"/>
    <mergeCell ref="G28:G29"/>
    <mergeCell ref="H28:H29"/>
    <mergeCell ref="I28:I29"/>
    <mergeCell ref="A19:A20"/>
    <mergeCell ref="B19:B20"/>
    <mergeCell ref="E19:E20"/>
    <mergeCell ref="F19:F20"/>
    <mergeCell ref="G19:G20"/>
    <mergeCell ref="A16:A17"/>
    <mergeCell ref="B16:B17"/>
    <mergeCell ref="F16:F17"/>
    <mergeCell ref="G16:G17"/>
    <mergeCell ref="H16:H17"/>
    <mergeCell ref="I16:I17"/>
    <mergeCell ref="J19:J20"/>
    <mergeCell ref="K19:K20"/>
    <mergeCell ref="H37:H38"/>
    <mergeCell ref="A34:A35"/>
    <mergeCell ref="B34:B35"/>
    <mergeCell ref="F34:F35"/>
    <mergeCell ref="G34:G35"/>
    <mergeCell ref="H34:H35"/>
    <mergeCell ref="J25:J26"/>
    <mergeCell ref="K25:K26"/>
    <mergeCell ref="B31:B32"/>
    <mergeCell ref="F31:F32"/>
    <mergeCell ref="G31:G32"/>
    <mergeCell ref="J31:J32"/>
    <mergeCell ref="K31:K32"/>
    <mergeCell ref="A22:A23"/>
    <mergeCell ref="B22:B23"/>
    <mergeCell ref="F22:F23"/>
    <mergeCell ref="G22:G23"/>
    <mergeCell ref="A25:A26"/>
    <mergeCell ref="B25:B26"/>
    <mergeCell ref="E25:E26"/>
    <mergeCell ref="F25:F26"/>
    <mergeCell ref="G25:G26"/>
    <mergeCell ref="J16:J17"/>
    <mergeCell ref="K16:K17"/>
    <mergeCell ref="L16:L17"/>
    <mergeCell ref="A13:A14"/>
    <mergeCell ref="B13:B14"/>
    <mergeCell ref="L7:L8"/>
    <mergeCell ref="A10:A11"/>
    <mergeCell ref="B10:B11"/>
    <mergeCell ref="E10:E11"/>
    <mergeCell ref="F10:F11"/>
    <mergeCell ref="G10:G11"/>
    <mergeCell ref="H10:H11"/>
    <mergeCell ref="I10:I11"/>
    <mergeCell ref="J10:J11"/>
    <mergeCell ref="K10:K11"/>
    <mergeCell ref="L10:L11"/>
    <mergeCell ref="C10:C11"/>
    <mergeCell ref="A7:A8"/>
    <mergeCell ref="B7:B8"/>
    <mergeCell ref="E7:E8"/>
    <mergeCell ref="F7:F8"/>
    <mergeCell ref="G7:G8"/>
    <mergeCell ref="H7:H8"/>
    <mergeCell ref="I7:I8"/>
    <mergeCell ref="J7:J8"/>
    <mergeCell ref="K7:K8"/>
    <mergeCell ref="A4:A5"/>
    <mergeCell ref="B4:B5"/>
    <mergeCell ref="F4:F5"/>
    <mergeCell ref="G4:G5"/>
    <mergeCell ref="H4:H5"/>
    <mergeCell ref="A1:A2"/>
    <mergeCell ref="B1:B2"/>
    <mergeCell ref="C1:C2"/>
    <mergeCell ref="D1:E1"/>
    <mergeCell ref="F1:F2"/>
    <mergeCell ref="G1:I1"/>
    <mergeCell ref="I4:I5"/>
    <mergeCell ref="B85:B86"/>
    <mergeCell ref="F85:F86"/>
    <mergeCell ref="G85:G86"/>
    <mergeCell ref="H85:H86"/>
    <mergeCell ref="I85:I86"/>
    <mergeCell ref="A61:A62"/>
    <mergeCell ref="B61:B62"/>
    <mergeCell ref="F61:F62"/>
    <mergeCell ref="G61:G62"/>
    <mergeCell ref="H61:H62"/>
    <mergeCell ref="I61:I62"/>
    <mergeCell ref="A64:A65"/>
    <mergeCell ref="B64:B65"/>
    <mergeCell ref="F64:F65"/>
    <mergeCell ref="G64:G65"/>
    <mergeCell ref="H64:H65"/>
    <mergeCell ref="I64:I65"/>
    <mergeCell ref="I67:I68"/>
    <mergeCell ref="A73:A74"/>
    <mergeCell ref="B73:B74"/>
    <mergeCell ref="F73:F74"/>
    <mergeCell ref="G73:G74"/>
    <mergeCell ref="H73:H74"/>
    <mergeCell ref="I73:I74"/>
    <mergeCell ref="K85:K86"/>
    <mergeCell ref="L85:L86"/>
    <mergeCell ref="J1:J2"/>
    <mergeCell ref="K1:K2"/>
    <mergeCell ref="L1:L2"/>
    <mergeCell ref="J4:J5"/>
    <mergeCell ref="K4:K5"/>
    <mergeCell ref="L4:L5"/>
    <mergeCell ref="L31:L32"/>
    <mergeCell ref="J22:J23"/>
    <mergeCell ref="K22:K23"/>
    <mergeCell ref="L22:L23"/>
    <mergeCell ref="J34:J35"/>
    <mergeCell ref="K34:K35"/>
    <mergeCell ref="L34:L35"/>
    <mergeCell ref="L19:L20"/>
    <mergeCell ref="L25:L26"/>
    <mergeCell ref="J28:J29"/>
    <mergeCell ref="J61:J62"/>
    <mergeCell ref="K61:K62"/>
    <mergeCell ref="L61:L62"/>
    <mergeCell ref="J64:J65"/>
    <mergeCell ref="K64:K65"/>
    <mergeCell ref="L64:L65"/>
    <mergeCell ref="A79:A80"/>
    <mergeCell ref="B79:B80"/>
    <mergeCell ref="F79:F80"/>
    <mergeCell ref="G79:G80"/>
    <mergeCell ref="H79:H80"/>
    <mergeCell ref="I79:I80"/>
    <mergeCell ref="J79:J80"/>
    <mergeCell ref="K79:K80"/>
    <mergeCell ref="L79:L80"/>
    <mergeCell ref="A82:A83"/>
    <mergeCell ref="B82:B83"/>
    <mergeCell ref="F82:F83"/>
    <mergeCell ref="G82:G83"/>
    <mergeCell ref="H82:H83"/>
    <mergeCell ref="I82:I83"/>
    <mergeCell ref="J82:J83"/>
    <mergeCell ref="K82:K83"/>
    <mergeCell ref="L82:L83"/>
    <mergeCell ref="A85:A86"/>
    <mergeCell ref="J67:J68"/>
    <mergeCell ref="K67:K68"/>
    <mergeCell ref="L67:L68"/>
    <mergeCell ref="E67:E68"/>
    <mergeCell ref="A70:A71"/>
    <mergeCell ref="B70:B71"/>
    <mergeCell ref="F70:F71"/>
    <mergeCell ref="G70:G71"/>
    <mergeCell ref="H70:H71"/>
    <mergeCell ref="I70:I71"/>
    <mergeCell ref="J70:J71"/>
    <mergeCell ref="K70:K71"/>
    <mergeCell ref="L70:L71"/>
    <mergeCell ref="E70:E71"/>
    <mergeCell ref="J73:J74"/>
    <mergeCell ref="K73:K74"/>
    <mergeCell ref="L73:L74"/>
    <mergeCell ref="A76:A77"/>
    <mergeCell ref="B76:B77"/>
    <mergeCell ref="F76:F77"/>
    <mergeCell ref="G76:G77"/>
    <mergeCell ref="H76:H77"/>
    <mergeCell ref="I76:I77"/>
    <mergeCell ref="J76:J77"/>
    <mergeCell ref="K76:K77"/>
    <mergeCell ref="L76:L77"/>
    <mergeCell ref="A112:A113"/>
    <mergeCell ref="B112:B113"/>
    <mergeCell ref="F112:F113"/>
    <mergeCell ref="G112:G113"/>
    <mergeCell ref="H112:H113"/>
    <mergeCell ref="I112:I113"/>
    <mergeCell ref="J112:J113"/>
    <mergeCell ref="K112:K113"/>
    <mergeCell ref="L112:L113"/>
    <mergeCell ref="A100:A101"/>
    <mergeCell ref="B100:B101"/>
    <mergeCell ref="F100:F101"/>
    <mergeCell ref="G100:G101"/>
    <mergeCell ref="H100:H101"/>
    <mergeCell ref="I100:I101"/>
    <mergeCell ref="J100:J101"/>
    <mergeCell ref="K100:K101"/>
    <mergeCell ref="L100:L101"/>
    <mergeCell ref="A103:A104"/>
    <mergeCell ref="B103:B104"/>
    <mergeCell ref="F103:F104"/>
    <mergeCell ref="A115:A116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G103:G104"/>
    <mergeCell ref="H103:H104"/>
    <mergeCell ref="I103:I104"/>
    <mergeCell ref="J103:J104"/>
    <mergeCell ref="K103:K104"/>
    <mergeCell ref="L103:L104"/>
    <mergeCell ref="A106:A107"/>
    <mergeCell ref="B106:B107"/>
    <mergeCell ref="F106:F107"/>
    <mergeCell ref="G106:G107"/>
    <mergeCell ref="H106:H107"/>
    <mergeCell ref="I106:I107"/>
    <mergeCell ref="J106:J107"/>
    <mergeCell ref="K106:K107"/>
    <mergeCell ref="L106:L107"/>
    <mergeCell ref="A109:A110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A136:A137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L127:L128"/>
    <mergeCell ref="A130:A131"/>
    <mergeCell ref="B130:B131"/>
    <mergeCell ref="F130:F131"/>
    <mergeCell ref="G130:G131"/>
    <mergeCell ref="H130:H131"/>
    <mergeCell ref="I130:I131"/>
    <mergeCell ref="J130:J131"/>
    <mergeCell ref="K130:K131"/>
    <mergeCell ref="L130:L131"/>
    <mergeCell ref="A127:A128"/>
    <mergeCell ref="B127:B128"/>
    <mergeCell ref="J148:J149"/>
    <mergeCell ref="K148:K149"/>
    <mergeCell ref="L148:L149"/>
    <mergeCell ref="A151:A152"/>
    <mergeCell ref="B151:B152"/>
    <mergeCell ref="F151:F152"/>
    <mergeCell ref="G151:G152"/>
    <mergeCell ref="H151:H152"/>
    <mergeCell ref="I151:I152"/>
    <mergeCell ref="J151:J152"/>
    <mergeCell ref="K151:K152"/>
    <mergeCell ref="L151:L152"/>
    <mergeCell ref="A148:A149"/>
    <mergeCell ref="B148:B149"/>
    <mergeCell ref="F148:F149"/>
    <mergeCell ref="G148:G149"/>
    <mergeCell ref="H148:H149"/>
    <mergeCell ref="I148:I149"/>
    <mergeCell ref="A139:A140"/>
    <mergeCell ref="B139:B140"/>
    <mergeCell ref="F139:F140"/>
    <mergeCell ref="G139:G140"/>
    <mergeCell ref="H139:H140"/>
    <mergeCell ref="I139:I140"/>
    <mergeCell ref="J139:J140"/>
    <mergeCell ref="K139:K140"/>
    <mergeCell ref="L139:L140"/>
    <mergeCell ref="J145:J146"/>
    <mergeCell ref="K145:K146"/>
    <mergeCell ref="L145:L146"/>
    <mergeCell ref="A142:A143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A145:A146"/>
    <mergeCell ref="B145:B146"/>
    <mergeCell ref="F145:F146"/>
    <mergeCell ref="G145:G146"/>
    <mergeCell ref="H145:H146"/>
    <mergeCell ref="I145:I146"/>
    <mergeCell ref="H217:H218"/>
    <mergeCell ref="I217:I218"/>
    <mergeCell ref="J217:J218"/>
    <mergeCell ref="K217:K218"/>
    <mergeCell ref="A259:C259"/>
    <mergeCell ref="B154:B155"/>
    <mergeCell ref="E154:E155"/>
    <mergeCell ref="F154:F155"/>
    <mergeCell ref="G154:G155"/>
    <mergeCell ref="A169:A170"/>
    <mergeCell ref="B169:B170"/>
    <mergeCell ref="F169:F170"/>
    <mergeCell ref="G169:G170"/>
    <mergeCell ref="A187:A188"/>
    <mergeCell ref="F181:F182"/>
    <mergeCell ref="J154:J155"/>
    <mergeCell ref="K154:K155"/>
    <mergeCell ref="J169:J170"/>
    <mergeCell ref="K169:K170"/>
    <mergeCell ref="B187:B188"/>
    <mergeCell ref="F187:F188"/>
    <mergeCell ref="G172:G173"/>
    <mergeCell ref="J172:J173"/>
    <mergeCell ref="K172:K173"/>
  </mergeCells>
  <pageMargins left="0.7" right="0.7" top="0.75" bottom="0.75" header="0.3" footer="0.3"/>
  <pageSetup orientation="portrait" horizontalDpi="120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78"/>
  <sheetViews>
    <sheetView showGridLines="0" workbookViewId="0">
      <pane xSplit="12" ySplit="3" topLeftCell="M246" activePane="bottomRight" state="frozen"/>
      <selection pane="topRight" activeCell="M1" sqref="M1"/>
      <selection pane="bottomLeft" activeCell="A4" sqref="A4"/>
      <selection pane="bottomRight" activeCell="C252" sqref="C252"/>
    </sheetView>
  </sheetViews>
  <sheetFormatPr defaultRowHeight="15.75"/>
  <cols>
    <col min="1" max="1" width="3.28515625" style="799" customWidth="1"/>
    <col min="2" max="2" width="11.7109375" style="799" bestFit="1" customWidth="1"/>
    <col min="3" max="3" width="30.42578125" style="799" customWidth="1"/>
    <col min="4" max="4" width="21" style="799" customWidth="1"/>
    <col min="5" max="5" width="11.85546875" style="799" customWidth="1"/>
    <col min="6" max="6" width="14.7109375" style="799" customWidth="1"/>
    <col min="7" max="7" width="15.5703125" style="799" customWidth="1"/>
    <col min="8" max="8" width="14.7109375" style="799" customWidth="1"/>
    <col min="9" max="9" width="14.7109375" style="807" customWidth="1"/>
    <col min="10" max="10" width="15.85546875" style="799" customWidth="1"/>
    <col min="11" max="11" width="12.7109375" style="799" customWidth="1"/>
    <col min="12" max="12" width="15.42578125" style="799" customWidth="1"/>
    <col min="13" max="16384" width="9.140625" style="799"/>
  </cols>
  <sheetData>
    <row r="1" spans="1:13">
      <c r="A1" s="1595"/>
      <c r="B1" s="1597" t="s">
        <v>0</v>
      </c>
      <c r="C1" s="1599" t="s">
        <v>1</v>
      </c>
      <c r="D1" s="1601" t="s">
        <v>2</v>
      </c>
      <c r="E1" s="1602"/>
      <c r="F1" s="1591" t="s">
        <v>3</v>
      </c>
      <c r="G1" s="1603" t="s">
        <v>4</v>
      </c>
      <c r="H1" s="1604"/>
      <c r="I1" s="1605"/>
      <c r="J1" s="1591" t="s">
        <v>5</v>
      </c>
      <c r="K1" s="1591" t="s">
        <v>6</v>
      </c>
      <c r="L1" s="1593" t="s">
        <v>7</v>
      </c>
    </row>
    <row r="2" spans="1:13" ht="16.5" thickBot="1">
      <c r="A2" s="1596"/>
      <c r="B2" s="1598"/>
      <c r="C2" s="1600"/>
      <c r="D2" s="822" t="s">
        <v>8</v>
      </c>
      <c r="E2" s="823" t="s">
        <v>9</v>
      </c>
      <c r="F2" s="1592"/>
      <c r="G2" s="824" t="s">
        <v>10</v>
      </c>
      <c r="H2" s="825" t="s">
        <v>11</v>
      </c>
      <c r="I2" s="824" t="s">
        <v>12</v>
      </c>
      <c r="J2" s="1592"/>
      <c r="K2" s="1592"/>
      <c r="L2" s="1594"/>
    </row>
    <row r="3" spans="1:13">
      <c r="A3" s="800" t="s">
        <v>13</v>
      </c>
      <c r="B3" s="801"/>
      <c r="C3" s="802"/>
      <c r="D3" s="803"/>
      <c r="E3" s="804"/>
      <c r="F3" s="805"/>
      <c r="G3" s="805"/>
      <c r="H3" s="805"/>
      <c r="I3" s="805"/>
      <c r="J3" s="805"/>
      <c r="K3" s="805"/>
      <c r="L3" s="806">
        <f>'Jan''18'!L259</f>
        <v>17394018</v>
      </c>
    </row>
    <row r="4" spans="1:13" ht="16.5">
      <c r="A4" s="1577"/>
      <c r="B4" s="1587">
        <v>43132</v>
      </c>
      <c r="C4" s="818" t="s">
        <v>311</v>
      </c>
      <c r="D4" s="826" t="s">
        <v>323</v>
      </c>
      <c r="E4" s="827" t="s">
        <v>324</v>
      </c>
      <c r="F4" s="1581"/>
      <c r="G4" s="1583">
        <v>336700</v>
      </c>
      <c r="H4" s="1589"/>
      <c r="I4" s="1589"/>
      <c r="J4" s="1589">
        <v>329290</v>
      </c>
      <c r="K4" s="1573">
        <f>G4-J4</f>
        <v>7410</v>
      </c>
      <c r="L4" s="1575">
        <f>L3-J4</f>
        <v>17064728</v>
      </c>
      <c r="M4" s="880"/>
    </row>
    <row r="5" spans="1:13" ht="16.5">
      <c r="A5" s="1577"/>
      <c r="B5" s="1588"/>
      <c r="C5" s="819" t="s">
        <v>326</v>
      </c>
      <c r="D5" s="828" t="s">
        <v>22</v>
      </c>
      <c r="E5" s="829"/>
      <c r="F5" s="1582"/>
      <c r="G5" s="1584"/>
      <c r="H5" s="1590"/>
      <c r="I5" s="1590"/>
      <c r="J5" s="1590"/>
      <c r="K5" s="1574"/>
      <c r="L5" s="1576"/>
      <c r="M5" s="880"/>
    </row>
    <row r="6" spans="1:13">
      <c r="A6" s="808"/>
      <c r="B6" s="813"/>
      <c r="C6" s="814"/>
      <c r="D6" s="809"/>
      <c r="E6" s="810"/>
      <c r="F6" s="815"/>
      <c r="G6" s="815"/>
      <c r="H6" s="816"/>
      <c r="I6" s="816"/>
      <c r="J6" s="816"/>
      <c r="K6" s="816"/>
      <c r="L6" s="817"/>
      <c r="M6" s="880"/>
    </row>
    <row r="7" spans="1:13" ht="16.5">
      <c r="A7" s="1577"/>
      <c r="B7" s="1578"/>
      <c r="C7" s="830" t="s">
        <v>43</v>
      </c>
      <c r="D7" s="831" t="s">
        <v>153</v>
      </c>
      <c r="E7" s="1579" t="s">
        <v>154</v>
      </c>
      <c r="F7" s="1581"/>
      <c r="G7" s="1583">
        <v>51000</v>
      </c>
      <c r="H7" s="1585"/>
      <c r="I7" s="1573"/>
      <c r="J7" s="1573">
        <v>50224</v>
      </c>
      <c r="K7" s="1573">
        <f>G7-J7</f>
        <v>776</v>
      </c>
      <c r="L7" s="1575">
        <f>L4-J7</f>
        <v>17014504</v>
      </c>
      <c r="M7" s="880"/>
    </row>
    <row r="8" spans="1:13" ht="16.5">
      <c r="A8" s="1577"/>
      <c r="B8" s="1578"/>
      <c r="C8" s="832" t="s">
        <v>478</v>
      </c>
      <c r="D8" s="833" t="s">
        <v>22</v>
      </c>
      <c r="E8" s="1580"/>
      <c r="F8" s="1582"/>
      <c r="G8" s="1584"/>
      <c r="H8" s="1586"/>
      <c r="I8" s="1574"/>
      <c r="J8" s="1574"/>
      <c r="K8" s="1574"/>
      <c r="L8" s="1576"/>
      <c r="M8" s="880"/>
    </row>
    <row r="9" spans="1:13">
      <c r="A9" s="808"/>
      <c r="B9" s="808"/>
      <c r="C9" s="814"/>
      <c r="D9" s="809"/>
      <c r="E9" s="810"/>
      <c r="F9" s="815"/>
      <c r="G9" s="815"/>
      <c r="H9" s="816"/>
      <c r="I9" s="816"/>
      <c r="J9" s="816"/>
      <c r="K9" s="816"/>
      <c r="L9" s="817"/>
      <c r="M9" s="880"/>
    </row>
    <row r="10" spans="1:13">
      <c r="A10" s="1606"/>
      <c r="B10" s="1587"/>
      <c r="C10" s="137" t="s">
        <v>79</v>
      </c>
      <c r="D10" s="94" t="s">
        <v>80</v>
      </c>
      <c r="E10" s="1441" t="s">
        <v>81</v>
      </c>
      <c r="F10" s="1443"/>
      <c r="G10" s="1445">
        <v>21000</v>
      </c>
      <c r="H10" s="1585"/>
      <c r="I10" s="1573"/>
      <c r="J10" s="1573">
        <v>20800</v>
      </c>
      <c r="K10" s="1573">
        <f>G10-J10</f>
        <v>200</v>
      </c>
      <c r="L10" s="1575">
        <f>L7-J10</f>
        <v>16993704</v>
      </c>
      <c r="M10" s="880"/>
    </row>
    <row r="11" spans="1:13">
      <c r="A11" s="1607"/>
      <c r="B11" s="1588"/>
      <c r="C11" s="138" t="s">
        <v>82</v>
      </c>
      <c r="D11" s="96" t="s">
        <v>36</v>
      </c>
      <c r="E11" s="1442"/>
      <c r="F11" s="1444"/>
      <c r="G11" s="1446"/>
      <c r="H11" s="1586"/>
      <c r="I11" s="1574"/>
      <c r="J11" s="1574"/>
      <c r="K11" s="1574"/>
      <c r="L11" s="1576"/>
      <c r="M11" s="880"/>
    </row>
    <row r="12" spans="1:13">
      <c r="A12" s="808"/>
      <c r="B12" s="808"/>
      <c r="C12" s="814"/>
      <c r="D12" s="809"/>
      <c r="E12" s="810"/>
      <c r="F12" s="815"/>
      <c r="G12" s="815"/>
      <c r="H12" s="811"/>
      <c r="I12" s="811"/>
      <c r="J12" s="811"/>
      <c r="K12" s="811"/>
      <c r="L12" s="812"/>
      <c r="M12" s="880"/>
    </row>
    <row r="13" spans="1:13">
      <c r="A13" s="1577"/>
      <c r="B13" s="1578">
        <v>43133</v>
      </c>
      <c r="C13" s="106" t="s">
        <v>271</v>
      </c>
      <c r="D13" s="94" t="s">
        <v>31</v>
      </c>
      <c r="E13" s="797" t="s">
        <v>32</v>
      </c>
      <c r="F13" s="1581"/>
      <c r="G13" s="1583">
        <v>51000</v>
      </c>
      <c r="H13" s="1589"/>
      <c r="I13" s="1589"/>
      <c r="J13" s="1589">
        <v>49624</v>
      </c>
      <c r="K13" s="1573">
        <f>G13-J13</f>
        <v>1376</v>
      </c>
      <c r="L13" s="1575">
        <f>L10-J13</f>
        <v>16944080</v>
      </c>
      <c r="M13" s="880"/>
    </row>
    <row r="14" spans="1:13">
      <c r="A14" s="1577"/>
      <c r="B14" s="1578"/>
      <c r="C14" s="109" t="s">
        <v>524</v>
      </c>
      <c r="D14" s="96" t="s">
        <v>22</v>
      </c>
      <c r="E14" s="798"/>
      <c r="F14" s="1582"/>
      <c r="G14" s="1584"/>
      <c r="H14" s="1590"/>
      <c r="I14" s="1590"/>
      <c r="J14" s="1590"/>
      <c r="K14" s="1574"/>
      <c r="L14" s="1576"/>
      <c r="M14" s="880"/>
    </row>
    <row r="15" spans="1:13">
      <c r="A15" s="808"/>
      <c r="B15" s="813"/>
      <c r="C15" s="814"/>
      <c r="D15" s="809"/>
      <c r="E15" s="810"/>
      <c r="F15" s="815"/>
      <c r="G15" s="815"/>
      <c r="H15" s="816"/>
      <c r="I15" s="816"/>
      <c r="J15" s="816"/>
      <c r="K15" s="816"/>
      <c r="L15" s="817"/>
      <c r="M15" s="880"/>
    </row>
    <row r="16" spans="1:13">
      <c r="A16" s="1577"/>
      <c r="B16" s="1578"/>
      <c r="C16" s="137" t="s">
        <v>157</v>
      </c>
      <c r="D16" s="839" t="s">
        <v>76</v>
      </c>
      <c r="E16" s="839">
        <v>261015</v>
      </c>
      <c r="F16" s="1581"/>
      <c r="G16" s="1583"/>
      <c r="H16" s="1585"/>
      <c r="I16" s="1573">
        <v>51000</v>
      </c>
      <c r="J16" s="1573">
        <v>50176</v>
      </c>
      <c r="K16" s="1573">
        <f>I16-J16</f>
        <v>824</v>
      </c>
      <c r="L16" s="1575">
        <f>L13-J16</f>
        <v>16893904</v>
      </c>
    </row>
    <row r="17" spans="1:13">
      <c r="A17" s="1577"/>
      <c r="B17" s="1578"/>
      <c r="C17" s="138" t="s">
        <v>525</v>
      </c>
      <c r="D17" s="865" t="s">
        <v>49</v>
      </c>
      <c r="E17" s="819"/>
      <c r="F17" s="1582"/>
      <c r="G17" s="1584"/>
      <c r="H17" s="1586"/>
      <c r="I17" s="1574"/>
      <c r="J17" s="1574"/>
      <c r="K17" s="1574"/>
      <c r="L17" s="1576"/>
    </row>
    <row r="18" spans="1:13">
      <c r="A18" s="808"/>
      <c r="B18" s="808"/>
      <c r="C18" s="814"/>
      <c r="D18" s="809"/>
      <c r="E18" s="810"/>
      <c r="F18" s="815"/>
      <c r="G18" s="815"/>
      <c r="H18" s="816"/>
      <c r="I18" s="816"/>
      <c r="J18" s="816"/>
      <c r="K18" s="816"/>
      <c r="L18" s="817"/>
    </row>
    <row r="19" spans="1:13">
      <c r="A19" s="1606"/>
      <c r="B19" s="1587"/>
      <c r="C19" s="137" t="s">
        <v>45</v>
      </c>
      <c r="D19" s="839" t="s">
        <v>76</v>
      </c>
      <c r="E19" s="839">
        <v>261015</v>
      </c>
      <c r="F19" s="1573"/>
      <c r="G19" s="1585"/>
      <c r="H19" s="1585"/>
      <c r="I19" s="1573">
        <v>21000</v>
      </c>
      <c r="J19" s="1573">
        <v>20800</v>
      </c>
      <c r="K19" s="1573">
        <f>I19-J19</f>
        <v>200</v>
      </c>
      <c r="L19" s="1575">
        <f>L16-J19</f>
        <v>16873104</v>
      </c>
    </row>
    <row r="20" spans="1:13">
      <c r="A20" s="1607"/>
      <c r="B20" s="1588"/>
      <c r="C20" s="138" t="s">
        <v>526</v>
      </c>
      <c r="D20" s="865" t="s">
        <v>49</v>
      </c>
      <c r="E20" s="819"/>
      <c r="F20" s="1574"/>
      <c r="G20" s="1586"/>
      <c r="H20" s="1586"/>
      <c r="I20" s="1574"/>
      <c r="J20" s="1574"/>
      <c r="K20" s="1574"/>
      <c r="L20" s="1576"/>
    </row>
    <row r="21" spans="1:13">
      <c r="A21" s="808"/>
      <c r="B21" s="808"/>
      <c r="C21" s="808"/>
      <c r="D21" s="809"/>
      <c r="E21" s="810"/>
      <c r="F21" s="811"/>
      <c r="G21" s="811"/>
      <c r="H21" s="811"/>
      <c r="I21" s="811"/>
      <c r="J21" s="811"/>
      <c r="K21" s="811"/>
      <c r="L21" s="812"/>
    </row>
    <row r="22" spans="1:13">
      <c r="A22" s="1577"/>
      <c r="B22" s="1578"/>
      <c r="C22" s="106" t="s">
        <v>494</v>
      </c>
      <c r="D22" s="94" t="s">
        <v>31</v>
      </c>
      <c r="E22" s="797" t="s">
        <v>32</v>
      </c>
      <c r="F22" s="1581"/>
      <c r="G22" s="1583">
        <v>200500</v>
      </c>
      <c r="H22" s="1589"/>
      <c r="I22" s="1589"/>
      <c r="J22" s="1589">
        <v>198050</v>
      </c>
      <c r="K22" s="1573">
        <f>G22-J22</f>
        <v>2450</v>
      </c>
      <c r="L22" s="1575">
        <f>L19-J22</f>
        <v>16675054</v>
      </c>
      <c r="M22" s="880"/>
    </row>
    <row r="23" spans="1:13">
      <c r="A23" s="1577"/>
      <c r="B23" s="1578"/>
      <c r="C23" s="109" t="s">
        <v>33</v>
      </c>
      <c r="D23" s="96" t="s">
        <v>22</v>
      </c>
      <c r="E23" s="798"/>
      <c r="F23" s="1582"/>
      <c r="G23" s="1584"/>
      <c r="H23" s="1590"/>
      <c r="I23" s="1590"/>
      <c r="J23" s="1590"/>
      <c r="K23" s="1574"/>
      <c r="L23" s="1576"/>
      <c r="M23" s="880"/>
    </row>
    <row r="24" spans="1:13">
      <c r="A24" s="808"/>
      <c r="B24" s="813"/>
      <c r="C24" s="814"/>
      <c r="D24" s="809"/>
      <c r="E24" s="810"/>
      <c r="F24" s="815"/>
      <c r="G24" s="815"/>
      <c r="H24" s="816"/>
      <c r="I24" s="816"/>
      <c r="J24" s="816"/>
      <c r="K24" s="816"/>
      <c r="L24" s="817"/>
      <c r="M24" s="880"/>
    </row>
    <row r="25" spans="1:13">
      <c r="A25" s="1577"/>
      <c r="B25" s="1578">
        <v>43135</v>
      </c>
      <c r="C25" s="106" t="s">
        <v>325</v>
      </c>
      <c r="D25" s="102" t="s">
        <v>492</v>
      </c>
      <c r="E25" s="103"/>
      <c r="F25" s="1581"/>
      <c r="G25" s="1583">
        <v>594000</v>
      </c>
      <c r="H25" s="1585"/>
      <c r="I25" s="1573"/>
      <c r="J25" s="1573">
        <v>585420</v>
      </c>
      <c r="K25" s="1573">
        <f>G25-J25</f>
        <v>8580</v>
      </c>
      <c r="L25" s="1575">
        <f>L22-J25</f>
        <v>16089634</v>
      </c>
      <c r="M25" s="880"/>
    </row>
    <row r="26" spans="1:13">
      <c r="A26" s="1577"/>
      <c r="B26" s="1578"/>
      <c r="C26" s="109" t="s">
        <v>527</v>
      </c>
      <c r="D26" s="104" t="s">
        <v>111</v>
      </c>
      <c r="E26" s="835" t="s">
        <v>491</v>
      </c>
      <c r="F26" s="1582"/>
      <c r="G26" s="1584"/>
      <c r="H26" s="1586"/>
      <c r="I26" s="1574"/>
      <c r="J26" s="1574"/>
      <c r="K26" s="1574"/>
      <c r="L26" s="1576"/>
      <c r="M26" s="880"/>
    </row>
    <row r="27" spans="1:13">
      <c r="A27" s="808"/>
      <c r="B27" s="808"/>
      <c r="C27" s="836"/>
      <c r="D27" s="837"/>
      <c r="E27" s="838"/>
      <c r="F27" s="815"/>
      <c r="G27" s="815"/>
      <c r="H27" s="816"/>
      <c r="I27" s="816"/>
      <c r="J27" s="816"/>
      <c r="K27" s="816"/>
      <c r="L27" s="817"/>
      <c r="M27" s="880"/>
    </row>
    <row r="28" spans="1:13">
      <c r="A28" s="1606"/>
      <c r="B28" s="1587"/>
      <c r="C28" s="106" t="s">
        <v>37</v>
      </c>
      <c r="D28" s="107" t="s">
        <v>223</v>
      </c>
      <c r="E28" s="834" t="s">
        <v>224</v>
      </c>
      <c r="F28" s="1573"/>
      <c r="G28" s="1585">
        <v>26500</v>
      </c>
      <c r="H28" s="1585"/>
      <c r="I28" s="1573"/>
      <c r="J28" s="1573">
        <v>25400</v>
      </c>
      <c r="K28" s="1573">
        <f>G28-J28</f>
        <v>1100</v>
      </c>
      <c r="L28" s="1575">
        <f>L25-J28</f>
        <v>16064234</v>
      </c>
      <c r="M28" s="880"/>
    </row>
    <row r="29" spans="1:13">
      <c r="A29" s="1607"/>
      <c r="B29" s="1588"/>
      <c r="C29" s="109" t="s">
        <v>290</v>
      </c>
      <c r="D29" s="104" t="s">
        <v>226</v>
      </c>
      <c r="E29" s="835"/>
      <c r="F29" s="1574"/>
      <c r="G29" s="1586"/>
      <c r="H29" s="1586"/>
      <c r="I29" s="1574"/>
      <c r="J29" s="1574"/>
      <c r="K29" s="1574"/>
      <c r="L29" s="1576"/>
      <c r="M29" s="880"/>
    </row>
    <row r="30" spans="1:13">
      <c r="A30" s="808"/>
      <c r="B30" s="808"/>
      <c r="C30" s="808"/>
      <c r="D30" s="809"/>
      <c r="E30" s="810"/>
      <c r="F30" s="811"/>
      <c r="G30" s="811"/>
      <c r="H30" s="811"/>
      <c r="I30" s="811"/>
      <c r="J30" s="811"/>
      <c r="K30" s="811"/>
      <c r="L30" s="812"/>
      <c r="M30" s="880"/>
    </row>
    <row r="31" spans="1:13">
      <c r="A31" s="1577"/>
      <c r="B31" s="1578">
        <v>43137</v>
      </c>
      <c r="C31" s="128" t="s">
        <v>101</v>
      </c>
      <c r="D31" s="107" t="s">
        <v>108</v>
      </c>
      <c r="E31" s="1485" t="s">
        <v>109</v>
      </c>
      <c r="F31" s="1581"/>
      <c r="G31" s="1583">
        <v>27000</v>
      </c>
      <c r="H31" s="1589"/>
      <c r="I31" s="1589"/>
      <c r="J31" s="1589">
        <v>25624</v>
      </c>
      <c r="K31" s="1573">
        <f>G31-J31</f>
        <v>1376</v>
      </c>
      <c r="L31" s="1575">
        <f>L28-J31</f>
        <v>16038610</v>
      </c>
      <c r="M31" s="880"/>
    </row>
    <row r="32" spans="1:13">
      <c r="A32" s="1577"/>
      <c r="B32" s="1578"/>
      <c r="C32" s="129" t="s">
        <v>176</v>
      </c>
      <c r="D32" s="104" t="s">
        <v>111</v>
      </c>
      <c r="E32" s="1486"/>
      <c r="F32" s="1582"/>
      <c r="G32" s="1584"/>
      <c r="H32" s="1590"/>
      <c r="I32" s="1590"/>
      <c r="J32" s="1590"/>
      <c r="K32" s="1574"/>
      <c r="L32" s="1576"/>
      <c r="M32" s="880"/>
    </row>
    <row r="33" spans="1:13">
      <c r="A33" s="808"/>
      <c r="B33" s="813"/>
      <c r="C33" s="814"/>
      <c r="D33" s="809"/>
      <c r="E33" s="810"/>
      <c r="F33" s="815"/>
      <c r="G33" s="815"/>
      <c r="H33" s="816"/>
      <c r="I33" s="816"/>
      <c r="J33" s="816"/>
      <c r="K33" s="816"/>
      <c r="L33" s="817"/>
      <c r="M33" s="880"/>
    </row>
    <row r="34" spans="1:13">
      <c r="A34" s="1577"/>
      <c r="B34" s="1578"/>
      <c r="C34" s="128" t="s">
        <v>101</v>
      </c>
      <c r="D34" s="107" t="s">
        <v>108</v>
      </c>
      <c r="E34" s="1485" t="s">
        <v>109</v>
      </c>
      <c r="F34" s="1581"/>
      <c r="G34" s="1583">
        <v>27000</v>
      </c>
      <c r="H34" s="1585"/>
      <c r="I34" s="1573"/>
      <c r="J34" s="1573">
        <v>25624</v>
      </c>
      <c r="K34" s="1573">
        <f>G34-J34</f>
        <v>1376</v>
      </c>
      <c r="L34" s="1575">
        <f>L31-J34</f>
        <v>16012986</v>
      </c>
      <c r="M34" s="880"/>
    </row>
    <row r="35" spans="1:13">
      <c r="A35" s="1577"/>
      <c r="B35" s="1578"/>
      <c r="C35" s="129" t="s">
        <v>528</v>
      </c>
      <c r="D35" s="104" t="s">
        <v>111</v>
      </c>
      <c r="E35" s="1486"/>
      <c r="F35" s="1582"/>
      <c r="G35" s="1584"/>
      <c r="H35" s="1586"/>
      <c r="I35" s="1574"/>
      <c r="J35" s="1574"/>
      <c r="K35" s="1574"/>
      <c r="L35" s="1576"/>
      <c r="M35" s="880"/>
    </row>
    <row r="36" spans="1:13">
      <c r="A36" s="808"/>
      <c r="B36" s="808"/>
      <c r="C36" s="814"/>
      <c r="D36" s="809"/>
      <c r="E36" s="810"/>
      <c r="F36" s="815"/>
      <c r="G36" s="815"/>
      <c r="H36" s="816"/>
      <c r="I36" s="816"/>
      <c r="J36" s="816"/>
      <c r="K36" s="816"/>
      <c r="L36" s="817"/>
      <c r="M36" s="880"/>
    </row>
    <row r="37" spans="1:13">
      <c r="A37" s="1606"/>
      <c r="B37" s="1587"/>
      <c r="C37" s="137" t="s">
        <v>157</v>
      </c>
      <c r="D37" s="839" t="s">
        <v>76</v>
      </c>
      <c r="E37" s="839">
        <v>261015</v>
      </c>
      <c r="F37" s="1573"/>
      <c r="G37" s="1585"/>
      <c r="H37" s="1585"/>
      <c r="I37" s="1573">
        <v>51000</v>
      </c>
      <c r="J37" s="1573">
        <v>50175</v>
      </c>
      <c r="K37" s="1573">
        <f>I37-J37</f>
        <v>825</v>
      </c>
      <c r="L37" s="1575">
        <f>L34-J37</f>
        <v>15962811</v>
      </c>
    </row>
    <row r="38" spans="1:13">
      <c r="A38" s="1607"/>
      <c r="B38" s="1588"/>
      <c r="C38" s="138" t="s">
        <v>529</v>
      </c>
      <c r="D38" s="865" t="s">
        <v>49</v>
      </c>
      <c r="E38" s="819"/>
      <c r="F38" s="1574"/>
      <c r="G38" s="1586"/>
      <c r="H38" s="1586"/>
      <c r="I38" s="1574"/>
      <c r="J38" s="1574"/>
      <c r="K38" s="1574"/>
      <c r="L38" s="1576"/>
    </row>
    <row r="39" spans="1:13">
      <c r="A39" s="808"/>
      <c r="B39" s="808"/>
      <c r="C39" s="808"/>
      <c r="D39" s="809"/>
      <c r="E39" s="810"/>
      <c r="F39" s="811"/>
      <c r="G39" s="811"/>
      <c r="H39" s="811"/>
      <c r="I39" s="811"/>
      <c r="J39" s="811"/>
      <c r="K39" s="811"/>
      <c r="L39" s="812"/>
    </row>
    <row r="40" spans="1:13">
      <c r="A40" s="1577"/>
      <c r="B40" s="1578">
        <v>43138</v>
      </c>
      <c r="C40" s="106" t="s">
        <v>203</v>
      </c>
      <c r="D40" s="107" t="s">
        <v>204</v>
      </c>
      <c r="E40" s="1441" t="s">
        <v>205</v>
      </c>
      <c r="F40" s="1443"/>
      <c r="G40" s="1443">
        <v>12000</v>
      </c>
      <c r="H40" s="1435"/>
      <c r="I40" s="1435"/>
      <c r="J40" s="1435">
        <v>11550</v>
      </c>
      <c r="K40" s="1435">
        <f>G40-J40</f>
        <v>450</v>
      </c>
      <c r="L40" s="1575">
        <f>L37-J40</f>
        <v>15951261</v>
      </c>
      <c r="M40" s="880"/>
    </row>
    <row r="41" spans="1:13">
      <c r="A41" s="1577"/>
      <c r="B41" s="1578"/>
      <c r="C41" s="109" t="s">
        <v>206</v>
      </c>
      <c r="D41" s="104" t="s">
        <v>207</v>
      </c>
      <c r="E41" s="1442"/>
      <c r="F41" s="1444"/>
      <c r="G41" s="1444"/>
      <c r="H41" s="1436"/>
      <c r="I41" s="1436"/>
      <c r="J41" s="1436"/>
      <c r="K41" s="1436"/>
      <c r="L41" s="1576"/>
      <c r="M41" s="880"/>
    </row>
    <row r="42" spans="1:13">
      <c r="A42" s="808"/>
      <c r="B42" s="813"/>
      <c r="C42" s="854"/>
      <c r="D42" s="855"/>
      <c r="E42" s="838"/>
      <c r="F42" s="856"/>
      <c r="G42" s="856"/>
      <c r="H42" s="857"/>
      <c r="I42" s="857"/>
      <c r="J42" s="857"/>
      <c r="K42" s="857"/>
      <c r="L42" s="817"/>
      <c r="M42" s="880"/>
    </row>
    <row r="43" spans="1:13">
      <c r="A43" s="1577"/>
      <c r="B43" s="1578"/>
      <c r="C43" s="106" t="s">
        <v>40</v>
      </c>
      <c r="D43" s="107" t="s">
        <v>223</v>
      </c>
      <c r="E43" s="845" t="s">
        <v>224</v>
      </c>
      <c r="F43" s="1528"/>
      <c r="G43" s="1530">
        <v>100500</v>
      </c>
      <c r="H43" s="1585"/>
      <c r="I43" s="1573"/>
      <c r="J43" s="1573">
        <v>97950</v>
      </c>
      <c r="K43" s="1573">
        <f>G43-J43</f>
        <v>2550</v>
      </c>
      <c r="L43" s="1575">
        <f>L40-J43</f>
        <v>15853311</v>
      </c>
      <c r="M43" s="880"/>
    </row>
    <row r="44" spans="1:13">
      <c r="A44" s="1577"/>
      <c r="B44" s="1578"/>
      <c r="C44" s="109" t="s">
        <v>225</v>
      </c>
      <c r="D44" s="104" t="s">
        <v>226</v>
      </c>
      <c r="E44" s="846"/>
      <c r="F44" s="1529"/>
      <c r="G44" s="1531"/>
      <c r="H44" s="1586"/>
      <c r="I44" s="1574"/>
      <c r="J44" s="1574"/>
      <c r="K44" s="1574"/>
      <c r="L44" s="1576"/>
      <c r="M44" s="880"/>
    </row>
    <row r="45" spans="1:13">
      <c r="A45" s="808"/>
      <c r="B45" s="808"/>
      <c r="C45" s="814"/>
      <c r="D45" s="809"/>
      <c r="E45" s="810"/>
      <c r="F45" s="815"/>
      <c r="G45" s="815"/>
      <c r="H45" s="816"/>
      <c r="I45" s="816"/>
      <c r="J45" s="816"/>
      <c r="K45" s="816"/>
      <c r="L45" s="817"/>
      <c r="M45" s="880"/>
    </row>
    <row r="46" spans="1:13">
      <c r="A46" s="1606"/>
      <c r="B46" s="1587"/>
      <c r="C46" s="128" t="s">
        <v>456</v>
      </c>
      <c r="D46" s="107" t="s">
        <v>108</v>
      </c>
      <c r="E46" s="1485" t="s">
        <v>109</v>
      </c>
      <c r="F46" s="1573"/>
      <c r="G46" s="1585">
        <v>12000</v>
      </c>
      <c r="H46" s="1585"/>
      <c r="I46" s="1573"/>
      <c r="J46" s="1573">
        <v>11550</v>
      </c>
      <c r="K46" s="1573">
        <f>G46-J46</f>
        <v>450</v>
      </c>
      <c r="L46" s="1575">
        <f>L43-J46</f>
        <v>15841761</v>
      </c>
      <c r="M46" s="880"/>
    </row>
    <row r="47" spans="1:13">
      <c r="A47" s="1607"/>
      <c r="B47" s="1588"/>
      <c r="C47" s="129" t="s">
        <v>530</v>
      </c>
      <c r="D47" s="104" t="s">
        <v>111</v>
      </c>
      <c r="E47" s="1486"/>
      <c r="F47" s="1574"/>
      <c r="G47" s="1586"/>
      <c r="H47" s="1586"/>
      <c r="I47" s="1574"/>
      <c r="J47" s="1574"/>
      <c r="K47" s="1574"/>
      <c r="L47" s="1576"/>
      <c r="M47" s="880"/>
    </row>
    <row r="48" spans="1:13">
      <c r="A48" s="808"/>
      <c r="B48" s="808"/>
      <c r="C48" s="808"/>
      <c r="D48" s="809"/>
      <c r="E48" s="810"/>
      <c r="F48" s="811"/>
      <c r="G48" s="811"/>
      <c r="H48" s="811"/>
      <c r="I48" s="811"/>
      <c r="J48" s="811"/>
      <c r="K48" s="811"/>
      <c r="L48" s="812"/>
      <c r="M48" s="880"/>
    </row>
    <row r="49" spans="1:13">
      <c r="A49" s="1577"/>
      <c r="B49" s="1578"/>
      <c r="C49" s="106" t="s">
        <v>531</v>
      </c>
      <c r="D49" s="94" t="s">
        <v>31</v>
      </c>
      <c r="E49" s="842" t="s">
        <v>32</v>
      </c>
      <c r="F49" s="1581"/>
      <c r="G49" s="1583">
        <v>100500</v>
      </c>
      <c r="H49" s="1589"/>
      <c r="I49" s="1589"/>
      <c r="J49" s="1589">
        <v>97950</v>
      </c>
      <c r="K49" s="1573">
        <f>G49-J49</f>
        <v>2550</v>
      </c>
      <c r="L49" s="1575">
        <f>L46-J49</f>
        <v>15743811</v>
      </c>
      <c r="M49" s="880"/>
    </row>
    <row r="50" spans="1:13">
      <c r="A50" s="1577"/>
      <c r="B50" s="1578"/>
      <c r="C50" s="109" t="s">
        <v>228</v>
      </c>
      <c r="D50" s="96" t="s">
        <v>22</v>
      </c>
      <c r="E50" s="843"/>
      <c r="F50" s="1582"/>
      <c r="G50" s="1584"/>
      <c r="H50" s="1590"/>
      <c r="I50" s="1590"/>
      <c r="J50" s="1590"/>
      <c r="K50" s="1574"/>
      <c r="L50" s="1576"/>
      <c r="M50" s="880"/>
    </row>
    <row r="51" spans="1:13">
      <c r="A51" s="808"/>
      <c r="B51" s="813"/>
      <c r="C51" s="814"/>
      <c r="D51" s="809"/>
      <c r="E51" s="810"/>
      <c r="F51" s="815"/>
      <c r="G51" s="815"/>
      <c r="H51" s="816"/>
      <c r="I51" s="816"/>
      <c r="J51" s="816"/>
      <c r="K51" s="816"/>
      <c r="L51" s="817"/>
      <c r="M51" s="880"/>
    </row>
    <row r="52" spans="1:13">
      <c r="A52" s="1577"/>
      <c r="B52" s="1578"/>
      <c r="C52" s="137" t="s">
        <v>157</v>
      </c>
      <c r="D52" s="839" t="s">
        <v>76</v>
      </c>
      <c r="E52" s="839">
        <v>261015</v>
      </c>
      <c r="F52" s="1581"/>
      <c r="G52" s="1583"/>
      <c r="H52" s="1585"/>
      <c r="I52" s="1573">
        <v>51000</v>
      </c>
      <c r="J52" s="1573">
        <v>50175</v>
      </c>
      <c r="K52" s="1573">
        <f>I52-J52</f>
        <v>825</v>
      </c>
      <c r="L52" s="1575">
        <f>L49-J52</f>
        <v>15693636</v>
      </c>
    </row>
    <row r="53" spans="1:13">
      <c r="A53" s="1577"/>
      <c r="B53" s="1578"/>
      <c r="C53" s="819" t="s">
        <v>481</v>
      </c>
      <c r="D53" s="865" t="s">
        <v>49</v>
      </c>
      <c r="E53" s="819"/>
      <c r="F53" s="1582"/>
      <c r="G53" s="1584"/>
      <c r="H53" s="1586"/>
      <c r="I53" s="1574"/>
      <c r="J53" s="1574"/>
      <c r="K53" s="1574"/>
      <c r="L53" s="1576"/>
    </row>
    <row r="54" spans="1:13">
      <c r="A54" s="808"/>
      <c r="B54" s="808"/>
      <c r="C54" s="814"/>
      <c r="D54" s="809"/>
      <c r="E54" s="810"/>
      <c r="F54" s="815"/>
      <c r="G54" s="815"/>
      <c r="H54" s="816"/>
      <c r="I54" s="816"/>
      <c r="J54" s="816"/>
      <c r="K54" s="816"/>
      <c r="L54" s="817"/>
    </row>
    <row r="55" spans="1:13">
      <c r="A55" s="1606"/>
      <c r="B55" s="1587">
        <v>43139</v>
      </c>
      <c r="C55" s="128" t="s">
        <v>145</v>
      </c>
      <c r="D55" s="107" t="s">
        <v>108</v>
      </c>
      <c r="E55" s="1485" t="s">
        <v>109</v>
      </c>
      <c r="F55" s="1573"/>
      <c r="G55" s="1585">
        <v>26500</v>
      </c>
      <c r="H55" s="1585"/>
      <c r="I55" s="1573"/>
      <c r="J55" s="1573">
        <v>25625</v>
      </c>
      <c r="K55" s="1573">
        <f>G55-J55</f>
        <v>875</v>
      </c>
      <c r="L55" s="1575">
        <f>L52-J55</f>
        <v>15668011</v>
      </c>
      <c r="M55" s="880"/>
    </row>
    <row r="56" spans="1:13">
      <c r="A56" s="1607"/>
      <c r="B56" s="1588"/>
      <c r="C56" s="129" t="s">
        <v>443</v>
      </c>
      <c r="D56" s="104" t="s">
        <v>111</v>
      </c>
      <c r="E56" s="1486"/>
      <c r="F56" s="1574"/>
      <c r="G56" s="1586"/>
      <c r="H56" s="1586"/>
      <c r="I56" s="1574"/>
      <c r="J56" s="1574"/>
      <c r="K56" s="1574"/>
      <c r="L56" s="1576"/>
      <c r="M56" s="880"/>
    </row>
    <row r="57" spans="1:13">
      <c r="A57" s="808"/>
      <c r="B57" s="808"/>
      <c r="C57" s="808"/>
      <c r="D57" s="809"/>
      <c r="E57" s="810"/>
      <c r="F57" s="811"/>
      <c r="G57" s="811"/>
      <c r="H57" s="811"/>
      <c r="I57" s="811"/>
      <c r="J57" s="811"/>
      <c r="K57" s="811"/>
      <c r="L57" s="812"/>
      <c r="M57" s="880"/>
    </row>
    <row r="58" spans="1:13">
      <c r="A58" s="1577"/>
      <c r="B58" s="1578"/>
      <c r="C58" s="106" t="s">
        <v>43</v>
      </c>
      <c r="D58" s="107" t="s">
        <v>14</v>
      </c>
      <c r="E58" s="858" t="s">
        <v>15</v>
      </c>
      <c r="F58" s="1581"/>
      <c r="G58" s="1583"/>
      <c r="H58" s="1589"/>
      <c r="I58" s="1589">
        <v>51000</v>
      </c>
      <c r="J58" s="1589">
        <v>50175</v>
      </c>
      <c r="K58" s="1573">
        <f>I58-J58</f>
        <v>825</v>
      </c>
      <c r="L58" s="1575">
        <f>L55-J58</f>
        <v>15617836</v>
      </c>
    </row>
    <row r="59" spans="1:13">
      <c r="A59" s="1577"/>
      <c r="B59" s="1578"/>
      <c r="C59" s="109" t="s">
        <v>44</v>
      </c>
      <c r="D59" s="104" t="s">
        <v>16</v>
      </c>
      <c r="E59" s="859"/>
      <c r="F59" s="1582"/>
      <c r="G59" s="1584"/>
      <c r="H59" s="1590"/>
      <c r="I59" s="1590"/>
      <c r="J59" s="1590"/>
      <c r="K59" s="1574"/>
      <c r="L59" s="1576"/>
    </row>
    <row r="60" spans="1:13">
      <c r="A60" s="808"/>
      <c r="B60" s="813"/>
      <c r="C60" s="814"/>
      <c r="D60" s="809"/>
      <c r="E60" s="810"/>
      <c r="F60" s="815"/>
      <c r="G60" s="815"/>
      <c r="H60" s="816"/>
      <c r="I60" s="816"/>
      <c r="J60" s="816"/>
      <c r="K60" s="816"/>
      <c r="L60" s="817"/>
    </row>
    <row r="61" spans="1:13">
      <c r="A61" s="1577"/>
      <c r="B61" s="1578"/>
      <c r="C61" s="111" t="s">
        <v>37</v>
      </c>
      <c r="D61" s="94" t="s">
        <v>119</v>
      </c>
      <c r="E61" s="858" t="s">
        <v>120</v>
      </c>
      <c r="F61" s="1581"/>
      <c r="G61" s="1583">
        <v>26500</v>
      </c>
      <c r="H61" s="1585"/>
      <c r="I61" s="1573"/>
      <c r="J61" s="1573">
        <v>25400</v>
      </c>
      <c r="K61" s="1573">
        <f>G61-J61</f>
        <v>1100</v>
      </c>
      <c r="L61" s="1575">
        <f>L58-J61</f>
        <v>15592436</v>
      </c>
      <c r="M61" s="880"/>
    </row>
    <row r="62" spans="1:13">
      <c r="A62" s="1577"/>
      <c r="B62" s="1578"/>
      <c r="C62" s="109" t="s">
        <v>123</v>
      </c>
      <c r="D62" s="96" t="s">
        <v>111</v>
      </c>
      <c r="E62" s="859"/>
      <c r="F62" s="1582"/>
      <c r="G62" s="1584"/>
      <c r="H62" s="1586"/>
      <c r="I62" s="1574"/>
      <c r="J62" s="1574"/>
      <c r="K62" s="1574"/>
      <c r="L62" s="1576"/>
      <c r="M62" s="880"/>
    </row>
    <row r="63" spans="1:13">
      <c r="A63" s="808"/>
      <c r="B63" s="808"/>
      <c r="C63" s="814"/>
      <c r="D63" s="809"/>
      <c r="E63" s="810"/>
      <c r="F63" s="815"/>
      <c r="G63" s="815"/>
      <c r="H63" s="816"/>
      <c r="I63" s="816"/>
      <c r="J63" s="816"/>
      <c r="K63" s="816"/>
      <c r="L63" s="817"/>
      <c r="M63" s="880"/>
    </row>
    <row r="64" spans="1:13">
      <c r="A64" s="1606"/>
      <c r="B64" s="1587">
        <v>43140</v>
      </c>
      <c r="C64" s="144" t="s">
        <v>463</v>
      </c>
      <c r="D64" s="94" t="s">
        <v>25</v>
      </c>
      <c r="E64" s="866" t="s">
        <v>26</v>
      </c>
      <c r="F64" s="1573"/>
      <c r="G64" s="1585">
        <v>12000</v>
      </c>
      <c r="H64" s="1585"/>
      <c r="I64" s="1573"/>
      <c r="J64" s="1573">
        <v>11000</v>
      </c>
      <c r="K64" s="1573">
        <f>G64-J64</f>
        <v>1000</v>
      </c>
      <c r="L64" s="1575">
        <f>L61-J64</f>
        <v>15581436</v>
      </c>
      <c r="M64" s="880"/>
    </row>
    <row r="65" spans="1:13">
      <c r="A65" s="1607"/>
      <c r="B65" s="1588"/>
      <c r="C65" s="113" t="s">
        <v>27</v>
      </c>
      <c r="D65" s="96" t="s">
        <v>28</v>
      </c>
      <c r="E65" s="867"/>
      <c r="F65" s="1574"/>
      <c r="G65" s="1586"/>
      <c r="H65" s="1586"/>
      <c r="I65" s="1574"/>
      <c r="J65" s="1574"/>
      <c r="K65" s="1574"/>
      <c r="L65" s="1576"/>
      <c r="M65" s="880"/>
    </row>
    <row r="66" spans="1:13">
      <c r="A66" s="808"/>
      <c r="B66" s="808"/>
      <c r="C66" s="854"/>
      <c r="D66" s="855"/>
      <c r="E66" s="838"/>
      <c r="F66" s="811"/>
      <c r="G66" s="811"/>
      <c r="H66" s="811"/>
      <c r="I66" s="811"/>
      <c r="J66" s="811"/>
      <c r="K66" s="811"/>
      <c r="L66" s="812"/>
      <c r="M66" s="880"/>
    </row>
    <row r="67" spans="1:13">
      <c r="A67" s="1577"/>
      <c r="B67" s="1578"/>
      <c r="C67" s="818" t="s">
        <v>533</v>
      </c>
      <c r="D67" s="839" t="s">
        <v>532</v>
      </c>
      <c r="E67" s="820"/>
      <c r="F67" s="1581"/>
      <c r="G67" s="1583"/>
      <c r="H67" s="1589">
        <v>1453500</v>
      </c>
      <c r="I67" s="1589"/>
      <c r="J67" s="1589">
        <v>1443571</v>
      </c>
      <c r="K67" s="1573">
        <f>H67-J67</f>
        <v>9929</v>
      </c>
      <c r="L67" s="1575">
        <f>L64-J67</f>
        <v>14137865</v>
      </c>
    </row>
    <row r="68" spans="1:13">
      <c r="A68" s="1577"/>
      <c r="B68" s="1578"/>
      <c r="C68" s="819" t="s">
        <v>534</v>
      </c>
      <c r="D68" s="865" t="s">
        <v>49</v>
      </c>
      <c r="E68" s="821"/>
      <c r="F68" s="1582"/>
      <c r="G68" s="1584"/>
      <c r="H68" s="1590"/>
      <c r="I68" s="1590"/>
      <c r="J68" s="1590"/>
      <c r="K68" s="1574"/>
      <c r="L68" s="1576"/>
    </row>
    <row r="69" spans="1:13">
      <c r="A69" s="808"/>
      <c r="B69" s="813"/>
      <c r="C69" s="814"/>
      <c r="D69" s="809"/>
      <c r="E69" s="810"/>
      <c r="F69" s="815"/>
      <c r="G69" s="815"/>
      <c r="H69" s="816"/>
      <c r="I69" s="816"/>
      <c r="J69" s="816"/>
      <c r="K69" s="816"/>
      <c r="L69" s="817"/>
    </row>
    <row r="70" spans="1:13">
      <c r="A70" s="1577"/>
      <c r="B70" s="1578"/>
      <c r="C70" s="818" t="s">
        <v>533</v>
      </c>
      <c r="D70" s="839" t="s">
        <v>532</v>
      </c>
      <c r="E70" s="818"/>
      <c r="F70" s="1581"/>
      <c r="G70" s="1583"/>
      <c r="H70" s="1585">
        <v>971000</v>
      </c>
      <c r="I70" s="1573"/>
      <c r="J70" s="1573">
        <v>964890</v>
      </c>
      <c r="K70" s="1573">
        <f>H70-J70</f>
        <v>6110</v>
      </c>
      <c r="L70" s="1575">
        <f>L67-J70</f>
        <v>13172975</v>
      </c>
    </row>
    <row r="71" spans="1:13">
      <c r="A71" s="1577"/>
      <c r="B71" s="1578"/>
      <c r="C71" s="819" t="s">
        <v>535</v>
      </c>
      <c r="D71" s="865" t="s">
        <v>49</v>
      </c>
      <c r="E71" s="819"/>
      <c r="F71" s="1582"/>
      <c r="G71" s="1584"/>
      <c r="H71" s="1586"/>
      <c r="I71" s="1574"/>
      <c r="J71" s="1574"/>
      <c r="K71" s="1574"/>
      <c r="L71" s="1576"/>
    </row>
    <row r="72" spans="1:13">
      <c r="A72" s="808"/>
      <c r="B72" s="808"/>
      <c r="C72" s="814"/>
      <c r="D72" s="809"/>
      <c r="E72" s="810"/>
      <c r="F72" s="815"/>
      <c r="G72" s="815"/>
      <c r="H72" s="816"/>
      <c r="I72" s="816"/>
      <c r="J72" s="816"/>
      <c r="K72" s="816"/>
      <c r="L72" s="817"/>
    </row>
    <row r="73" spans="1:13">
      <c r="A73" s="1606"/>
      <c r="B73" s="1587"/>
      <c r="C73" s="144" t="s">
        <v>157</v>
      </c>
      <c r="D73" s="839" t="s">
        <v>329</v>
      </c>
      <c r="E73" s="818"/>
      <c r="F73" s="1573"/>
      <c r="G73" s="1585"/>
      <c r="H73" s="1585"/>
      <c r="I73" s="1573">
        <v>51000</v>
      </c>
      <c r="J73" s="1573">
        <v>50175</v>
      </c>
      <c r="K73" s="1573">
        <f>I73-J73</f>
        <v>825</v>
      </c>
      <c r="L73" s="1575">
        <f>L70-J73</f>
        <v>13122800</v>
      </c>
    </row>
    <row r="74" spans="1:13">
      <c r="A74" s="1607"/>
      <c r="B74" s="1588"/>
      <c r="C74" s="113" t="s">
        <v>536</v>
      </c>
      <c r="D74" s="865"/>
      <c r="E74" s="819"/>
      <c r="F74" s="1574"/>
      <c r="G74" s="1586"/>
      <c r="H74" s="1586"/>
      <c r="I74" s="1574"/>
      <c r="J74" s="1574"/>
      <c r="K74" s="1574"/>
      <c r="L74" s="1576"/>
    </row>
    <row r="75" spans="1:13">
      <c r="A75" s="808"/>
      <c r="B75" s="808"/>
      <c r="C75" s="808"/>
      <c r="D75" s="809"/>
      <c r="E75" s="810"/>
      <c r="F75" s="811"/>
      <c r="G75" s="811"/>
      <c r="H75" s="811"/>
      <c r="I75" s="811"/>
      <c r="J75" s="811"/>
      <c r="K75" s="811"/>
      <c r="L75" s="812"/>
    </row>
    <row r="76" spans="1:13">
      <c r="A76" s="1577"/>
      <c r="B76" s="1578"/>
      <c r="C76" s="818" t="s">
        <v>537</v>
      </c>
      <c r="D76" s="107" t="s">
        <v>213</v>
      </c>
      <c r="E76" s="868" t="s">
        <v>214</v>
      </c>
      <c r="F76" s="1581"/>
      <c r="G76" s="1589">
        <v>666600</v>
      </c>
      <c r="H76" s="1589"/>
      <c r="I76" s="1589"/>
      <c r="J76" s="1589">
        <v>633270</v>
      </c>
      <c r="K76" s="1573">
        <f>G76-J76</f>
        <v>33330</v>
      </c>
      <c r="L76" s="1575">
        <f>L73-J76</f>
        <v>12489530</v>
      </c>
      <c r="M76" s="880"/>
    </row>
    <row r="77" spans="1:13">
      <c r="A77" s="1577"/>
      <c r="B77" s="1578"/>
      <c r="C77" s="819" t="s">
        <v>538</v>
      </c>
      <c r="D77" s="104" t="s">
        <v>216</v>
      </c>
      <c r="E77" s="869"/>
      <c r="F77" s="1582"/>
      <c r="G77" s="1590"/>
      <c r="H77" s="1590"/>
      <c r="I77" s="1590"/>
      <c r="J77" s="1590"/>
      <c r="K77" s="1574"/>
      <c r="L77" s="1576"/>
      <c r="M77" s="880"/>
    </row>
    <row r="78" spans="1:13">
      <c r="A78" s="808"/>
      <c r="B78" s="813"/>
      <c r="C78" s="814"/>
      <c r="D78" s="809"/>
      <c r="E78" s="810"/>
      <c r="F78" s="815"/>
      <c r="G78" s="815"/>
      <c r="H78" s="816"/>
      <c r="I78" s="816"/>
      <c r="J78" s="816"/>
      <c r="K78" s="816"/>
      <c r="L78" s="817"/>
      <c r="M78" s="880"/>
    </row>
    <row r="79" spans="1:13">
      <c r="A79" s="1577"/>
      <c r="B79" s="1578">
        <v>43143</v>
      </c>
      <c r="C79" s="818" t="s">
        <v>490</v>
      </c>
      <c r="D79" s="818"/>
      <c r="E79" s="818"/>
      <c r="F79" s="1581"/>
      <c r="G79" s="1583"/>
      <c r="H79" s="1585"/>
      <c r="I79" s="1573"/>
      <c r="J79" s="1573"/>
      <c r="K79" s="1573"/>
      <c r="L79" s="1575"/>
    </row>
    <row r="80" spans="1:13">
      <c r="A80" s="1577"/>
      <c r="B80" s="1578"/>
      <c r="C80" s="819"/>
      <c r="D80" s="819"/>
      <c r="E80" s="819"/>
      <c r="F80" s="1582"/>
      <c r="G80" s="1584"/>
      <c r="H80" s="1586"/>
      <c r="I80" s="1574"/>
      <c r="J80" s="1574"/>
      <c r="K80" s="1574"/>
      <c r="L80" s="1576"/>
    </row>
    <row r="81" spans="1:13">
      <c r="A81" s="808"/>
      <c r="B81" s="808"/>
      <c r="C81" s="814"/>
      <c r="D81" s="809"/>
      <c r="E81" s="810"/>
      <c r="F81" s="815"/>
      <c r="G81" s="815"/>
      <c r="H81" s="816"/>
      <c r="I81" s="816"/>
      <c r="J81" s="816"/>
      <c r="K81" s="816"/>
      <c r="L81" s="817"/>
    </row>
    <row r="82" spans="1:13">
      <c r="A82" s="1606"/>
      <c r="B82" s="1587">
        <v>43144</v>
      </c>
      <c r="C82" s="76" t="s">
        <v>19</v>
      </c>
      <c r="D82" s="84" t="s">
        <v>20</v>
      </c>
      <c r="E82" s="82">
        <v>912218</v>
      </c>
      <c r="F82" s="870"/>
      <c r="G82" s="870">
        <v>12000</v>
      </c>
      <c r="H82" s="1585"/>
      <c r="I82" s="1573"/>
      <c r="J82" s="1573">
        <v>11450</v>
      </c>
      <c r="K82" s="1573">
        <f>G82-J82</f>
        <v>550</v>
      </c>
      <c r="L82" s="1575">
        <f>L76-J82</f>
        <v>12478080</v>
      </c>
      <c r="M82" s="880"/>
    </row>
    <row r="83" spans="1:13">
      <c r="A83" s="1607"/>
      <c r="B83" s="1588"/>
      <c r="C83" s="75" t="s">
        <v>21</v>
      </c>
      <c r="D83" s="85" t="s">
        <v>22</v>
      </c>
      <c r="E83" s="73"/>
      <c r="F83" s="871"/>
      <c r="G83" s="871"/>
      <c r="H83" s="1586"/>
      <c r="I83" s="1574"/>
      <c r="J83" s="1574"/>
      <c r="K83" s="1574"/>
      <c r="L83" s="1576"/>
      <c r="M83" s="880"/>
    </row>
    <row r="84" spans="1:13">
      <c r="A84" s="808"/>
      <c r="B84" s="808"/>
      <c r="C84" s="808"/>
      <c r="D84" s="809"/>
      <c r="E84" s="810"/>
      <c r="F84" s="811"/>
      <c r="G84" s="811"/>
      <c r="H84" s="811"/>
      <c r="I84" s="811"/>
      <c r="J84" s="811"/>
      <c r="K84" s="811"/>
      <c r="L84" s="812"/>
      <c r="M84" s="880"/>
    </row>
    <row r="85" spans="1:13">
      <c r="A85" s="1577"/>
      <c r="B85" s="1578"/>
      <c r="C85" s="111" t="s">
        <v>127</v>
      </c>
      <c r="D85" s="94" t="s">
        <v>119</v>
      </c>
      <c r="E85" s="874" t="s">
        <v>120</v>
      </c>
      <c r="F85" s="1528"/>
      <c r="G85" s="1530">
        <v>51000</v>
      </c>
      <c r="H85" s="1532"/>
      <c r="I85" s="1532"/>
      <c r="J85" s="1532">
        <v>50025</v>
      </c>
      <c r="K85" s="1534">
        <f>G85-J85</f>
        <v>975</v>
      </c>
      <c r="L85" s="1575">
        <f>L82-J85</f>
        <v>12428055</v>
      </c>
      <c r="M85" s="880"/>
    </row>
    <row r="86" spans="1:13">
      <c r="A86" s="1577"/>
      <c r="B86" s="1578"/>
      <c r="C86" s="109" t="s">
        <v>128</v>
      </c>
      <c r="D86" s="96" t="s">
        <v>111</v>
      </c>
      <c r="E86" s="875"/>
      <c r="F86" s="1529"/>
      <c r="G86" s="1531"/>
      <c r="H86" s="1533"/>
      <c r="I86" s="1533"/>
      <c r="J86" s="1533"/>
      <c r="K86" s="1535"/>
      <c r="L86" s="1576"/>
      <c r="M86" s="880"/>
    </row>
    <row r="87" spans="1:13">
      <c r="A87" s="808"/>
      <c r="B87" s="813"/>
      <c r="C87" s="881"/>
      <c r="D87" s="882"/>
      <c r="E87" s="883"/>
      <c r="F87" s="884"/>
      <c r="G87" s="884"/>
      <c r="H87" s="885"/>
      <c r="I87" s="885"/>
      <c r="J87" s="885"/>
      <c r="K87" s="885"/>
      <c r="L87" s="817"/>
      <c r="M87" s="880"/>
    </row>
    <row r="88" spans="1:13">
      <c r="A88" s="1577"/>
      <c r="B88" s="1578"/>
      <c r="C88" s="111" t="s">
        <v>145</v>
      </c>
      <c r="D88" s="107" t="s">
        <v>153</v>
      </c>
      <c r="E88" s="1441" t="s">
        <v>154</v>
      </c>
      <c r="F88" s="1443"/>
      <c r="G88" s="1443">
        <v>26500</v>
      </c>
      <c r="H88" s="870"/>
      <c r="I88" s="870"/>
      <c r="J88" s="1459">
        <v>25625</v>
      </c>
      <c r="K88" s="1459">
        <f>G88-J88</f>
        <v>875</v>
      </c>
      <c r="L88" s="1575">
        <f>L85-J88</f>
        <v>12402430</v>
      </c>
      <c r="M88" s="880"/>
    </row>
    <row r="89" spans="1:13">
      <c r="A89" s="1577"/>
      <c r="B89" s="1578"/>
      <c r="C89" s="109" t="s">
        <v>478</v>
      </c>
      <c r="D89" s="104" t="s">
        <v>22</v>
      </c>
      <c r="E89" s="1442"/>
      <c r="F89" s="1444"/>
      <c r="G89" s="1444"/>
      <c r="H89" s="871"/>
      <c r="I89" s="871"/>
      <c r="J89" s="1460"/>
      <c r="K89" s="1460"/>
      <c r="L89" s="1576"/>
      <c r="M89" s="880"/>
    </row>
    <row r="90" spans="1:13">
      <c r="A90" s="808"/>
      <c r="B90" s="808"/>
      <c r="C90" s="886"/>
      <c r="D90" s="855"/>
      <c r="E90" s="887"/>
      <c r="F90" s="888"/>
      <c r="G90" s="856"/>
      <c r="H90" s="889"/>
      <c r="I90" s="889"/>
      <c r="J90" s="889"/>
      <c r="K90" s="889"/>
      <c r="L90" s="817"/>
      <c r="M90" s="880"/>
    </row>
    <row r="91" spans="1:13">
      <c r="A91" s="1606"/>
      <c r="B91" s="1587"/>
      <c r="C91" s="106" t="s">
        <v>494</v>
      </c>
      <c r="D91" s="94" t="s">
        <v>31</v>
      </c>
      <c r="E91" s="872" t="s">
        <v>32</v>
      </c>
      <c r="F91" s="1581"/>
      <c r="G91" s="1583">
        <v>200500</v>
      </c>
      <c r="H91" s="1589"/>
      <c r="I91" s="1589"/>
      <c r="J91" s="1573">
        <v>198050</v>
      </c>
      <c r="K91" s="1573">
        <f>G91-J91</f>
        <v>2450</v>
      </c>
      <c r="L91" s="1575">
        <f>L88-J91</f>
        <v>12204380</v>
      </c>
      <c r="M91" s="880"/>
    </row>
    <row r="92" spans="1:13">
      <c r="A92" s="1607"/>
      <c r="B92" s="1588"/>
      <c r="C92" s="109" t="s">
        <v>33</v>
      </c>
      <c r="D92" s="96" t="s">
        <v>22</v>
      </c>
      <c r="E92" s="873"/>
      <c r="F92" s="1582"/>
      <c r="G92" s="1584"/>
      <c r="H92" s="1590"/>
      <c r="I92" s="1590"/>
      <c r="J92" s="1574"/>
      <c r="K92" s="1574"/>
      <c r="L92" s="1576"/>
      <c r="M92" s="880"/>
    </row>
    <row r="93" spans="1:13">
      <c r="A93" s="808"/>
      <c r="B93" s="808"/>
      <c r="C93" s="814"/>
      <c r="D93" s="809"/>
      <c r="E93" s="810"/>
      <c r="F93" s="815"/>
      <c r="G93" s="815"/>
      <c r="H93" s="816"/>
      <c r="I93" s="816"/>
      <c r="J93" s="811"/>
      <c r="K93" s="811"/>
      <c r="L93" s="812"/>
      <c r="M93" s="880"/>
    </row>
    <row r="94" spans="1:13">
      <c r="A94" s="1577"/>
      <c r="B94" s="1578"/>
      <c r="C94" s="106" t="s">
        <v>38</v>
      </c>
      <c r="D94" s="839" t="s">
        <v>76</v>
      </c>
      <c r="E94" s="839">
        <v>261015</v>
      </c>
      <c r="F94" s="1581"/>
      <c r="G94" s="1583"/>
      <c r="H94" s="1589"/>
      <c r="I94" s="1589">
        <v>26500</v>
      </c>
      <c r="J94" s="1589">
        <v>25475</v>
      </c>
      <c r="K94" s="1573">
        <f>I94-J94</f>
        <v>1025</v>
      </c>
      <c r="L94" s="1575">
        <f>L91-J94</f>
        <v>12178905</v>
      </c>
    </row>
    <row r="95" spans="1:13">
      <c r="A95" s="1577"/>
      <c r="B95" s="1578"/>
      <c r="C95" s="109" t="s">
        <v>539</v>
      </c>
      <c r="D95" s="865" t="s">
        <v>49</v>
      </c>
      <c r="E95" s="819"/>
      <c r="F95" s="1582"/>
      <c r="G95" s="1584"/>
      <c r="H95" s="1590"/>
      <c r="I95" s="1590"/>
      <c r="J95" s="1590"/>
      <c r="K95" s="1574"/>
      <c r="L95" s="1576"/>
    </row>
    <row r="96" spans="1:13">
      <c r="A96" s="808"/>
      <c r="B96" s="813"/>
      <c r="C96" s="814"/>
      <c r="D96" s="809"/>
      <c r="E96" s="810"/>
      <c r="F96" s="815"/>
      <c r="G96" s="815"/>
      <c r="H96" s="816"/>
      <c r="I96" s="816"/>
      <c r="J96" s="816"/>
      <c r="K96" s="816"/>
      <c r="L96" s="817"/>
    </row>
    <row r="97" spans="1:13">
      <c r="A97" s="1577"/>
      <c r="B97" s="1578">
        <v>43145</v>
      </c>
      <c r="C97" s="144" t="s">
        <v>79</v>
      </c>
      <c r="D97" s="94" t="s">
        <v>25</v>
      </c>
      <c r="E97" s="876" t="s">
        <v>26</v>
      </c>
      <c r="F97" s="1443"/>
      <c r="G97" s="1443">
        <v>21000</v>
      </c>
      <c r="H97" s="878"/>
      <c r="I97" s="878"/>
      <c r="J97" s="1459">
        <v>20800</v>
      </c>
      <c r="K97" s="1459">
        <f>G97-J97</f>
        <v>200</v>
      </c>
      <c r="L97" s="1575">
        <f>L94-J97</f>
        <v>12158105</v>
      </c>
      <c r="M97" s="880"/>
    </row>
    <row r="98" spans="1:13">
      <c r="A98" s="1577"/>
      <c r="B98" s="1578"/>
      <c r="C98" s="113" t="s">
        <v>27</v>
      </c>
      <c r="D98" s="96" t="s">
        <v>28</v>
      </c>
      <c r="E98" s="877"/>
      <c r="F98" s="1444"/>
      <c r="G98" s="1444"/>
      <c r="H98" s="879"/>
      <c r="I98" s="879"/>
      <c r="J98" s="1460"/>
      <c r="K98" s="1460"/>
      <c r="L98" s="1576"/>
      <c r="M98" s="880"/>
    </row>
    <row r="99" spans="1:13">
      <c r="A99" s="808"/>
      <c r="B99" s="808"/>
      <c r="C99" s="890"/>
      <c r="D99" s="855"/>
      <c r="E99" s="838"/>
      <c r="F99" s="888"/>
      <c r="G99" s="856"/>
      <c r="H99" s="889"/>
      <c r="I99" s="889"/>
      <c r="J99" s="889"/>
      <c r="K99" s="889"/>
      <c r="L99" s="817"/>
      <c r="M99" s="880"/>
    </row>
    <row r="100" spans="1:13">
      <c r="A100" s="1606"/>
      <c r="B100" s="1587"/>
      <c r="C100" s="144" t="s">
        <v>157</v>
      </c>
      <c r="D100" s="94" t="s">
        <v>25</v>
      </c>
      <c r="E100" s="876" t="s">
        <v>26</v>
      </c>
      <c r="F100" s="1443"/>
      <c r="G100" s="1443">
        <v>51000</v>
      </c>
      <c r="H100" s="878"/>
      <c r="I100" s="878"/>
      <c r="J100" s="1459">
        <v>50175</v>
      </c>
      <c r="K100" s="1459">
        <f>G100-J100</f>
        <v>825</v>
      </c>
      <c r="L100" s="1575">
        <f>L97-J100</f>
        <v>12107930</v>
      </c>
      <c r="M100" s="880"/>
    </row>
    <row r="101" spans="1:13">
      <c r="A101" s="1607"/>
      <c r="B101" s="1588"/>
      <c r="C101" s="113" t="s">
        <v>27</v>
      </c>
      <c r="D101" s="96" t="s">
        <v>28</v>
      </c>
      <c r="E101" s="877"/>
      <c r="F101" s="1444"/>
      <c r="G101" s="1444"/>
      <c r="H101" s="879"/>
      <c r="I101" s="879"/>
      <c r="J101" s="1460"/>
      <c r="K101" s="1460"/>
      <c r="L101" s="1576"/>
      <c r="M101" s="880"/>
    </row>
    <row r="102" spans="1:13">
      <c r="A102" s="808"/>
      <c r="B102" s="808"/>
      <c r="C102" s="890"/>
      <c r="D102" s="855"/>
      <c r="E102" s="838"/>
      <c r="F102" s="888"/>
      <c r="G102" s="856"/>
      <c r="H102" s="889"/>
      <c r="I102" s="889"/>
      <c r="J102" s="889"/>
      <c r="K102" s="889"/>
      <c r="L102" s="812"/>
      <c r="M102" s="880"/>
    </row>
    <row r="103" spans="1:13">
      <c r="A103" s="1577"/>
      <c r="B103" s="1578"/>
      <c r="C103" s="144" t="s">
        <v>79</v>
      </c>
      <c r="D103" s="839" t="s">
        <v>76</v>
      </c>
      <c r="E103" s="839">
        <v>261015</v>
      </c>
      <c r="F103" s="1443"/>
      <c r="G103" s="1443"/>
      <c r="H103" s="878"/>
      <c r="I103" s="878">
        <v>21000</v>
      </c>
      <c r="J103" s="1459">
        <v>20800</v>
      </c>
      <c r="K103" s="1459">
        <f>I103-J103</f>
        <v>200</v>
      </c>
      <c r="L103" s="1575">
        <f>L100-J103</f>
        <v>12087130</v>
      </c>
    </row>
    <row r="104" spans="1:13">
      <c r="A104" s="1577"/>
      <c r="B104" s="1578"/>
      <c r="C104" s="113" t="s">
        <v>540</v>
      </c>
      <c r="D104" s="865" t="s">
        <v>49</v>
      </c>
      <c r="E104" s="819"/>
      <c r="F104" s="1444"/>
      <c r="G104" s="1444"/>
      <c r="H104" s="879"/>
      <c r="I104" s="879"/>
      <c r="J104" s="1460"/>
      <c r="K104" s="1460"/>
      <c r="L104" s="1576"/>
    </row>
    <row r="105" spans="1:13">
      <c r="A105" s="808"/>
      <c r="B105" s="813"/>
      <c r="C105" s="890"/>
      <c r="D105" s="855"/>
      <c r="E105" s="838"/>
      <c r="F105" s="888"/>
      <c r="G105" s="856"/>
      <c r="H105" s="889"/>
      <c r="I105" s="889"/>
      <c r="J105" s="889"/>
      <c r="K105" s="889"/>
      <c r="L105" s="817"/>
    </row>
    <row r="106" spans="1:13">
      <c r="A106" s="1577"/>
      <c r="B106" s="1578"/>
      <c r="C106" s="144" t="s">
        <v>79</v>
      </c>
      <c r="D106" s="839" t="s">
        <v>76</v>
      </c>
      <c r="E106" s="839">
        <v>261015</v>
      </c>
      <c r="F106" s="1443"/>
      <c r="G106" s="1443"/>
      <c r="H106" s="878"/>
      <c r="I106" s="878">
        <v>21000</v>
      </c>
      <c r="J106" s="1459">
        <v>20800</v>
      </c>
      <c r="K106" s="1459">
        <f>I106-J106</f>
        <v>200</v>
      </c>
      <c r="L106" s="1575">
        <f>L103-J106</f>
        <v>12066330</v>
      </c>
    </row>
    <row r="107" spans="1:13">
      <c r="A107" s="1577"/>
      <c r="B107" s="1578"/>
      <c r="C107" s="113" t="s">
        <v>541</v>
      </c>
      <c r="D107" s="865" t="s">
        <v>49</v>
      </c>
      <c r="E107" s="819"/>
      <c r="F107" s="1444"/>
      <c r="G107" s="1444"/>
      <c r="H107" s="879"/>
      <c r="I107" s="879"/>
      <c r="J107" s="1460"/>
      <c r="K107" s="1460"/>
      <c r="L107" s="1576"/>
    </row>
    <row r="108" spans="1:13">
      <c r="A108" s="808"/>
      <c r="B108" s="808"/>
      <c r="C108" s="890"/>
      <c r="D108" s="855"/>
      <c r="E108" s="838"/>
      <c r="F108" s="888"/>
      <c r="G108" s="856"/>
      <c r="H108" s="889"/>
      <c r="I108" s="889"/>
      <c r="J108" s="889"/>
      <c r="K108" s="889"/>
      <c r="L108" s="817"/>
    </row>
    <row r="109" spans="1:13">
      <c r="A109" s="1606"/>
      <c r="B109" s="1587"/>
      <c r="C109" s="106" t="s">
        <v>30</v>
      </c>
      <c r="D109" s="107" t="s">
        <v>103</v>
      </c>
      <c r="E109" s="1441" t="s">
        <v>104</v>
      </c>
      <c r="F109" s="893"/>
      <c r="G109" s="891"/>
      <c r="H109" s="891"/>
      <c r="I109" s="1435">
        <v>100500</v>
      </c>
      <c r="J109" s="1435">
        <v>98300</v>
      </c>
      <c r="K109" s="1573">
        <f>I109-J109</f>
        <v>2200</v>
      </c>
      <c r="L109" s="1575">
        <f>L106-J109</f>
        <v>11968030</v>
      </c>
    </row>
    <row r="110" spans="1:13">
      <c r="A110" s="1607"/>
      <c r="B110" s="1588"/>
      <c r="C110" s="113" t="s">
        <v>105</v>
      </c>
      <c r="D110" s="104" t="s">
        <v>49</v>
      </c>
      <c r="E110" s="1442"/>
      <c r="F110" s="894"/>
      <c r="G110" s="892"/>
      <c r="H110" s="892"/>
      <c r="I110" s="1436"/>
      <c r="J110" s="1436"/>
      <c r="K110" s="1574"/>
      <c r="L110" s="1576"/>
    </row>
    <row r="111" spans="1:13">
      <c r="A111" s="808"/>
      <c r="B111" s="808"/>
      <c r="C111" s="854"/>
      <c r="D111" s="855"/>
      <c r="E111" s="838"/>
      <c r="F111" s="900"/>
      <c r="G111" s="900"/>
      <c r="H111" s="857"/>
      <c r="I111" s="857"/>
      <c r="J111" s="857"/>
      <c r="K111" s="811"/>
      <c r="L111" s="812"/>
    </row>
    <row r="112" spans="1:13">
      <c r="A112" s="1577"/>
      <c r="B112" s="1578">
        <v>43146</v>
      </c>
      <c r="C112" s="106" t="s">
        <v>50</v>
      </c>
      <c r="D112" s="107" t="s">
        <v>14</v>
      </c>
      <c r="E112" s="897" t="s">
        <v>15</v>
      </c>
      <c r="F112" s="1443"/>
      <c r="G112" s="1546"/>
      <c r="H112" s="1433"/>
      <c r="I112" s="1532">
        <v>100500</v>
      </c>
      <c r="J112" s="1532">
        <v>97650</v>
      </c>
      <c r="K112" s="1534">
        <f>I112-J112</f>
        <v>2850</v>
      </c>
      <c r="L112" s="1575">
        <f>L109-J112</f>
        <v>11870380</v>
      </c>
    </row>
    <row r="113" spans="1:13">
      <c r="A113" s="1577"/>
      <c r="B113" s="1578"/>
      <c r="C113" s="109" t="s">
        <v>44</v>
      </c>
      <c r="D113" s="104" t="s">
        <v>16</v>
      </c>
      <c r="E113" s="898"/>
      <c r="F113" s="1444"/>
      <c r="G113" s="1547"/>
      <c r="H113" s="1434"/>
      <c r="I113" s="1533"/>
      <c r="J113" s="1533"/>
      <c r="K113" s="1535"/>
      <c r="L113" s="1576"/>
    </row>
    <row r="114" spans="1:13">
      <c r="A114" s="808"/>
      <c r="B114" s="813"/>
      <c r="C114" s="905"/>
      <c r="D114" s="906"/>
      <c r="E114" s="907"/>
      <c r="F114" s="856"/>
      <c r="G114" s="856"/>
      <c r="H114" s="857"/>
      <c r="I114" s="885"/>
      <c r="J114" s="885"/>
      <c r="K114" s="885"/>
      <c r="L114" s="817"/>
    </row>
    <row r="115" spans="1:13">
      <c r="A115" s="1608"/>
      <c r="B115" s="1464"/>
      <c r="C115" s="908" t="s">
        <v>53</v>
      </c>
      <c r="D115" s="839" t="s">
        <v>76</v>
      </c>
      <c r="E115" s="839">
        <v>261015</v>
      </c>
      <c r="F115" s="1443"/>
      <c r="G115" s="1445"/>
      <c r="H115" s="1433"/>
      <c r="I115" s="1435">
        <v>12000</v>
      </c>
      <c r="J115" s="1435">
        <v>11000</v>
      </c>
      <c r="K115" s="1435">
        <f>I115-J115</f>
        <v>1000</v>
      </c>
      <c r="L115" s="1502">
        <f>L112-J115</f>
        <v>11859380</v>
      </c>
    </row>
    <row r="116" spans="1:13">
      <c r="A116" s="1608"/>
      <c r="B116" s="1464"/>
      <c r="C116" s="909" t="s">
        <v>510</v>
      </c>
      <c r="D116" s="865" t="s">
        <v>49</v>
      </c>
      <c r="E116" s="819"/>
      <c r="F116" s="1444"/>
      <c r="G116" s="1446"/>
      <c r="H116" s="1434"/>
      <c r="I116" s="1436"/>
      <c r="J116" s="1436"/>
      <c r="K116" s="1436"/>
      <c r="L116" s="1503"/>
    </row>
    <row r="117" spans="1:13">
      <c r="A117" s="910"/>
      <c r="B117" s="910"/>
      <c r="C117" s="881"/>
      <c r="D117" s="855"/>
      <c r="E117" s="838"/>
      <c r="F117" s="856"/>
      <c r="G117" s="856"/>
      <c r="H117" s="889"/>
      <c r="I117" s="889"/>
      <c r="J117" s="889"/>
      <c r="K117" s="889"/>
      <c r="L117" s="911"/>
    </row>
    <row r="118" spans="1:13">
      <c r="A118" s="1609"/>
      <c r="B118" s="1447"/>
      <c r="C118" s="908" t="s">
        <v>259</v>
      </c>
      <c r="D118" s="839" t="s">
        <v>76</v>
      </c>
      <c r="E118" s="839">
        <v>261015</v>
      </c>
      <c r="F118" s="1435"/>
      <c r="G118" s="1433"/>
      <c r="H118" s="1433"/>
      <c r="I118" s="1435">
        <v>12000</v>
      </c>
      <c r="J118" s="1435">
        <v>11600</v>
      </c>
      <c r="K118" s="1435">
        <f>I118-J118</f>
        <v>400</v>
      </c>
      <c r="L118" s="1502">
        <f>L115-J118</f>
        <v>11847780</v>
      </c>
    </row>
    <row r="119" spans="1:13">
      <c r="A119" s="1610"/>
      <c r="B119" s="1448"/>
      <c r="C119" s="909" t="s">
        <v>511</v>
      </c>
      <c r="D119" s="865" t="s">
        <v>49</v>
      </c>
      <c r="E119" s="819"/>
      <c r="F119" s="1436"/>
      <c r="G119" s="1434"/>
      <c r="H119" s="1434"/>
      <c r="I119" s="1436"/>
      <c r="J119" s="1436"/>
      <c r="K119" s="1436"/>
      <c r="L119" s="1503"/>
    </row>
    <row r="120" spans="1:13">
      <c r="A120" s="910"/>
      <c r="B120" s="910"/>
      <c r="C120" s="910"/>
      <c r="D120" s="855"/>
      <c r="E120" s="838"/>
      <c r="F120" s="857"/>
      <c r="G120" s="857"/>
      <c r="H120" s="857"/>
      <c r="I120" s="857"/>
      <c r="J120" s="857"/>
      <c r="K120" s="857"/>
      <c r="L120" s="912"/>
    </row>
    <row r="121" spans="1:13">
      <c r="A121" s="1608"/>
      <c r="B121" s="1464"/>
      <c r="C121" s="908" t="s">
        <v>545</v>
      </c>
      <c r="D121" s="915" t="s">
        <v>543</v>
      </c>
      <c r="E121" s="899" t="s">
        <v>542</v>
      </c>
      <c r="F121" s="1443"/>
      <c r="G121" s="1445">
        <v>1575400</v>
      </c>
      <c r="H121" s="1459"/>
      <c r="I121" s="1459"/>
      <c r="J121" s="1459">
        <v>1564835</v>
      </c>
      <c r="K121" s="1435">
        <f>G121-J121</f>
        <v>10565</v>
      </c>
      <c r="L121" s="1502">
        <f>L118-J121</f>
        <v>10282945</v>
      </c>
      <c r="M121" s="880"/>
    </row>
    <row r="122" spans="1:13">
      <c r="A122" s="1608"/>
      <c r="B122" s="1464"/>
      <c r="C122" s="909" t="s">
        <v>98</v>
      </c>
      <c r="D122" s="916" t="s">
        <v>544</v>
      </c>
      <c r="E122" s="913"/>
      <c r="F122" s="1444"/>
      <c r="G122" s="1446"/>
      <c r="H122" s="1460"/>
      <c r="I122" s="1460"/>
      <c r="J122" s="1460"/>
      <c r="K122" s="1436"/>
      <c r="L122" s="1503"/>
      <c r="M122" s="880"/>
    </row>
    <row r="123" spans="1:13">
      <c r="A123" s="910"/>
      <c r="B123" s="914"/>
      <c r="C123" s="881"/>
      <c r="D123" s="855"/>
      <c r="E123" s="887"/>
      <c r="F123" s="856"/>
      <c r="G123" s="856"/>
      <c r="H123" s="889"/>
      <c r="I123" s="889"/>
      <c r="J123" s="889"/>
      <c r="K123" s="889"/>
      <c r="L123" s="911"/>
      <c r="M123" s="880"/>
    </row>
    <row r="124" spans="1:13">
      <c r="A124" s="1609"/>
      <c r="B124" s="1447"/>
      <c r="C124" s="106" t="s">
        <v>470</v>
      </c>
      <c r="D124" s="94" t="s">
        <v>31</v>
      </c>
      <c r="E124" s="895" t="s">
        <v>32</v>
      </c>
      <c r="F124" s="1528"/>
      <c r="G124" s="1530">
        <v>51000</v>
      </c>
      <c r="H124" s="1433"/>
      <c r="I124" s="1435"/>
      <c r="J124" s="1435">
        <v>49875</v>
      </c>
      <c r="K124" s="1435">
        <f>G124-J124</f>
        <v>1125</v>
      </c>
      <c r="L124" s="1502">
        <f>L121-J124</f>
        <v>10233070</v>
      </c>
      <c r="M124" s="880"/>
    </row>
    <row r="125" spans="1:13">
      <c r="A125" s="1610"/>
      <c r="B125" s="1448"/>
      <c r="C125" s="109" t="s">
        <v>274</v>
      </c>
      <c r="D125" s="96" t="s">
        <v>22</v>
      </c>
      <c r="E125" s="896"/>
      <c r="F125" s="1529"/>
      <c r="G125" s="1531"/>
      <c r="H125" s="1434"/>
      <c r="I125" s="1436"/>
      <c r="J125" s="1436"/>
      <c r="K125" s="1436"/>
      <c r="L125" s="1503"/>
      <c r="M125" s="880"/>
    </row>
    <row r="126" spans="1:13">
      <c r="A126" s="910"/>
      <c r="B126" s="910"/>
      <c r="C126" s="910"/>
      <c r="D126" s="855"/>
      <c r="E126" s="887"/>
      <c r="F126" s="857"/>
      <c r="G126" s="857"/>
      <c r="H126" s="857"/>
      <c r="I126" s="857"/>
      <c r="J126" s="857"/>
      <c r="K126" s="857"/>
      <c r="L126" s="912"/>
      <c r="M126" s="880"/>
    </row>
    <row r="127" spans="1:13">
      <c r="A127" s="1608"/>
      <c r="B127" s="1464"/>
      <c r="C127" s="106" t="s">
        <v>494</v>
      </c>
      <c r="D127" s="94" t="s">
        <v>31</v>
      </c>
      <c r="E127" s="895" t="s">
        <v>32</v>
      </c>
      <c r="F127" s="1443"/>
      <c r="G127" s="1583">
        <v>200500</v>
      </c>
      <c r="H127" s="1589"/>
      <c r="I127" s="1589"/>
      <c r="J127" s="1573">
        <v>198050</v>
      </c>
      <c r="K127" s="1573">
        <f>G127-J127</f>
        <v>2450</v>
      </c>
      <c r="L127" s="1502">
        <f>L124-J127</f>
        <v>10035020</v>
      </c>
      <c r="M127" s="880"/>
    </row>
    <row r="128" spans="1:13">
      <c r="A128" s="1608"/>
      <c r="B128" s="1464"/>
      <c r="C128" s="109" t="s">
        <v>33</v>
      </c>
      <c r="D128" s="96" t="s">
        <v>22</v>
      </c>
      <c r="E128" s="896"/>
      <c r="F128" s="1444"/>
      <c r="G128" s="1584"/>
      <c r="H128" s="1590"/>
      <c r="I128" s="1590"/>
      <c r="J128" s="1574"/>
      <c r="K128" s="1574"/>
      <c r="L128" s="1503"/>
      <c r="M128" s="880"/>
    </row>
    <row r="129" spans="1:13">
      <c r="A129" s="910"/>
      <c r="B129" s="910"/>
      <c r="C129" s="881"/>
      <c r="D129" s="855"/>
      <c r="E129" s="887"/>
      <c r="F129" s="856"/>
      <c r="G129" s="815"/>
      <c r="H129" s="816"/>
      <c r="I129" s="816"/>
      <c r="J129" s="811"/>
      <c r="K129" s="811"/>
      <c r="L129" s="911"/>
      <c r="M129" s="880"/>
    </row>
    <row r="130" spans="1:13">
      <c r="A130" s="1608"/>
      <c r="B130" s="1464"/>
      <c r="C130" s="106" t="s">
        <v>546</v>
      </c>
      <c r="D130" s="107" t="s">
        <v>223</v>
      </c>
      <c r="E130" s="901" t="s">
        <v>224</v>
      </c>
      <c r="F130" s="1435"/>
      <c r="G130" s="1443">
        <v>26500</v>
      </c>
      <c r="H130" s="903"/>
      <c r="I130" s="903"/>
      <c r="J130" s="1459">
        <v>25400</v>
      </c>
      <c r="K130" s="1459">
        <f>G130-J130</f>
        <v>1100</v>
      </c>
      <c r="L130" s="1502">
        <f>L127-J130</f>
        <v>10009620</v>
      </c>
      <c r="M130" s="880"/>
    </row>
    <row r="131" spans="1:13">
      <c r="A131" s="1608"/>
      <c r="B131" s="1464"/>
      <c r="C131" s="109" t="s">
        <v>225</v>
      </c>
      <c r="D131" s="104" t="s">
        <v>226</v>
      </c>
      <c r="E131" s="902"/>
      <c r="F131" s="1436"/>
      <c r="G131" s="1444"/>
      <c r="H131" s="904"/>
      <c r="I131" s="904"/>
      <c r="J131" s="1460"/>
      <c r="K131" s="1460"/>
      <c r="L131" s="1503"/>
      <c r="M131" s="880"/>
    </row>
    <row r="132" spans="1:13">
      <c r="A132" s="910"/>
      <c r="B132" s="914"/>
      <c r="C132" s="881"/>
      <c r="D132" s="882"/>
      <c r="E132" s="883"/>
      <c r="F132" s="857"/>
      <c r="G132" s="884"/>
      <c r="H132" s="885"/>
      <c r="I132" s="885"/>
      <c r="J132" s="885"/>
      <c r="K132" s="885"/>
      <c r="L132" s="911"/>
      <c r="M132" s="880"/>
    </row>
    <row r="133" spans="1:13">
      <c r="A133" s="1608"/>
      <c r="B133" s="1464"/>
      <c r="C133" s="106" t="s">
        <v>37</v>
      </c>
      <c r="D133" s="107" t="s">
        <v>223</v>
      </c>
      <c r="E133" s="901" t="s">
        <v>224</v>
      </c>
      <c r="F133" s="1435"/>
      <c r="G133" s="1443">
        <v>26500</v>
      </c>
      <c r="H133" s="903"/>
      <c r="I133" s="903"/>
      <c r="J133" s="1459">
        <v>25400</v>
      </c>
      <c r="K133" s="1459">
        <f>G133-J133</f>
        <v>1100</v>
      </c>
      <c r="L133" s="1502">
        <f>L130-J133</f>
        <v>9984220</v>
      </c>
      <c r="M133" s="880"/>
    </row>
    <row r="134" spans="1:13">
      <c r="A134" s="1608"/>
      <c r="B134" s="1464"/>
      <c r="C134" s="109" t="s">
        <v>290</v>
      </c>
      <c r="D134" s="104" t="s">
        <v>226</v>
      </c>
      <c r="E134" s="902"/>
      <c r="F134" s="1436"/>
      <c r="G134" s="1444"/>
      <c r="H134" s="904"/>
      <c r="I134" s="904"/>
      <c r="J134" s="1460"/>
      <c r="K134" s="1460"/>
      <c r="L134" s="1503"/>
      <c r="M134" s="880"/>
    </row>
    <row r="135" spans="1:13">
      <c r="A135" s="910"/>
      <c r="B135" s="910"/>
      <c r="C135" s="905"/>
      <c r="D135" s="906"/>
      <c r="E135" s="907"/>
      <c r="F135" s="884"/>
      <c r="G135" s="884"/>
      <c r="H135" s="885"/>
      <c r="I135" s="885"/>
      <c r="J135" s="885"/>
      <c r="K135" s="885"/>
      <c r="L135" s="911"/>
      <c r="M135" s="880"/>
    </row>
    <row r="136" spans="1:13">
      <c r="A136" s="1609"/>
      <c r="B136" s="1447">
        <v>43150</v>
      </c>
      <c r="C136" s="111" t="s">
        <v>157</v>
      </c>
      <c r="D136" s="107" t="s">
        <v>72</v>
      </c>
      <c r="E136" s="921" t="s">
        <v>73</v>
      </c>
      <c r="F136" s="919"/>
      <c r="G136" s="919">
        <v>51000</v>
      </c>
      <c r="H136" s="917"/>
      <c r="I136" s="917"/>
      <c r="J136" s="917">
        <v>50175</v>
      </c>
      <c r="K136" s="917">
        <f>G136-J136</f>
        <v>825</v>
      </c>
      <c r="L136" s="1502">
        <f>L133-J136</f>
        <v>9934045</v>
      </c>
      <c r="M136" s="880"/>
    </row>
    <row r="137" spans="1:13">
      <c r="A137" s="1610"/>
      <c r="B137" s="1448"/>
      <c r="C137" s="109" t="s">
        <v>74</v>
      </c>
      <c r="D137" s="104" t="s">
        <v>36</v>
      </c>
      <c r="E137" s="922"/>
      <c r="F137" s="920"/>
      <c r="G137" s="920"/>
      <c r="H137" s="918"/>
      <c r="I137" s="918"/>
      <c r="J137" s="918"/>
      <c r="K137" s="918"/>
      <c r="L137" s="1503"/>
      <c r="M137" s="880"/>
    </row>
    <row r="138" spans="1:13">
      <c r="A138" s="910"/>
      <c r="B138" s="910"/>
      <c r="C138" s="890"/>
      <c r="D138" s="855"/>
      <c r="E138" s="838"/>
      <c r="F138" s="888"/>
      <c r="G138" s="856"/>
      <c r="H138" s="889"/>
      <c r="I138" s="889"/>
      <c r="J138" s="889"/>
      <c r="K138" s="889"/>
      <c r="L138" s="912"/>
      <c r="M138" s="880"/>
    </row>
    <row r="139" spans="1:13">
      <c r="A139" s="1608"/>
      <c r="B139" s="1464"/>
      <c r="C139" s="111" t="s">
        <v>547</v>
      </c>
      <c r="D139" s="107" t="s">
        <v>72</v>
      </c>
      <c r="E139" s="923" t="s">
        <v>73</v>
      </c>
      <c r="F139" s="1528"/>
      <c r="G139" s="925">
        <v>51000</v>
      </c>
      <c r="H139" s="927"/>
      <c r="I139" s="927"/>
      <c r="J139" s="927">
        <v>50175</v>
      </c>
      <c r="K139" s="927">
        <f>G139-J139</f>
        <v>825</v>
      </c>
      <c r="L139" s="1502">
        <f>L136-J139</f>
        <v>9883870</v>
      </c>
      <c r="M139" s="880"/>
    </row>
    <row r="140" spans="1:13">
      <c r="A140" s="1608"/>
      <c r="B140" s="1464"/>
      <c r="C140" s="109" t="s">
        <v>146</v>
      </c>
      <c r="D140" s="96" t="s">
        <v>22</v>
      </c>
      <c r="E140" s="924"/>
      <c r="F140" s="1529"/>
      <c r="G140" s="926"/>
      <c r="H140" s="928"/>
      <c r="I140" s="928"/>
      <c r="J140" s="928"/>
      <c r="K140" s="928"/>
      <c r="L140" s="1503"/>
      <c r="M140" s="880"/>
    </row>
    <row r="141" spans="1:13">
      <c r="A141" s="910"/>
      <c r="B141" s="914"/>
      <c r="C141" s="836"/>
      <c r="D141" s="837"/>
      <c r="E141" s="838"/>
      <c r="F141" s="884"/>
      <c r="G141" s="856"/>
      <c r="H141" s="889"/>
      <c r="I141" s="889"/>
      <c r="J141" s="889"/>
      <c r="K141" s="889"/>
      <c r="L141" s="911"/>
      <c r="M141" s="880"/>
    </row>
    <row r="142" spans="1:13">
      <c r="A142" s="1608"/>
      <c r="B142" s="1464"/>
      <c r="C142" s="106" t="s">
        <v>75</v>
      </c>
      <c r="D142" s="107" t="s">
        <v>14</v>
      </c>
      <c r="E142" s="923" t="s">
        <v>15</v>
      </c>
      <c r="F142" s="1443"/>
      <c r="G142" s="1461"/>
      <c r="H142" s="1435"/>
      <c r="I142" s="1435">
        <v>100500</v>
      </c>
      <c r="J142" s="1435">
        <v>97850</v>
      </c>
      <c r="K142" s="1435">
        <v>2650</v>
      </c>
      <c r="L142" s="1502">
        <f>L139-J142</f>
        <v>9786020</v>
      </c>
    </row>
    <row r="143" spans="1:13">
      <c r="A143" s="1608"/>
      <c r="B143" s="1464"/>
      <c r="C143" s="109" t="s">
        <v>197</v>
      </c>
      <c r="D143" s="104" t="s">
        <v>16</v>
      </c>
      <c r="E143" s="924"/>
      <c r="F143" s="1444"/>
      <c r="G143" s="1462"/>
      <c r="H143" s="1436"/>
      <c r="I143" s="1436"/>
      <c r="J143" s="1436"/>
      <c r="K143" s="1436"/>
      <c r="L143" s="1503"/>
    </row>
    <row r="144" spans="1:13">
      <c r="A144" s="910"/>
      <c r="B144" s="910"/>
      <c r="C144" s="935"/>
      <c r="D144" s="882"/>
      <c r="E144" s="883"/>
      <c r="F144" s="888"/>
      <c r="G144" s="857"/>
      <c r="H144" s="857"/>
      <c r="I144" s="857"/>
      <c r="J144" s="857"/>
      <c r="K144" s="857"/>
      <c r="L144" s="911"/>
    </row>
    <row r="145" spans="1:13">
      <c r="A145" s="1609"/>
      <c r="B145" s="1447">
        <v>43151</v>
      </c>
      <c r="C145" s="144" t="s">
        <v>30</v>
      </c>
      <c r="D145" s="94" t="s">
        <v>313</v>
      </c>
      <c r="E145" s="1449" t="s">
        <v>131</v>
      </c>
      <c r="F145" s="929"/>
      <c r="G145" s="1433">
        <v>100500</v>
      </c>
      <c r="H145" s="1433"/>
      <c r="I145" s="1435"/>
      <c r="J145" s="1435">
        <v>98300</v>
      </c>
      <c r="K145" s="1435">
        <f>G145-J145</f>
        <v>2200</v>
      </c>
      <c r="L145" s="1502">
        <f>L142-J145</f>
        <v>9687720</v>
      </c>
      <c r="M145" s="1012"/>
    </row>
    <row r="146" spans="1:13">
      <c r="A146" s="1610"/>
      <c r="B146" s="1448"/>
      <c r="C146" s="581" t="s">
        <v>549</v>
      </c>
      <c r="D146" s="96" t="s">
        <v>28</v>
      </c>
      <c r="E146" s="1450"/>
      <c r="F146" s="930"/>
      <c r="G146" s="1434"/>
      <c r="H146" s="1434"/>
      <c r="I146" s="1436"/>
      <c r="J146" s="1436"/>
      <c r="K146" s="1436"/>
      <c r="L146" s="1503"/>
      <c r="M146" s="1012"/>
    </row>
    <row r="147" spans="1:13">
      <c r="A147" s="910"/>
      <c r="B147" s="910"/>
      <c r="C147" s="910"/>
      <c r="D147" s="855"/>
      <c r="E147" s="887"/>
      <c r="F147" s="857"/>
      <c r="G147" s="857"/>
      <c r="H147" s="857"/>
      <c r="I147" s="857"/>
      <c r="J147" s="857"/>
      <c r="K147" s="857"/>
      <c r="L147" s="912"/>
      <c r="M147" s="1012"/>
    </row>
    <row r="148" spans="1:13">
      <c r="A148" s="1608"/>
      <c r="B148" s="1464"/>
      <c r="C148" s="111" t="s">
        <v>43</v>
      </c>
      <c r="D148" s="107" t="s">
        <v>213</v>
      </c>
      <c r="E148" s="933" t="s">
        <v>214</v>
      </c>
      <c r="F148" s="1443"/>
      <c r="G148" s="1445">
        <v>51000</v>
      </c>
      <c r="H148" s="1459"/>
      <c r="I148" s="1459"/>
      <c r="J148" s="1459">
        <v>50175</v>
      </c>
      <c r="K148" s="1435">
        <f>G148-J148</f>
        <v>825</v>
      </c>
      <c r="L148" s="1502">
        <f>L145-J148</f>
        <v>9637545</v>
      </c>
      <c r="M148" s="1012"/>
    </row>
    <row r="149" spans="1:13">
      <c r="A149" s="1608"/>
      <c r="B149" s="1464"/>
      <c r="C149" s="109" t="s">
        <v>215</v>
      </c>
      <c r="D149" s="104" t="s">
        <v>216</v>
      </c>
      <c r="E149" s="934"/>
      <c r="F149" s="1444"/>
      <c r="G149" s="1446"/>
      <c r="H149" s="1460"/>
      <c r="I149" s="1460"/>
      <c r="J149" s="1460"/>
      <c r="K149" s="1436"/>
      <c r="L149" s="1503"/>
      <c r="M149" s="1012"/>
    </row>
    <row r="150" spans="1:13">
      <c r="A150" s="910"/>
      <c r="B150" s="914"/>
      <c r="C150" s="881"/>
      <c r="D150" s="855"/>
      <c r="E150" s="887"/>
      <c r="F150" s="856"/>
      <c r="G150" s="856"/>
      <c r="H150" s="889"/>
      <c r="I150" s="889"/>
      <c r="J150" s="889"/>
      <c r="K150" s="889"/>
      <c r="L150" s="911"/>
      <c r="M150" s="1012"/>
    </row>
    <row r="151" spans="1:13">
      <c r="A151" s="1608"/>
      <c r="B151" s="1464"/>
      <c r="C151" s="656" t="s">
        <v>548</v>
      </c>
      <c r="D151" s="657" t="s">
        <v>25</v>
      </c>
      <c r="E151" s="931" t="s">
        <v>26</v>
      </c>
      <c r="F151" s="1443"/>
      <c r="G151" s="1445">
        <v>151000</v>
      </c>
      <c r="H151" s="1433"/>
      <c r="I151" s="1435"/>
      <c r="J151" s="1435">
        <v>148125</v>
      </c>
      <c r="K151" s="1435">
        <f>G151-J151</f>
        <v>2875</v>
      </c>
      <c r="L151" s="1502">
        <f>L148-J151</f>
        <v>9489420</v>
      </c>
      <c r="M151" s="1012"/>
    </row>
    <row r="152" spans="1:13">
      <c r="A152" s="1608"/>
      <c r="B152" s="1464"/>
      <c r="C152" s="658" t="s">
        <v>27</v>
      </c>
      <c r="D152" s="659" t="s">
        <v>28</v>
      </c>
      <c r="E152" s="932"/>
      <c r="F152" s="1444"/>
      <c r="G152" s="1446"/>
      <c r="H152" s="1434"/>
      <c r="I152" s="1436"/>
      <c r="J152" s="1436"/>
      <c r="K152" s="1436"/>
      <c r="L152" s="1503"/>
      <c r="M152" s="1012"/>
    </row>
    <row r="153" spans="1:13">
      <c r="A153" s="910"/>
      <c r="B153" s="910"/>
      <c r="C153" s="881"/>
      <c r="D153" s="855"/>
      <c r="E153" s="887"/>
      <c r="F153" s="856"/>
      <c r="G153" s="856"/>
      <c r="H153" s="889"/>
      <c r="I153" s="889"/>
      <c r="J153" s="889"/>
      <c r="K153" s="889"/>
      <c r="L153" s="911"/>
      <c r="M153" s="1012"/>
    </row>
    <row r="154" spans="1:13">
      <c r="A154" s="1608"/>
      <c r="B154" s="1464"/>
      <c r="C154" s="653" t="s">
        <v>342</v>
      </c>
      <c r="D154" s="107" t="s">
        <v>196</v>
      </c>
      <c r="E154" s="933" t="s">
        <v>263</v>
      </c>
      <c r="F154" s="1443"/>
      <c r="G154" s="1445"/>
      <c r="H154" s="1459"/>
      <c r="I154" s="1459">
        <v>82500</v>
      </c>
      <c r="J154" s="1459">
        <v>81960</v>
      </c>
      <c r="K154" s="1435">
        <f>I154-J154</f>
        <v>540</v>
      </c>
      <c r="L154" s="1502">
        <f>L151-J154</f>
        <v>9407460</v>
      </c>
    </row>
    <row r="155" spans="1:13">
      <c r="A155" s="1608"/>
      <c r="B155" s="1464"/>
      <c r="C155" s="654" t="s">
        <v>500</v>
      </c>
      <c r="D155" s="104" t="s">
        <v>16</v>
      </c>
      <c r="E155" s="934"/>
      <c r="F155" s="1444"/>
      <c r="G155" s="1446"/>
      <c r="H155" s="1460"/>
      <c r="I155" s="1460"/>
      <c r="J155" s="1460"/>
      <c r="K155" s="1436"/>
      <c r="L155" s="1503"/>
    </row>
    <row r="156" spans="1:13">
      <c r="A156" s="910"/>
      <c r="B156" s="914"/>
      <c r="C156" s="881"/>
      <c r="D156" s="855"/>
      <c r="E156" s="887"/>
      <c r="F156" s="856"/>
      <c r="G156" s="856"/>
      <c r="H156" s="889"/>
      <c r="I156" s="889"/>
      <c r="J156" s="889"/>
      <c r="K156" s="889"/>
      <c r="L156" s="911"/>
    </row>
    <row r="157" spans="1:13">
      <c r="A157" s="1608"/>
      <c r="B157" s="1464"/>
      <c r="C157" s="144" t="s">
        <v>550</v>
      </c>
      <c r="D157" s="94" t="s">
        <v>313</v>
      </c>
      <c r="E157" s="1449" t="s">
        <v>131</v>
      </c>
      <c r="F157" s="1443"/>
      <c r="G157" s="1445">
        <v>17000</v>
      </c>
      <c r="H157" s="1433"/>
      <c r="I157" s="1435"/>
      <c r="J157" s="1435">
        <v>15825</v>
      </c>
      <c r="K157" s="1435">
        <f>G157-J157</f>
        <v>1175</v>
      </c>
      <c r="L157" s="1502">
        <f>L154-J157</f>
        <v>9391635</v>
      </c>
      <c r="M157" s="1012"/>
    </row>
    <row r="158" spans="1:13">
      <c r="A158" s="1608"/>
      <c r="B158" s="1464"/>
      <c r="C158" s="581" t="s">
        <v>549</v>
      </c>
      <c r="D158" s="96" t="s">
        <v>28</v>
      </c>
      <c r="E158" s="1450"/>
      <c r="F158" s="1444"/>
      <c r="G158" s="1446"/>
      <c r="H158" s="1434"/>
      <c r="I158" s="1436"/>
      <c r="J158" s="1436"/>
      <c r="K158" s="1436"/>
      <c r="L158" s="1503"/>
      <c r="M158" s="1012"/>
    </row>
    <row r="159" spans="1:13">
      <c r="A159" s="910"/>
      <c r="B159" s="910"/>
      <c r="C159" s="881"/>
      <c r="D159" s="855"/>
      <c r="E159" s="887"/>
      <c r="F159" s="856"/>
      <c r="G159" s="856"/>
      <c r="H159" s="889"/>
      <c r="I159" s="889"/>
      <c r="J159" s="889"/>
      <c r="K159" s="889"/>
      <c r="L159" s="911"/>
      <c r="M159" s="1012"/>
    </row>
    <row r="160" spans="1:13">
      <c r="A160" s="1609"/>
      <c r="B160" s="1447"/>
      <c r="C160" s="656" t="s">
        <v>79</v>
      </c>
      <c r="D160" s="915" t="s">
        <v>46</v>
      </c>
      <c r="E160" s="915">
        <v>101011</v>
      </c>
      <c r="F160" s="1435"/>
      <c r="G160" s="1433"/>
      <c r="H160" s="1433"/>
      <c r="I160" s="1435">
        <v>21000</v>
      </c>
      <c r="J160" s="1435">
        <v>20800</v>
      </c>
      <c r="K160" s="1435">
        <f>I160-J160</f>
        <v>200</v>
      </c>
      <c r="L160" s="1502">
        <f>L157-J160</f>
        <v>9370835</v>
      </c>
    </row>
    <row r="161" spans="1:13">
      <c r="A161" s="1610"/>
      <c r="B161" s="1448"/>
      <c r="C161" s="658" t="s">
        <v>48</v>
      </c>
      <c r="D161" s="909"/>
      <c r="E161" s="909"/>
      <c r="F161" s="1436"/>
      <c r="G161" s="1434"/>
      <c r="H161" s="1434"/>
      <c r="I161" s="1436"/>
      <c r="J161" s="1436"/>
      <c r="K161" s="1436"/>
      <c r="L161" s="1503"/>
    </row>
    <row r="162" spans="1:13">
      <c r="A162" s="910"/>
      <c r="B162" s="910"/>
      <c r="C162" s="881"/>
      <c r="D162" s="855"/>
      <c r="E162" s="887"/>
      <c r="F162" s="857"/>
      <c r="G162" s="857"/>
      <c r="H162" s="857"/>
      <c r="I162" s="857"/>
      <c r="J162" s="857"/>
      <c r="K162" s="857"/>
      <c r="L162" s="912"/>
    </row>
    <row r="163" spans="1:13">
      <c r="A163" s="1608"/>
      <c r="B163" s="1464"/>
      <c r="C163" s="137" t="s">
        <v>79</v>
      </c>
      <c r="D163" s="94" t="s">
        <v>80</v>
      </c>
      <c r="E163" s="1441" t="s">
        <v>81</v>
      </c>
      <c r="F163" s="1443"/>
      <c r="G163" s="1445">
        <v>21000</v>
      </c>
      <c r="H163" s="1459"/>
      <c r="I163" s="1459"/>
      <c r="J163" s="1459">
        <v>20800</v>
      </c>
      <c r="K163" s="1435">
        <f>G163-J163</f>
        <v>200</v>
      </c>
      <c r="L163" s="1502">
        <f>L160-J163</f>
        <v>9350035</v>
      </c>
      <c r="M163" s="1012"/>
    </row>
    <row r="164" spans="1:13">
      <c r="A164" s="1608"/>
      <c r="B164" s="1464"/>
      <c r="C164" s="138" t="s">
        <v>82</v>
      </c>
      <c r="D164" s="96" t="s">
        <v>36</v>
      </c>
      <c r="E164" s="1442"/>
      <c r="F164" s="1444"/>
      <c r="G164" s="1446"/>
      <c r="H164" s="1460"/>
      <c r="I164" s="1460"/>
      <c r="J164" s="1460"/>
      <c r="K164" s="1436"/>
      <c r="L164" s="1503"/>
      <c r="M164" s="1012"/>
    </row>
    <row r="165" spans="1:13">
      <c r="A165" s="910"/>
      <c r="B165" s="914"/>
      <c r="C165" s="881"/>
      <c r="D165" s="855"/>
      <c r="E165" s="887"/>
      <c r="F165" s="856"/>
      <c r="G165" s="856"/>
      <c r="H165" s="889"/>
      <c r="I165" s="889"/>
      <c r="J165" s="889"/>
      <c r="K165" s="889"/>
      <c r="L165" s="911"/>
      <c r="M165" s="1012"/>
    </row>
    <row r="166" spans="1:13">
      <c r="A166" s="1608"/>
      <c r="B166" s="1464">
        <v>43152</v>
      </c>
      <c r="C166" s="106" t="s">
        <v>271</v>
      </c>
      <c r="D166" s="94" t="s">
        <v>31</v>
      </c>
      <c r="E166" s="936" t="s">
        <v>32</v>
      </c>
      <c r="F166" s="1443"/>
      <c r="G166" s="1461">
        <v>51000</v>
      </c>
      <c r="H166" s="1433"/>
      <c r="I166" s="1435"/>
      <c r="J166" s="1435">
        <v>49625</v>
      </c>
      <c r="K166" s="1435">
        <f>G166-J166</f>
        <v>1375</v>
      </c>
      <c r="L166" s="1502">
        <f>L163-J166</f>
        <v>9300410</v>
      </c>
      <c r="M166" s="1012"/>
    </row>
    <row r="167" spans="1:13">
      <c r="A167" s="1608"/>
      <c r="B167" s="1464"/>
      <c r="C167" s="109" t="s">
        <v>524</v>
      </c>
      <c r="D167" s="96" t="s">
        <v>22</v>
      </c>
      <c r="E167" s="937"/>
      <c r="F167" s="1444"/>
      <c r="G167" s="1462"/>
      <c r="H167" s="1434"/>
      <c r="I167" s="1436"/>
      <c r="J167" s="1436"/>
      <c r="K167" s="1436"/>
      <c r="L167" s="1503"/>
      <c r="M167" s="1012"/>
    </row>
    <row r="168" spans="1:13">
      <c r="A168" s="910"/>
      <c r="B168" s="910"/>
      <c r="C168" s="881"/>
      <c r="D168" s="855"/>
      <c r="E168" s="887"/>
      <c r="F168" s="856"/>
      <c r="G168" s="856"/>
      <c r="H168" s="889"/>
      <c r="I168" s="889"/>
      <c r="J168" s="889"/>
      <c r="K168" s="889"/>
      <c r="L168" s="911"/>
      <c r="M168" s="1012"/>
    </row>
    <row r="169" spans="1:13">
      <c r="A169" s="1609"/>
      <c r="B169" s="1447"/>
      <c r="C169" s="137" t="s">
        <v>79</v>
      </c>
      <c r="D169" s="839" t="s">
        <v>76</v>
      </c>
      <c r="E169" s="839">
        <v>261015</v>
      </c>
      <c r="F169" s="1435"/>
      <c r="G169" s="1433"/>
      <c r="H169" s="1433"/>
      <c r="I169" s="1435">
        <v>21000</v>
      </c>
      <c r="J169" s="1435">
        <v>20800</v>
      </c>
      <c r="K169" s="1435">
        <f>I169-J169</f>
        <v>200</v>
      </c>
      <c r="L169" s="1502">
        <f>L166-J169</f>
        <v>9279610</v>
      </c>
    </row>
    <row r="170" spans="1:13">
      <c r="A170" s="1610"/>
      <c r="B170" s="1448"/>
      <c r="C170" s="138" t="s">
        <v>551</v>
      </c>
      <c r="D170" s="865" t="s">
        <v>49</v>
      </c>
      <c r="E170" s="819"/>
      <c r="F170" s="1436"/>
      <c r="G170" s="1434"/>
      <c r="H170" s="1434"/>
      <c r="I170" s="1436"/>
      <c r="J170" s="1436"/>
      <c r="K170" s="1436"/>
      <c r="L170" s="1503"/>
    </row>
    <row r="171" spans="1:13">
      <c r="A171" s="910"/>
      <c r="B171" s="910"/>
      <c r="C171" s="910"/>
      <c r="D171" s="855"/>
      <c r="E171" s="887"/>
      <c r="F171" s="857"/>
      <c r="G171" s="857"/>
      <c r="H171" s="857"/>
      <c r="I171" s="857"/>
      <c r="J171" s="857"/>
      <c r="K171" s="857"/>
      <c r="L171" s="912"/>
    </row>
    <row r="172" spans="1:13">
      <c r="A172" s="1608"/>
      <c r="B172" s="1464"/>
      <c r="C172" s="106" t="s">
        <v>259</v>
      </c>
      <c r="D172" s="107" t="s">
        <v>316</v>
      </c>
      <c r="E172" s="938" t="s">
        <v>553</v>
      </c>
      <c r="F172" s="1443"/>
      <c r="G172" s="1445"/>
      <c r="H172" s="1459"/>
      <c r="I172" s="1459">
        <v>12000</v>
      </c>
      <c r="J172" s="1459">
        <v>11570</v>
      </c>
      <c r="K172" s="1435">
        <f>I172-J172</f>
        <v>430</v>
      </c>
      <c r="L172" s="1502">
        <f>L169-J172</f>
        <v>9268040</v>
      </c>
    </row>
    <row r="173" spans="1:13">
      <c r="A173" s="1608"/>
      <c r="B173" s="1464"/>
      <c r="C173" s="109" t="s">
        <v>552</v>
      </c>
      <c r="D173" s="104" t="s">
        <v>49</v>
      </c>
      <c r="E173" s="913"/>
      <c r="F173" s="1444"/>
      <c r="G173" s="1446"/>
      <c r="H173" s="1460"/>
      <c r="I173" s="1460"/>
      <c r="J173" s="1460"/>
      <c r="K173" s="1436"/>
      <c r="L173" s="1503"/>
    </row>
    <row r="174" spans="1:13">
      <c r="A174" s="910"/>
      <c r="B174" s="914"/>
      <c r="C174" s="881"/>
      <c r="D174" s="855"/>
      <c r="E174" s="887"/>
      <c r="F174" s="856"/>
      <c r="G174" s="856"/>
      <c r="H174" s="889"/>
      <c r="I174" s="889"/>
      <c r="J174" s="889"/>
      <c r="K174" s="889"/>
      <c r="L174" s="911"/>
    </row>
    <row r="175" spans="1:13">
      <c r="A175" s="1608"/>
      <c r="B175" s="1464"/>
      <c r="C175" s="106" t="s">
        <v>494</v>
      </c>
      <c r="D175" s="94" t="s">
        <v>31</v>
      </c>
      <c r="E175" s="936" t="s">
        <v>32</v>
      </c>
      <c r="F175" s="1581"/>
      <c r="G175" s="1583">
        <v>200500</v>
      </c>
      <c r="H175" s="1589"/>
      <c r="I175" s="1589"/>
      <c r="J175" s="1589">
        <v>198050</v>
      </c>
      <c r="K175" s="1573">
        <f>G175-J175</f>
        <v>2450</v>
      </c>
      <c r="L175" s="1502">
        <f>L172-J175</f>
        <v>9069990</v>
      </c>
      <c r="M175" s="1012"/>
    </row>
    <row r="176" spans="1:13">
      <c r="A176" s="1608"/>
      <c r="B176" s="1464"/>
      <c r="C176" s="109" t="s">
        <v>33</v>
      </c>
      <c r="D176" s="96" t="s">
        <v>22</v>
      </c>
      <c r="E176" s="937"/>
      <c r="F176" s="1582"/>
      <c r="G176" s="1584"/>
      <c r="H176" s="1590"/>
      <c r="I176" s="1590"/>
      <c r="J176" s="1590"/>
      <c r="K176" s="1574"/>
      <c r="L176" s="1503"/>
      <c r="M176" s="1012"/>
    </row>
    <row r="177" spans="1:13">
      <c r="A177" s="910"/>
      <c r="B177" s="910"/>
      <c r="C177" s="814"/>
      <c r="D177" s="809"/>
      <c r="E177" s="810"/>
      <c r="F177" s="815"/>
      <c r="G177" s="815"/>
      <c r="H177" s="816"/>
      <c r="I177" s="816"/>
      <c r="J177" s="816"/>
      <c r="K177" s="816"/>
      <c r="L177" s="911"/>
      <c r="M177" s="1012"/>
    </row>
    <row r="178" spans="1:13">
      <c r="A178" s="1609"/>
      <c r="B178" s="1447"/>
      <c r="C178" s="908" t="s">
        <v>53</v>
      </c>
      <c r="D178" s="839" t="s">
        <v>76</v>
      </c>
      <c r="E178" s="839">
        <v>261015</v>
      </c>
      <c r="F178" s="1443"/>
      <c r="G178" s="1445"/>
      <c r="H178" s="1433"/>
      <c r="I178" s="1435">
        <v>12000</v>
      </c>
      <c r="J178" s="1435">
        <v>11000</v>
      </c>
      <c r="K178" s="1435">
        <f>I178-J178</f>
        <v>1000</v>
      </c>
      <c r="L178" s="1502">
        <f>L175-J178</f>
        <v>9058990</v>
      </c>
    </row>
    <row r="179" spans="1:13">
      <c r="A179" s="1610"/>
      <c r="B179" s="1448"/>
      <c r="C179" s="909" t="s">
        <v>283</v>
      </c>
      <c r="D179" s="865" t="s">
        <v>49</v>
      </c>
      <c r="E179" s="819"/>
      <c r="F179" s="1444"/>
      <c r="G179" s="1446"/>
      <c r="H179" s="1434"/>
      <c r="I179" s="1436"/>
      <c r="J179" s="1436"/>
      <c r="K179" s="1436"/>
      <c r="L179" s="1503"/>
    </row>
    <row r="180" spans="1:13">
      <c r="A180" s="910"/>
      <c r="B180" s="910"/>
      <c r="C180" s="881"/>
      <c r="D180" s="855"/>
      <c r="E180" s="838"/>
      <c r="F180" s="856"/>
      <c r="G180" s="856"/>
      <c r="H180" s="889"/>
      <c r="I180" s="889"/>
      <c r="J180" s="889"/>
      <c r="K180" s="889"/>
      <c r="L180" s="912"/>
    </row>
    <row r="181" spans="1:13">
      <c r="A181" s="1608"/>
      <c r="B181" s="1464">
        <v>43153</v>
      </c>
      <c r="C181" s="908" t="s">
        <v>45</v>
      </c>
      <c r="D181" s="107" t="s">
        <v>316</v>
      </c>
      <c r="E181" s="939" t="s">
        <v>553</v>
      </c>
      <c r="F181" s="1443"/>
      <c r="G181" s="1445"/>
      <c r="H181" s="1459"/>
      <c r="I181" s="1459">
        <v>21000</v>
      </c>
      <c r="J181" s="1459">
        <v>20800</v>
      </c>
      <c r="K181" s="1435">
        <f>I181-J181</f>
        <v>200</v>
      </c>
      <c r="L181" s="1502">
        <f>L178-J181</f>
        <v>9038190</v>
      </c>
    </row>
    <row r="182" spans="1:13">
      <c r="A182" s="1608"/>
      <c r="B182" s="1464"/>
      <c r="C182" s="909" t="s">
        <v>554</v>
      </c>
      <c r="D182" s="104" t="s">
        <v>49</v>
      </c>
      <c r="E182" s="913"/>
      <c r="F182" s="1444"/>
      <c r="G182" s="1446"/>
      <c r="H182" s="1460"/>
      <c r="I182" s="1460"/>
      <c r="J182" s="1460"/>
      <c r="K182" s="1436"/>
      <c r="L182" s="1503"/>
    </row>
    <row r="183" spans="1:13">
      <c r="A183" s="910"/>
      <c r="B183" s="914"/>
      <c r="C183" s="881"/>
      <c r="D183" s="855"/>
      <c r="E183" s="887"/>
      <c r="F183" s="856"/>
      <c r="G183" s="856"/>
      <c r="H183" s="889"/>
      <c r="I183" s="889"/>
      <c r="J183" s="889"/>
      <c r="K183" s="889"/>
      <c r="L183" s="911"/>
    </row>
    <row r="184" spans="1:13">
      <c r="A184" s="1609"/>
      <c r="B184" s="1447"/>
      <c r="C184" s="106" t="s">
        <v>261</v>
      </c>
      <c r="D184" s="107" t="s">
        <v>316</v>
      </c>
      <c r="E184" s="939" t="s">
        <v>553</v>
      </c>
      <c r="F184" s="1435"/>
      <c r="G184" s="1433"/>
      <c r="H184" s="1433"/>
      <c r="I184" s="1435">
        <v>7000</v>
      </c>
      <c r="J184" s="1435">
        <v>6600</v>
      </c>
      <c r="K184" s="1435">
        <f>I184-J184</f>
        <v>400</v>
      </c>
      <c r="L184" s="1502">
        <f>L181-J184</f>
        <v>9031590</v>
      </c>
    </row>
    <row r="185" spans="1:13">
      <c r="A185" s="1610"/>
      <c r="B185" s="1448"/>
      <c r="C185" s="909" t="s">
        <v>260</v>
      </c>
      <c r="D185" s="104" t="s">
        <v>49</v>
      </c>
      <c r="E185" s="913"/>
      <c r="F185" s="1436"/>
      <c r="G185" s="1434"/>
      <c r="H185" s="1434"/>
      <c r="I185" s="1436"/>
      <c r="J185" s="1436"/>
      <c r="K185" s="1436"/>
      <c r="L185" s="1503"/>
    </row>
    <row r="186" spans="1:13">
      <c r="A186" s="910"/>
      <c r="B186" s="910"/>
      <c r="C186" s="910"/>
      <c r="D186" s="855"/>
      <c r="E186" s="887"/>
      <c r="F186" s="857"/>
      <c r="G186" s="857"/>
      <c r="H186" s="857"/>
      <c r="I186" s="857"/>
      <c r="J186" s="857"/>
      <c r="K186" s="857"/>
      <c r="L186" s="912"/>
    </row>
    <row r="187" spans="1:13">
      <c r="A187" s="1608"/>
      <c r="B187" s="1464"/>
      <c r="C187" s="908" t="s">
        <v>53</v>
      </c>
      <c r="D187" s="107" t="s">
        <v>316</v>
      </c>
      <c r="E187" s="939" t="s">
        <v>553</v>
      </c>
      <c r="F187" s="1443"/>
      <c r="G187" s="1443"/>
      <c r="H187" s="1433"/>
      <c r="I187" s="1435">
        <v>12000</v>
      </c>
      <c r="J187" s="1435">
        <v>11000</v>
      </c>
      <c r="K187" s="1435">
        <f>I187-J187</f>
        <v>1000</v>
      </c>
      <c r="L187" s="1502">
        <f>L184-J187</f>
        <v>9020590</v>
      </c>
    </row>
    <row r="188" spans="1:13">
      <c r="A188" s="1608"/>
      <c r="B188" s="1464"/>
      <c r="C188" s="909" t="s">
        <v>555</v>
      </c>
      <c r="D188" s="104" t="s">
        <v>49</v>
      </c>
      <c r="E188" s="913"/>
      <c r="F188" s="1444"/>
      <c r="G188" s="1444"/>
      <c r="H188" s="1434"/>
      <c r="I188" s="1436"/>
      <c r="J188" s="1436"/>
      <c r="K188" s="1436"/>
      <c r="L188" s="1503"/>
    </row>
    <row r="189" spans="1:13">
      <c r="A189" s="910"/>
      <c r="B189" s="910"/>
      <c r="C189" s="881"/>
      <c r="D189" s="855"/>
      <c r="E189" s="887"/>
      <c r="F189" s="856"/>
      <c r="G189" s="856"/>
      <c r="H189" s="889"/>
      <c r="I189" s="889"/>
      <c r="J189" s="889"/>
      <c r="K189" s="889"/>
      <c r="L189" s="911"/>
    </row>
    <row r="190" spans="1:13">
      <c r="A190" s="1608"/>
      <c r="B190" s="1464"/>
      <c r="C190" s="111" t="s">
        <v>341</v>
      </c>
      <c r="D190" s="107" t="s">
        <v>213</v>
      </c>
      <c r="E190" s="1441" t="s">
        <v>214</v>
      </c>
      <c r="F190" s="1443"/>
      <c r="G190" s="1443">
        <v>100500</v>
      </c>
      <c r="H190" s="1433"/>
      <c r="I190" s="1435"/>
      <c r="J190" s="1435">
        <v>98875</v>
      </c>
      <c r="K190" s="1435">
        <f>G190-J190</f>
        <v>1625</v>
      </c>
      <c r="L190" s="1502">
        <f>L187-J190</f>
        <v>8921715</v>
      </c>
      <c r="M190" s="1012"/>
    </row>
    <row r="191" spans="1:13">
      <c r="A191" s="1608"/>
      <c r="B191" s="1464"/>
      <c r="C191" s="109" t="s">
        <v>338</v>
      </c>
      <c r="D191" s="104" t="s">
        <v>216</v>
      </c>
      <c r="E191" s="1442"/>
      <c r="F191" s="1444"/>
      <c r="G191" s="1444"/>
      <c r="H191" s="1434"/>
      <c r="I191" s="1436"/>
      <c r="J191" s="1436"/>
      <c r="K191" s="1436"/>
      <c r="L191" s="1503"/>
      <c r="M191" s="1012"/>
    </row>
    <row r="192" spans="1:13">
      <c r="A192" s="910"/>
      <c r="B192" s="910"/>
      <c r="C192" s="881"/>
      <c r="D192" s="855"/>
      <c r="E192" s="887"/>
      <c r="F192" s="856"/>
      <c r="G192" s="856"/>
      <c r="H192" s="889"/>
      <c r="I192" s="889"/>
      <c r="J192" s="889"/>
      <c r="K192" s="889"/>
      <c r="L192" s="911"/>
      <c r="M192" s="1012"/>
    </row>
    <row r="193" spans="1:13">
      <c r="A193" s="1608"/>
      <c r="B193" s="1464">
        <v>43154</v>
      </c>
      <c r="C193" s="106" t="s">
        <v>50</v>
      </c>
      <c r="D193" s="107" t="s">
        <v>14</v>
      </c>
      <c r="E193" s="940" t="s">
        <v>15</v>
      </c>
      <c r="F193" s="1443"/>
      <c r="G193" s="1445"/>
      <c r="H193" s="1459"/>
      <c r="I193" s="1459">
        <v>100500</v>
      </c>
      <c r="J193" s="1459">
        <v>97850</v>
      </c>
      <c r="K193" s="1435">
        <f>I193-J193</f>
        <v>2650</v>
      </c>
      <c r="L193" s="1502">
        <f>L190-J193</f>
        <v>8823865</v>
      </c>
    </row>
    <row r="194" spans="1:13">
      <c r="A194" s="1608"/>
      <c r="B194" s="1464"/>
      <c r="C194" s="109" t="s">
        <v>133</v>
      </c>
      <c r="D194" s="104" t="s">
        <v>16</v>
      </c>
      <c r="E194" s="941"/>
      <c r="F194" s="1444"/>
      <c r="G194" s="1446"/>
      <c r="H194" s="1460"/>
      <c r="I194" s="1460"/>
      <c r="J194" s="1460"/>
      <c r="K194" s="1436"/>
      <c r="L194" s="1503"/>
    </row>
    <row r="195" spans="1:13">
      <c r="A195" s="910"/>
      <c r="B195" s="914"/>
      <c r="C195" s="881"/>
      <c r="D195" s="855"/>
      <c r="E195" s="887"/>
      <c r="F195" s="856"/>
      <c r="G195" s="856"/>
      <c r="H195" s="889"/>
      <c r="I195" s="889"/>
      <c r="J195" s="889"/>
      <c r="K195" s="889"/>
      <c r="L195" s="911"/>
    </row>
    <row r="196" spans="1:13">
      <c r="A196" s="1608"/>
      <c r="B196" s="1464"/>
      <c r="C196" s="111" t="s">
        <v>88</v>
      </c>
      <c r="D196" s="649" t="s">
        <v>239</v>
      </c>
      <c r="E196" s="650">
        <v>974928</v>
      </c>
      <c r="F196" s="1443"/>
      <c r="G196" s="1445">
        <v>12000</v>
      </c>
      <c r="H196" s="1433"/>
      <c r="I196" s="1435"/>
      <c r="J196" s="1435">
        <v>11395</v>
      </c>
      <c r="K196" s="1435">
        <f>G196-J196</f>
        <v>605</v>
      </c>
      <c r="L196" s="1502">
        <f>L193-J196</f>
        <v>8812470</v>
      </c>
      <c r="M196" s="1012"/>
    </row>
    <row r="197" spans="1:13">
      <c r="A197" s="1608"/>
      <c r="B197" s="1464"/>
      <c r="C197" s="109" t="s">
        <v>445</v>
      </c>
      <c r="D197" s="651" t="s">
        <v>240</v>
      </c>
      <c r="E197" s="652"/>
      <c r="F197" s="1444"/>
      <c r="G197" s="1446"/>
      <c r="H197" s="1434"/>
      <c r="I197" s="1436"/>
      <c r="J197" s="1436"/>
      <c r="K197" s="1436"/>
      <c r="L197" s="1503"/>
      <c r="M197" s="1012"/>
    </row>
    <row r="198" spans="1:13">
      <c r="A198" s="910"/>
      <c r="B198" s="910"/>
      <c r="C198" s="881"/>
      <c r="D198" s="855"/>
      <c r="E198" s="887"/>
      <c r="F198" s="856"/>
      <c r="G198" s="856"/>
      <c r="H198" s="889"/>
      <c r="I198" s="889"/>
      <c r="J198" s="889"/>
      <c r="K198" s="889"/>
      <c r="L198" s="911"/>
      <c r="M198" s="1012"/>
    </row>
    <row r="199" spans="1:13">
      <c r="A199" s="1609"/>
      <c r="B199" s="1447"/>
      <c r="C199" s="76" t="s">
        <v>23</v>
      </c>
      <c r="D199" s="84" t="s">
        <v>239</v>
      </c>
      <c r="E199" s="82">
        <v>974928</v>
      </c>
      <c r="F199" s="1435"/>
      <c r="G199" s="1433">
        <v>12000</v>
      </c>
      <c r="H199" s="1433"/>
      <c r="I199" s="1435"/>
      <c r="J199" s="1435">
        <v>11450</v>
      </c>
      <c r="K199" s="1435">
        <f>G199-J199</f>
        <v>550</v>
      </c>
      <c r="L199" s="1502">
        <f>L196-J199</f>
        <v>8801020</v>
      </c>
      <c r="M199" s="1012"/>
    </row>
    <row r="200" spans="1:13">
      <c r="A200" s="1610"/>
      <c r="B200" s="1448"/>
      <c r="C200" s="75" t="s">
        <v>241</v>
      </c>
      <c r="D200" s="85" t="s">
        <v>240</v>
      </c>
      <c r="E200" s="73"/>
      <c r="F200" s="1436"/>
      <c r="G200" s="1434"/>
      <c r="H200" s="1434"/>
      <c r="I200" s="1436"/>
      <c r="J200" s="1436"/>
      <c r="K200" s="1436"/>
      <c r="L200" s="1503"/>
      <c r="M200" s="1012"/>
    </row>
    <row r="201" spans="1:13">
      <c r="A201" s="910"/>
      <c r="B201" s="910"/>
      <c r="C201" s="910"/>
      <c r="D201" s="855"/>
      <c r="E201" s="887"/>
      <c r="F201" s="857"/>
      <c r="G201" s="857"/>
      <c r="H201" s="857"/>
      <c r="I201" s="857"/>
      <c r="J201" s="857"/>
      <c r="K201" s="857"/>
      <c r="L201" s="912"/>
      <c r="M201" s="1012"/>
    </row>
    <row r="202" spans="1:13">
      <c r="A202" s="1608"/>
      <c r="B202" s="1464"/>
      <c r="C202" s="111" t="s">
        <v>53</v>
      </c>
      <c r="D202" s="649" t="s">
        <v>239</v>
      </c>
      <c r="E202" s="650">
        <v>974928</v>
      </c>
      <c r="F202" s="1443"/>
      <c r="G202" s="1445">
        <v>12000</v>
      </c>
      <c r="H202" s="1459"/>
      <c r="I202" s="1459"/>
      <c r="J202" s="1459">
        <v>11000</v>
      </c>
      <c r="K202" s="1435">
        <f>G202-J202</f>
        <v>1000</v>
      </c>
      <c r="L202" s="1502">
        <f>L199-J202</f>
        <v>8790020</v>
      </c>
      <c r="M202" s="1012"/>
    </row>
    <row r="203" spans="1:13">
      <c r="A203" s="1608"/>
      <c r="B203" s="1464"/>
      <c r="C203" s="109" t="s">
        <v>242</v>
      </c>
      <c r="D203" s="651" t="s">
        <v>240</v>
      </c>
      <c r="E203" s="652"/>
      <c r="F203" s="1444"/>
      <c r="G203" s="1446"/>
      <c r="H203" s="1460"/>
      <c r="I203" s="1460"/>
      <c r="J203" s="1460"/>
      <c r="K203" s="1436"/>
      <c r="L203" s="1503"/>
      <c r="M203" s="1012"/>
    </row>
    <row r="204" spans="1:13">
      <c r="A204" s="910"/>
      <c r="B204" s="914"/>
      <c r="C204" s="881"/>
      <c r="D204" s="855"/>
      <c r="E204" s="887"/>
      <c r="F204" s="856"/>
      <c r="G204" s="856"/>
      <c r="H204" s="889"/>
      <c r="I204" s="889"/>
      <c r="J204" s="889"/>
      <c r="K204" s="889"/>
      <c r="L204" s="911"/>
      <c r="M204" s="1012"/>
    </row>
    <row r="205" spans="1:13">
      <c r="A205" s="1608"/>
      <c r="B205" s="1464"/>
      <c r="C205" s="106" t="s">
        <v>217</v>
      </c>
      <c r="D205" s="107" t="s">
        <v>223</v>
      </c>
      <c r="E205" s="942" t="s">
        <v>224</v>
      </c>
      <c r="F205" s="1443"/>
      <c r="G205" s="1445">
        <v>100500</v>
      </c>
      <c r="H205" s="1433"/>
      <c r="I205" s="1435"/>
      <c r="J205" s="1435">
        <v>98875</v>
      </c>
      <c r="K205" s="1435">
        <f>G205-J205</f>
        <v>1625</v>
      </c>
      <c r="L205" s="1502">
        <f>L202-J205</f>
        <v>8691145</v>
      </c>
      <c r="M205" s="1012"/>
    </row>
    <row r="206" spans="1:13">
      <c r="A206" s="1608"/>
      <c r="B206" s="1464"/>
      <c r="C206" s="109" t="s">
        <v>458</v>
      </c>
      <c r="D206" s="104" t="s">
        <v>226</v>
      </c>
      <c r="E206" s="943"/>
      <c r="F206" s="1444"/>
      <c r="G206" s="1446"/>
      <c r="H206" s="1434"/>
      <c r="I206" s="1436"/>
      <c r="J206" s="1436"/>
      <c r="K206" s="1436"/>
      <c r="L206" s="1503"/>
      <c r="M206" s="1012"/>
    </row>
    <row r="207" spans="1:13">
      <c r="A207" s="910"/>
      <c r="B207" s="910"/>
      <c r="C207" s="881"/>
      <c r="D207" s="855"/>
      <c r="E207" s="887"/>
      <c r="F207" s="856"/>
      <c r="G207" s="856"/>
      <c r="H207" s="889"/>
      <c r="I207" s="889"/>
      <c r="J207" s="889"/>
      <c r="K207" s="889"/>
      <c r="L207" s="911"/>
      <c r="M207" s="1012"/>
    </row>
    <row r="208" spans="1:13">
      <c r="A208" s="1609"/>
      <c r="B208" s="1447"/>
      <c r="C208" s="106" t="s">
        <v>556</v>
      </c>
      <c r="D208" s="839" t="s">
        <v>76</v>
      </c>
      <c r="E208" s="839">
        <v>261015</v>
      </c>
      <c r="F208" s="1435"/>
      <c r="G208" s="1433"/>
      <c r="H208" s="1433"/>
      <c r="I208" s="1435">
        <v>12000</v>
      </c>
      <c r="J208" s="1435">
        <v>10961</v>
      </c>
      <c r="K208" s="1435">
        <f>I208-J208</f>
        <v>1039</v>
      </c>
      <c r="L208" s="1502">
        <f>L205-J208</f>
        <v>8680184</v>
      </c>
    </row>
    <row r="209" spans="1:13">
      <c r="A209" s="1610"/>
      <c r="B209" s="1448"/>
      <c r="C209" s="109" t="s">
        <v>516</v>
      </c>
      <c r="D209" s="865" t="s">
        <v>49</v>
      </c>
      <c r="E209" s="819"/>
      <c r="F209" s="1436"/>
      <c r="G209" s="1434"/>
      <c r="H209" s="1434"/>
      <c r="I209" s="1436"/>
      <c r="J209" s="1436"/>
      <c r="K209" s="1436"/>
      <c r="L209" s="1503"/>
    </row>
    <row r="210" spans="1:13">
      <c r="A210" s="910"/>
      <c r="B210" s="910"/>
      <c r="C210" s="836"/>
      <c r="D210" s="855"/>
      <c r="E210" s="838"/>
      <c r="F210" s="857"/>
      <c r="G210" s="857"/>
      <c r="H210" s="857"/>
      <c r="I210" s="857"/>
      <c r="J210" s="857"/>
      <c r="K210" s="857"/>
      <c r="L210" s="912"/>
    </row>
    <row r="211" spans="1:13">
      <c r="A211" s="1608"/>
      <c r="B211" s="1464"/>
      <c r="C211" s="908" t="s">
        <v>557</v>
      </c>
      <c r="D211" s="839" t="s">
        <v>76</v>
      </c>
      <c r="E211" s="839">
        <v>261015</v>
      </c>
      <c r="F211" s="1443"/>
      <c r="G211" s="1445"/>
      <c r="H211" s="1459"/>
      <c r="I211" s="1459">
        <v>8000</v>
      </c>
      <c r="J211" s="1459">
        <v>7399</v>
      </c>
      <c r="K211" s="1435">
        <f>I211-J211</f>
        <v>601</v>
      </c>
      <c r="L211" s="1502">
        <f>L208-J211</f>
        <v>8672785</v>
      </c>
    </row>
    <row r="212" spans="1:13">
      <c r="A212" s="1608"/>
      <c r="B212" s="1464"/>
      <c r="C212" s="909" t="s">
        <v>262</v>
      </c>
      <c r="D212" s="865" t="s">
        <v>49</v>
      </c>
      <c r="E212" s="819"/>
      <c r="F212" s="1444"/>
      <c r="G212" s="1446"/>
      <c r="H212" s="1460"/>
      <c r="I212" s="1460"/>
      <c r="J212" s="1460"/>
      <c r="K212" s="1436"/>
      <c r="L212" s="1503"/>
    </row>
    <row r="213" spans="1:13">
      <c r="A213" s="910"/>
      <c r="B213" s="914"/>
      <c r="C213" s="881"/>
      <c r="D213" s="855"/>
      <c r="E213" s="838"/>
      <c r="F213" s="856"/>
      <c r="G213" s="856"/>
      <c r="H213" s="889"/>
      <c r="I213" s="889"/>
      <c r="J213" s="889"/>
      <c r="K213" s="889"/>
      <c r="L213" s="911"/>
    </row>
    <row r="214" spans="1:13">
      <c r="A214" s="1608"/>
      <c r="B214" s="1464"/>
      <c r="C214" s="117" t="s">
        <v>217</v>
      </c>
      <c r="D214" s="107" t="s">
        <v>213</v>
      </c>
      <c r="E214" s="944" t="s">
        <v>214</v>
      </c>
      <c r="F214" s="1528"/>
      <c r="G214" s="1530">
        <v>100500</v>
      </c>
      <c r="H214" s="1532"/>
      <c r="I214" s="1532"/>
      <c r="J214" s="1532">
        <v>98875</v>
      </c>
      <c r="K214" s="1534">
        <f>G214-J214</f>
        <v>1625</v>
      </c>
      <c r="L214" s="1502">
        <f>L211-J214</f>
        <v>8573910</v>
      </c>
      <c r="M214" s="1012"/>
    </row>
    <row r="215" spans="1:13">
      <c r="A215" s="1608"/>
      <c r="B215" s="1464"/>
      <c r="C215" s="118" t="s">
        <v>218</v>
      </c>
      <c r="D215" s="104" t="s">
        <v>216</v>
      </c>
      <c r="E215" s="945"/>
      <c r="F215" s="1529"/>
      <c r="G215" s="1531"/>
      <c r="H215" s="1533"/>
      <c r="I215" s="1533"/>
      <c r="J215" s="1533"/>
      <c r="K215" s="1535"/>
      <c r="L215" s="1503"/>
      <c r="M215" s="1012"/>
    </row>
    <row r="216" spans="1:13">
      <c r="A216" s="910"/>
      <c r="B216" s="910"/>
      <c r="C216" s="836"/>
      <c r="D216" s="837"/>
      <c r="E216" s="838"/>
      <c r="F216" s="884"/>
      <c r="G216" s="884"/>
      <c r="H216" s="885"/>
      <c r="I216" s="885"/>
      <c r="J216" s="885"/>
      <c r="K216" s="885"/>
      <c r="L216" s="911"/>
      <c r="M216" s="1012"/>
    </row>
    <row r="217" spans="1:13">
      <c r="A217" s="1609"/>
      <c r="B217" s="1447">
        <v>43157</v>
      </c>
      <c r="C217" s="908" t="s">
        <v>88</v>
      </c>
      <c r="D217" s="839" t="s">
        <v>76</v>
      </c>
      <c r="E217" s="839">
        <v>261015</v>
      </c>
      <c r="F217" s="1435"/>
      <c r="G217" s="1433"/>
      <c r="H217" s="1433"/>
      <c r="I217" s="1435">
        <v>12000</v>
      </c>
      <c r="J217" s="1435">
        <v>11375</v>
      </c>
      <c r="K217" s="1435">
        <f>I217-J217</f>
        <v>625</v>
      </c>
      <c r="L217" s="1502">
        <f>L214-J217</f>
        <v>8562535</v>
      </c>
    </row>
    <row r="218" spans="1:13">
      <c r="A218" s="1610"/>
      <c r="B218" s="1448"/>
      <c r="C218" s="909" t="s">
        <v>558</v>
      </c>
      <c r="D218" s="865" t="s">
        <v>49</v>
      </c>
      <c r="E218" s="819"/>
      <c r="F218" s="1436"/>
      <c r="G218" s="1434"/>
      <c r="H218" s="1434"/>
      <c r="I218" s="1436"/>
      <c r="J218" s="1436"/>
      <c r="K218" s="1436"/>
      <c r="L218" s="1503"/>
    </row>
    <row r="219" spans="1:13">
      <c r="A219" s="910"/>
      <c r="B219" s="910"/>
      <c r="C219" s="910"/>
      <c r="D219" s="855"/>
      <c r="E219" s="838"/>
      <c r="F219" s="857"/>
      <c r="G219" s="857"/>
      <c r="H219" s="857"/>
      <c r="I219" s="857"/>
      <c r="J219" s="857"/>
      <c r="K219" s="857"/>
      <c r="L219" s="912"/>
    </row>
    <row r="220" spans="1:13">
      <c r="A220" s="1608"/>
      <c r="B220" s="1464"/>
      <c r="C220" s="111" t="s">
        <v>79</v>
      </c>
      <c r="D220" s="107" t="s">
        <v>299</v>
      </c>
      <c r="E220" s="103" t="s">
        <v>300</v>
      </c>
      <c r="F220" s="1435"/>
      <c r="G220" s="1433">
        <v>21000</v>
      </c>
      <c r="H220" s="1433"/>
      <c r="I220" s="1435"/>
      <c r="J220" s="1435">
        <v>20675</v>
      </c>
      <c r="K220" s="1435">
        <f>G220-J220</f>
        <v>325</v>
      </c>
      <c r="L220" s="1502">
        <f>L217-J220</f>
        <v>8541860</v>
      </c>
      <c r="M220" s="1012"/>
    </row>
    <row r="221" spans="1:13">
      <c r="A221" s="1608"/>
      <c r="B221" s="1464"/>
      <c r="C221" s="109" t="s">
        <v>301</v>
      </c>
      <c r="D221" s="104" t="s">
        <v>302</v>
      </c>
      <c r="E221" s="572"/>
      <c r="F221" s="1436"/>
      <c r="G221" s="1434"/>
      <c r="H221" s="1434"/>
      <c r="I221" s="1436"/>
      <c r="J221" s="1436"/>
      <c r="K221" s="1436"/>
      <c r="L221" s="1503"/>
      <c r="M221" s="1012"/>
    </row>
    <row r="222" spans="1:13">
      <c r="A222" s="808"/>
      <c r="B222" s="813"/>
      <c r="C222" s="935"/>
      <c r="D222" s="855"/>
      <c r="E222" s="838"/>
      <c r="F222" s="857"/>
      <c r="G222" s="900"/>
      <c r="H222" s="857"/>
      <c r="I222" s="857"/>
      <c r="J222" s="857"/>
      <c r="K222" s="857"/>
      <c r="L222" s="817"/>
      <c r="M222" s="1012"/>
    </row>
    <row r="223" spans="1:13">
      <c r="A223" s="1577"/>
      <c r="B223" s="1578"/>
      <c r="C223" s="908" t="s">
        <v>88</v>
      </c>
      <c r="D223" s="107" t="s">
        <v>299</v>
      </c>
      <c r="E223" s="103" t="s">
        <v>300</v>
      </c>
      <c r="F223" s="1581"/>
      <c r="G223" s="1583">
        <v>12000</v>
      </c>
      <c r="H223" s="1585"/>
      <c r="I223" s="1573"/>
      <c r="J223" s="1573">
        <v>11375</v>
      </c>
      <c r="K223" s="1573">
        <f>G223-J223</f>
        <v>625</v>
      </c>
      <c r="L223" s="1575">
        <f>L220-J223</f>
        <v>8530485</v>
      </c>
      <c r="M223" s="1012"/>
    </row>
    <row r="224" spans="1:13">
      <c r="A224" s="1577"/>
      <c r="B224" s="1578"/>
      <c r="C224" s="909" t="s">
        <v>559</v>
      </c>
      <c r="D224" s="104" t="s">
        <v>302</v>
      </c>
      <c r="E224" s="572"/>
      <c r="F224" s="1582"/>
      <c r="G224" s="1584"/>
      <c r="H224" s="1586"/>
      <c r="I224" s="1574"/>
      <c r="J224" s="1574"/>
      <c r="K224" s="1574"/>
      <c r="L224" s="1576"/>
      <c r="M224" s="1012"/>
    </row>
    <row r="225" spans="1:13">
      <c r="A225" s="808"/>
      <c r="B225" s="808"/>
      <c r="C225" s="910"/>
      <c r="D225" s="855"/>
      <c r="E225" s="838"/>
      <c r="F225" s="815"/>
      <c r="G225" s="815"/>
      <c r="H225" s="816"/>
      <c r="I225" s="816"/>
      <c r="J225" s="816"/>
      <c r="K225" s="816"/>
      <c r="L225" s="817"/>
      <c r="M225" s="1012"/>
    </row>
    <row r="226" spans="1:13">
      <c r="A226" s="1606"/>
      <c r="B226" s="1587"/>
      <c r="C226" s="908" t="s">
        <v>88</v>
      </c>
      <c r="D226" s="107" t="s">
        <v>299</v>
      </c>
      <c r="E226" s="103" t="s">
        <v>300</v>
      </c>
      <c r="F226" s="1573"/>
      <c r="G226" s="1585">
        <v>12000</v>
      </c>
      <c r="H226" s="1585"/>
      <c r="I226" s="1573"/>
      <c r="J226" s="1573">
        <v>11375</v>
      </c>
      <c r="K226" s="1573">
        <f>G226-J226</f>
        <v>625</v>
      </c>
      <c r="L226" s="1575">
        <f>L223-J226</f>
        <v>8519110</v>
      </c>
      <c r="M226" s="1012"/>
    </row>
    <row r="227" spans="1:13">
      <c r="A227" s="1607"/>
      <c r="B227" s="1588"/>
      <c r="C227" s="909" t="s">
        <v>560</v>
      </c>
      <c r="D227" s="104" t="s">
        <v>302</v>
      </c>
      <c r="E227" s="572"/>
      <c r="F227" s="1574"/>
      <c r="G227" s="1586"/>
      <c r="H227" s="1586"/>
      <c r="I227" s="1574"/>
      <c r="J227" s="1574"/>
      <c r="K227" s="1574"/>
      <c r="L227" s="1576"/>
      <c r="M227" s="1012"/>
    </row>
    <row r="228" spans="1:13">
      <c r="A228" s="808"/>
      <c r="B228" s="808"/>
      <c r="C228" s="910"/>
      <c r="D228" s="855"/>
      <c r="E228" s="838"/>
      <c r="F228" s="811"/>
      <c r="G228" s="811"/>
      <c r="H228" s="811"/>
      <c r="I228" s="811"/>
      <c r="J228" s="811"/>
      <c r="K228" s="811"/>
      <c r="L228" s="812"/>
      <c r="M228" s="1012"/>
    </row>
    <row r="229" spans="1:13">
      <c r="A229" s="1577"/>
      <c r="B229" s="1578">
        <v>43158</v>
      </c>
      <c r="C229" s="908" t="s">
        <v>88</v>
      </c>
      <c r="D229" s="839" t="s">
        <v>76</v>
      </c>
      <c r="E229" s="839">
        <v>261015</v>
      </c>
      <c r="F229" s="1581"/>
      <c r="G229" s="1583"/>
      <c r="H229" s="1589"/>
      <c r="I229" s="1589">
        <v>12000</v>
      </c>
      <c r="J229" s="1589">
        <v>11395</v>
      </c>
      <c r="K229" s="1573">
        <f>I229-J229</f>
        <v>605</v>
      </c>
      <c r="L229" s="1575">
        <f>L226-J229</f>
        <v>8507715</v>
      </c>
    </row>
    <row r="230" spans="1:13">
      <c r="A230" s="1577"/>
      <c r="B230" s="1578"/>
      <c r="C230" s="909" t="s">
        <v>558</v>
      </c>
      <c r="D230" s="865" t="s">
        <v>49</v>
      </c>
      <c r="E230" s="819"/>
      <c r="F230" s="1582"/>
      <c r="G230" s="1584"/>
      <c r="H230" s="1590"/>
      <c r="I230" s="1590"/>
      <c r="J230" s="1590"/>
      <c r="K230" s="1574"/>
      <c r="L230" s="1576"/>
    </row>
    <row r="231" spans="1:13">
      <c r="A231" s="808"/>
      <c r="B231" s="813"/>
      <c r="C231" s="814"/>
      <c r="D231" s="855"/>
      <c r="E231" s="838"/>
      <c r="F231" s="815"/>
      <c r="G231" s="815"/>
      <c r="H231" s="816"/>
      <c r="I231" s="816"/>
      <c r="J231" s="816"/>
      <c r="K231" s="816"/>
      <c r="L231" s="817"/>
    </row>
    <row r="232" spans="1:13">
      <c r="A232" s="1577"/>
      <c r="B232" s="1578"/>
      <c r="C232" s="111" t="s">
        <v>90</v>
      </c>
      <c r="D232" s="94" t="s">
        <v>114</v>
      </c>
      <c r="E232" s="948" t="s">
        <v>115</v>
      </c>
      <c r="F232" s="950"/>
      <c r="G232" s="195">
        <v>51000</v>
      </c>
      <c r="H232" s="950"/>
      <c r="I232" s="950"/>
      <c r="J232" s="950">
        <v>50375</v>
      </c>
      <c r="K232" s="946">
        <v>625</v>
      </c>
      <c r="L232" s="1575">
        <f>L229-J232</f>
        <v>8457340</v>
      </c>
      <c r="M232" s="1012"/>
    </row>
    <row r="233" spans="1:13">
      <c r="A233" s="1577"/>
      <c r="B233" s="1578"/>
      <c r="C233" s="109" t="s">
        <v>116</v>
      </c>
      <c r="D233" s="96" t="s">
        <v>117</v>
      </c>
      <c r="E233" s="949"/>
      <c r="F233" s="951"/>
      <c r="G233" s="951"/>
      <c r="H233" s="951"/>
      <c r="I233" s="951"/>
      <c r="J233" s="951"/>
      <c r="K233" s="947"/>
      <c r="L233" s="1576"/>
      <c r="M233" s="1012"/>
    </row>
    <row r="234" spans="1:13">
      <c r="A234" s="808"/>
      <c r="B234" s="808"/>
      <c r="C234" s="881"/>
      <c r="D234" s="882"/>
      <c r="E234" s="883"/>
      <c r="F234" s="856"/>
      <c r="G234" s="856"/>
      <c r="H234" s="856"/>
      <c r="I234" s="856"/>
      <c r="J234" s="856"/>
      <c r="K234" s="961"/>
      <c r="L234" s="817"/>
      <c r="M234" s="1012"/>
    </row>
    <row r="235" spans="1:13">
      <c r="A235" s="1606"/>
      <c r="B235" s="1587"/>
      <c r="C235" s="111" t="s">
        <v>79</v>
      </c>
      <c r="D235" s="839" t="s">
        <v>76</v>
      </c>
      <c r="E235" s="839">
        <v>261015</v>
      </c>
      <c r="F235" s="955"/>
      <c r="G235" s="957"/>
      <c r="H235" s="959"/>
      <c r="I235" s="959">
        <v>21000</v>
      </c>
      <c r="J235" s="959">
        <v>20675</v>
      </c>
      <c r="K235" s="953">
        <f>I235-J235</f>
        <v>325</v>
      </c>
      <c r="L235" s="1575">
        <f>L232-J235</f>
        <v>8436665</v>
      </c>
    </row>
    <row r="236" spans="1:13">
      <c r="A236" s="1607"/>
      <c r="B236" s="1588"/>
      <c r="C236" s="109" t="s">
        <v>561</v>
      </c>
      <c r="D236" s="865" t="s">
        <v>49</v>
      </c>
      <c r="E236" s="819"/>
      <c r="F236" s="956"/>
      <c r="G236" s="958"/>
      <c r="H236" s="960"/>
      <c r="I236" s="960"/>
      <c r="J236" s="960"/>
      <c r="K236" s="954"/>
      <c r="L236" s="1576"/>
    </row>
    <row r="237" spans="1:13">
      <c r="A237" s="808"/>
      <c r="B237" s="808"/>
      <c r="C237" s="814"/>
      <c r="D237" s="855"/>
      <c r="E237" s="838"/>
      <c r="F237" s="815"/>
      <c r="G237" s="815"/>
      <c r="H237" s="816"/>
      <c r="I237" s="816"/>
      <c r="J237" s="816"/>
      <c r="K237" s="816"/>
      <c r="L237" s="812"/>
    </row>
    <row r="238" spans="1:13">
      <c r="A238" s="1577"/>
      <c r="B238" s="1578"/>
      <c r="C238" s="818" t="s">
        <v>84</v>
      </c>
      <c r="D238" s="839" t="s">
        <v>76</v>
      </c>
      <c r="E238" s="839">
        <v>261015</v>
      </c>
      <c r="F238" s="1581"/>
      <c r="G238" s="1583"/>
      <c r="H238" s="1585"/>
      <c r="I238" s="1573">
        <v>12000</v>
      </c>
      <c r="J238" s="1573">
        <v>11570</v>
      </c>
      <c r="K238" s="1573">
        <f>I238-J238</f>
        <v>430</v>
      </c>
      <c r="L238" s="1575">
        <f>L235-J238</f>
        <v>8425095</v>
      </c>
    </row>
    <row r="239" spans="1:13">
      <c r="A239" s="1577"/>
      <c r="B239" s="1578"/>
      <c r="C239" s="819" t="s">
        <v>562</v>
      </c>
      <c r="D239" s="865" t="s">
        <v>49</v>
      </c>
      <c r="E239" s="819"/>
      <c r="F239" s="1582"/>
      <c r="G239" s="1584"/>
      <c r="H239" s="1586"/>
      <c r="I239" s="1574"/>
      <c r="J239" s="1574"/>
      <c r="K239" s="1574"/>
      <c r="L239" s="1576"/>
    </row>
    <row r="240" spans="1:13">
      <c r="A240" s="808"/>
      <c r="B240" s="813"/>
      <c r="C240" s="814"/>
      <c r="D240" s="855"/>
      <c r="E240" s="838"/>
      <c r="F240" s="815"/>
      <c r="G240" s="815"/>
      <c r="H240" s="816"/>
      <c r="I240" s="816"/>
      <c r="J240" s="816"/>
      <c r="K240" s="816"/>
      <c r="L240" s="817"/>
    </row>
    <row r="241" spans="1:13">
      <c r="A241" s="1577"/>
      <c r="B241" s="1578"/>
      <c r="C241" s="818" t="s">
        <v>563</v>
      </c>
      <c r="D241" s="107" t="s">
        <v>316</v>
      </c>
      <c r="E241" s="952" t="s">
        <v>553</v>
      </c>
      <c r="F241" s="1581"/>
      <c r="G241" s="1583"/>
      <c r="H241" s="1585"/>
      <c r="I241" s="1573">
        <v>22000</v>
      </c>
      <c r="J241" s="1573">
        <v>20700</v>
      </c>
      <c r="K241" s="1573">
        <f>I241-J241</f>
        <v>1300</v>
      </c>
      <c r="L241" s="1575">
        <f>L238-J241</f>
        <v>8404395</v>
      </c>
    </row>
    <row r="242" spans="1:13">
      <c r="A242" s="1577"/>
      <c r="B242" s="1578"/>
      <c r="C242" s="819" t="s">
        <v>564</v>
      </c>
      <c r="D242" s="104" t="s">
        <v>49</v>
      </c>
      <c r="E242" s="913"/>
      <c r="F242" s="1582"/>
      <c r="G242" s="1584"/>
      <c r="H242" s="1586"/>
      <c r="I242" s="1574"/>
      <c r="J242" s="1574"/>
      <c r="K242" s="1574"/>
      <c r="L242" s="1576"/>
    </row>
    <row r="243" spans="1:13">
      <c r="A243" s="808"/>
      <c r="B243" s="808"/>
      <c r="C243" s="814"/>
      <c r="D243" s="809"/>
      <c r="E243" s="810"/>
      <c r="F243" s="815"/>
      <c r="G243" s="815"/>
      <c r="H243" s="816"/>
      <c r="I243" s="816"/>
      <c r="J243" s="816"/>
      <c r="K243" s="816"/>
      <c r="L243" s="817"/>
    </row>
    <row r="244" spans="1:13">
      <c r="A244" s="1606"/>
      <c r="B244" s="1587"/>
      <c r="C244" s="111" t="s">
        <v>50</v>
      </c>
      <c r="D244" s="107" t="s">
        <v>213</v>
      </c>
      <c r="E244" s="948" t="s">
        <v>214</v>
      </c>
      <c r="F244" s="1528"/>
      <c r="G244" s="1530">
        <v>100500</v>
      </c>
      <c r="H244" s="1585"/>
      <c r="I244" s="1573"/>
      <c r="J244" s="1573">
        <v>97275</v>
      </c>
      <c r="K244" s="1573">
        <f>G244-J244</f>
        <v>3225</v>
      </c>
      <c r="L244" s="1575">
        <f>L241-J244</f>
        <v>8307120</v>
      </c>
      <c r="M244" s="1012"/>
    </row>
    <row r="245" spans="1:13">
      <c r="A245" s="1607"/>
      <c r="B245" s="1588"/>
      <c r="C245" s="109" t="s">
        <v>215</v>
      </c>
      <c r="D245" s="104" t="s">
        <v>216</v>
      </c>
      <c r="E245" s="949"/>
      <c r="F245" s="1529"/>
      <c r="G245" s="1531"/>
      <c r="H245" s="1586"/>
      <c r="I245" s="1574"/>
      <c r="J245" s="1574"/>
      <c r="K245" s="1574"/>
      <c r="L245" s="1576"/>
      <c r="M245" s="1012"/>
    </row>
    <row r="246" spans="1:13">
      <c r="A246" s="808"/>
      <c r="B246" s="808"/>
      <c r="C246" s="808"/>
      <c r="D246" s="809"/>
      <c r="E246" s="810"/>
      <c r="F246" s="811"/>
      <c r="G246" s="811"/>
      <c r="H246" s="811"/>
      <c r="I246" s="811"/>
      <c r="J246" s="811"/>
      <c r="K246" s="811"/>
      <c r="L246" s="812"/>
      <c r="M246" s="1012"/>
    </row>
    <row r="247" spans="1:13">
      <c r="A247" s="1577"/>
      <c r="B247" s="1578">
        <v>43159</v>
      </c>
      <c r="C247" s="908" t="s">
        <v>88</v>
      </c>
      <c r="D247" s="839" t="s">
        <v>76</v>
      </c>
      <c r="E247" s="839">
        <v>261015</v>
      </c>
      <c r="F247" s="1435"/>
      <c r="G247" s="1433"/>
      <c r="H247" s="1433"/>
      <c r="I247" s="1435">
        <v>12000</v>
      </c>
      <c r="J247" s="1435">
        <v>11375</v>
      </c>
      <c r="K247" s="1435">
        <f>I247-J247</f>
        <v>625</v>
      </c>
      <c r="L247" s="1575">
        <f>L244-J247</f>
        <v>8295745</v>
      </c>
    </row>
    <row r="248" spans="1:13">
      <c r="A248" s="1577"/>
      <c r="B248" s="1578"/>
      <c r="C248" s="909" t="s">
        <v>558</v>
      </c>
      <c r="D248" s="865" t="s">
        <v>49</v>
      </c>
      <c r="E248" s="819"/>
      <c r="F248" s="1436"/>
      <c r="G248" s="1434"/>
      <c r="H248" s="1434"/>
      <c r="I248" s="1436"/>
      <c r="J248" s="1436"/>
      <c r="K248" s="1436"/>
      <c r="L248" s="1576"/>
    </row>
    <row r="249" spans="1:13">
      <c r="A249" s="808"/>
      <c r="B249" s="813"/>
      <c r="C249" s="910"/>
      <c r="D249" s="855"/>
      <c r="E249" s="838"/>
      <c r="F249" s="857"/>
      <c r="G249" s="857"/>
      <c r="H249" s="857"/>
      <c r="I249" s="857"/>
      <c r="J249" s="857"/>
      <c r="K249" s="857"/>
      <c r="L249" s="817"/>
    </row>
    <row r="250" spans="1:13">
      <c r="A250" s="1577"/>
      <c r="B250" s="1578"/>
      <c r="C250" s="128" t="s">
        <v>23</v>
      </c>
      <c r="D250" s="107" t="s">
        <v>108</v>
      </c>
      <c r="E250" s="968" t="s">
        <v>109</v>
      </c>
      <c r="F250" s="964"/>
      <c r="G250" s="964">
        <v>12000</v>
      </c>
      <c r="H250" s="966"/>
      <c r="I250" s="966"/>
      <c r="J250" s="966">
        <v>11450</v>
      </c>
      <c r="K250" s="966">
        <v>550</v>
      </c>
      <c r="L250" s="1575">
        <f>L247-J250</f>
        <v>8284295</v>
      </c>
      <c r="M250" s="1012"/>
    </row>
    <row r="251" spans="1:13">
      <c r="A251" s="1577"/>
      <c r="B251" s="1578"/>
      <c r="C251" s="129" t="s">
        <v>188</v>
      </c>
      <c r="D251" s="104" t="s">
        <v>111</v>
      </c>
      <c r="E251" s="969"/>
      <c r="F251" s="965"/>
      <c r="G251" s="965"/>
      <c r="H251" s="967"/>
      <c r="I251" s="967"/>
      <c r="J251" s="967"/>
      <c r="K251" s="967"/>
      <c r="L251" s="1576"/>
      <c r="M251" s="1012"/>
    </row>
    <row r="252" spans="1:13">
      <c r="A252" s="808"/>
      <c r="B252" s="808"/>
      <c r="C252" s="881"/>
      <c r="D252" s="855"/>
      <c r="E252" s="887"/>
      <c r="F252" s="888"/>
      <c r="G252" s="856"/>
      <c r="H252" s="889"/>
      <c r="I252" s="889"/>
      <c r="J252" s="889"/>
      <c r="K252" s="889"/>
      <c r="L252" s="817"/>
      <c r="M252" s="1012"/>
    </row>
    <row r="253" spans="1:13">
      <c r="A253" s="1606"/>
      <c r="B253" s="1587"/>
      <c r="C253" s="128" t="s">
        <v>88</v>
      </c>
      <c r="D253" s="107" t="s">
        <v>108</v>
      </c>
      <c r="E253" s="968" t="s">
        <v>109</v>
      </c>
      <c r="F253" s="964"/>
      <c r="G253" s="964">
        <v>12000</v>
      </c>
      <c r="H253" s="966"/>
      <c r="I253" s="966"/>
      <c r="J253" s="966">
        <v>11375</v>
      </c>
      <c r="K253" s="966">
        <f>G253-J253</f>
        <v>625</v>
      </c>
      <c r="L253" s="1575">
        <f>L250-J253</f>
        <v>8272920</v>
      </c>
      <c r="M253" s="1012"/>
    </row>
    <row r="254" spans="1:13">
      <c r="A254" s="1607"/>
      <c r="B254" s="1588"/>
      <c r="C254" s="129" t="s">
        <v>113</v>
      </c>
      <c r="D254" s="104" t="s">
        <v>111</v>
      </c>
      <c r="E254" s="969"/>
      <c r="F254" s="965"/>
      <c r="G254" s="965"/>
      <c r="H254" s="967"/>
      <c r="I254" s="967"/>
      <c r="J254" s="967"/>
      <c r="K254" s="967"/>
      <c r="L254" s="1576"/>
      <c r="M254" s="1012"/>
    </row>
    <row r="255" spans="1:13">
      <c r="A255" s="808"/>
      <c r="B255" s="808"/>
      <c r="C255" s="836"/>
      <c r="D255" s="837"/>
      <c r="E255" s="838"/>
      <c r="F255" s="888"/>
      <c r="G255" s="856"/>
      <c r="H255" s="889"/>
      <c r="I255" s="889"/>
      <c r="J255" s="889"/>
      <c r="K255" s="889"/>
      <c r="L255" s="812"/>
      <c r="M255" s="1012"/>
    </row>
    <row r="256" spans="1:13">
      <c r="A256" s="1577"/>
      <c r="B256" s="1578"/>
      <c r="C256" s="106" t="s">
        <v>37</v>
      </c>
      <c r="D256" s="107" t="s">
        <v>223</v>
      </c>
      <c r="E256" s="962" t="s">
        <v>224</v>
      </c>
      <c r="F256" s="1573"/>
      <c r="G256" s="1585">
        <v>26500</v>
      </c>
      <c r="H256" s="1585"/>
      <c r="I256" s="1573"/>
      <c r="J256" s="1573">
        <v>25400</v>
      </c>
      <c r="K256" s="1573">
        <f>G256-J256</f>
        <v>1100</v>
      </c>
      <c r="L256" s="1575">
        <f>L253-J256</f>
        <v>8247520</v>
      </c>
      <c r="M256" s="1012"/>
    </row>
    <row r="257" spans="1:13">
      <c r="A257" s="1577"/>
      <c r="B257" s="1578"/>
      <c r="C257" s="109" t="s">
        <v>290</v>
      </c>
      <c r="D257" s="104" t="s">
        <v>226</v>
      </c>
      <c r="E257" s="963"/>
      <c r="F257" s="1574"/>
      <c r="G257" s="1586"/>
      <c r="H257" s="1586"/>
      <c r="I257" s="1574"/>
      <c r="J257" s="1574"/>
      <c r="K257" s="1574"/>
      <c r="L257" s="1576"/>
      <c r="M257" s="1012"/>
    </row>
    <row r="258" spans="1:13">
      <c r="A258" s="808"/>
      <c r="B258" s="813"/>
      <c r="C258" s="808"/>
      <c r="D258" s="809"/>
      <c r="E258" s="810"/>
      <c r="F258" s="811"/>
      <c r="G258" s="811"/>
      <c r="H258" s="811"/>
      <c r="I258" s="811"/>
      <c r="J258" s="811"/>
      <c r="K258" s="811"/>
      <c r="L258" s="817"/>
      <c r="M258" s="1012"/>
    </row>
    <row r="259" spans="1:13">
      <c r="A259" s="1577"/>
      <c r="B259" s="1578"/>
      <c r="C259" s="111" t="s">
        <v>75</v>
      </c>
      <c r="D259" s="94" t="s">
        <v>497</v>
      </c>
      <c r="E259" s="103" t="s">
        <v>496</v>
      </c>
      <c r="F259" s="1528"/>
      <c r="G259" s="1530">
        <v>100500</v>
      </c>
      <c r="H259" s="1532"/>
      <c r="I259" s="1532"/>
      <c r="J259" s="1532">
        <v>97275</v>
      </c>
      <c r="K259" s="1534">
        <f>G259-J259</f>
        <v>3225</v>
      </c>
      <c r="L259" s="1575">
        <f>L256-J259</f>
        <v>8150245</v>
      </c>
      <c r="M259" s="1012"/>
    </row>
    <row r="260" spans="1:13">
      <c r="A260" s="1577"/>
      <c r="B260" s="1578"/>
      <c r="C260" s="109" t="s">
        <v>498</v>
      </c>
      <c r="D260" s="96" t="s">
        <v>111</v>
      </c>
      <c r="E260" s="963"/>
      <c r="F260" s="1529"/>
      <c r="G260" s="1531"/>
      <c r="H260" s="1533"/>
      <c r="I260" s="1533"/>
      <c r="J260" s="1533"/>
      <c r="K260" s="1535"/>
      <c r="L260" s="1576"/>
      <c r="M260" s="1012"/>
    </row>
    <row r="261" spans="1:13">
      <c r="A261" s="808"/>
      <c r="B261" s="808"/>
      <c r="C261" s="814"/>
      <c r="D261" s="809"/>
      <c r="E261" s="810"/>
      <c r="F261" s="815"/>
      <c r="G261" s="815"/>
      <c r="H261" s="816"/>
      <c r="I261" s="816"/>
      <c r="J261" s="816"/>
      <c r="K261" s="816"/>
      <c r="L261" s="817"/>
      <c r="M261" s="1012"/>
    </row>
    <row r="262" spans="1:13">
      <c r="A262" s="1606"/>
      <c r="B262" s="1587"/>
      <c r="C262" s="106" t="s">
        <v>43</v>
      </c>
      <c r="D262" s="107" t="s">
        <v>14</v>
      </c>
      <c r="E262" s="962" t="s">
        <v>15</v>
      </c>
      <c r="F262" s="1581"/>
      <c r="G262" s="1583"/>
      <c r="H262" s="1589"/>
      <c r="I262" s="1589">
        <v>51000</v>
      </c>
      <c r="J262" s="1589">
        <v>49575</v>
      </c>
      <c r="K262" s="1573">
        <f>I262-J262</f>
        <v>1425</v>
      </c>
      <c r="L262" s="1575">
        <f>L259-J262</f>
        <v>8100670</v>
      </c>
    </row>
    <row r="263" spans="1:13">
      <c r="A263" s="1607"/>
      <c r="B263" s="1588"/>
      <c r="C263" s="109" t="s">
        <v>44</v>
      </c>
      <c r="D263" s="104" t="s">
        <v>16</v>
      </c>
      <c r="E263" s="963"/>
      <c r="F263" s="1582"/>
      <c r="G263" s="1584"/>
      <c r="H263" s="1590"/>
      <c r="I263" s="1590"/>
      <c r="J263" s="1590"/>
      <c r="K263" s="1574"/>
      <c r="L263" s="1576"/>
    </row>
    <row r="264" spans="1:13" ht="16.5" thickBot="1">
      <c r="A264" s="808"/>
      <c r="B264" s="808"/>
      <c r="C264" s="814"/>
      <c r="D264" s="809"/>
      <c r="E264" s="810"/>
      <c r="F264" s="815"/>
      <c r="G264" s="815"/>
      <c r="H264" s="816"/>
      <c r="I264" s="816"/>
      <c r="J264" s="816"/>
      <c r="K264" s="816"/>
      <c r="L264" s="812"/>
    </row>
    <row r="265" spans="1:13" ht="16.5" thickBot="1">
      <c r="A265" s="1556" t="s">
        <v>565</v>
      </c>
      <c r="B265" s="1557"/>
      <c r="C265" s="1558"/>
      <c r="D265" s="212"/>
      <c r="E265" s="213"/>
      <c r="F265" s="214">
        <f>SUM(F9:F264)</f>
        <v>0</v>
      </c>
      <c r="G265" s="214">
        <f>SUM(G4:G264)</f>
        <v>5912200</v>
      </c>
      <c r="H265" s="214">
        <f>SUM(H4:H264)</f>
        <v>2424500</v>
      </c>
      <c r="I265" s="214">
        <f>SUM(I4:I264)</f>
        <v>1121000</v>
      </c>
      <c r="J265" s="214">
        <f>SUM(J4:J264)</f>
        <v>9293348</v>
      </c>
      <c r="K265" s="214">
        <f>SUM(K4:K264)</f>
        <v>164352</v>
      </c>
      <c r="L265" s="214">
        <f>L3+F265-J265</f>
        <v>8100670</v>
      </c>
    </row>
    <row r="275" spans="3:6">
      <c r="C275" s="1140"/>
      <c r="D275" s="1141"/>
      <c r="E275" s="1142"/>
      <c r="F275" s="1143"/>
    </row>
    <row r="276" spans="3:6">
      <c r="C276" s="1144" t="s">
        <v>143</v>
      </c>
      <c r="D276" s="1145"/>
      <c r="E276" s="1146" t="s">
        <v>620</v>
      </c>
      <c r="F276" s="681"/>
    </row>
    <row r="277" spans="3:6">
      <c r="C277" s="1147" t="s">
        <v>144</v>
      </c>
      <c r="D277" s="1145"/>
      <c r="E277" s="1148" t="s">
        <v>621</v>
      </c>
      <c r="F277" s="681"/>
    </row>
    <row r="278" spans="3:6">
      <c r="C278" s="1149"/>
      <c r="D278" s="1141"/>
      <c r="E278" s="1150"/>
      <c r="F278" s="1143"/>
    </row>
  </sheetData>
  <mergeCells count="751">
    <mergeCell ref="F262:F263"/>
    <mergeCell ref="G262:G263"/>
    <mergeCell ref="H262:H263"/>
    <mergeCell ref="I262:I263"/>
    <mergeCell ref="L253:L254"/>
    <mergeCell ref="H238:H239"/>
    <mergeCell ref="I238:I239"/>
    <mergeCell ref="L250:L251"/>
    <mergeCell ref="A253:A254"/>
    <mergeCell ref="B253:B254"/>
    <mergeCell ref="A250:A251"/>
    <mergeCell ref="B250:B251"/>
    <mergeCell ref="L244:L245"/>
    <mergeCell ref="A247:A248"/>
    <mergeCell ref="B247:B248"/>
    <mergeCell ref="F247:F248"/>
    <mergeCell ref="G247:G248"/>
    <mergeCell ref="H247:H248"/>
    <mergeCell ref="I247:I248"/>
    <mergeCell ref="J247:J248"/>
    <mergeCell ref="K247:K248"/>
    <mergeCell ref="L247:L248"/>
    <mergeCell ref="A244:A245"/>
    <mergeCell ref="B244:B245"/>
    <mergeCell ref="A265:C265"/>
    <mergeCell ref="L256:L257"/>
    <mergeCell ref="A259:A260"/>
    <mergeCell ref="B259:B260"/>
    <mergeCell ref="F259:F260"/>
    <mergeCell ref="G259:G260"/>
    <mergeCell ref="H259:H260"/>
    <mergeCell ref="I259:I260"/>
    <mergeCell ref="J259:J260"/>
    <mergeCell ref="K259:K260"/>
    <mergeCell ref="L259:L260"/>
    <mergeCell ref="A256:A257"/>
    <mergeCell ref="B256:B257"/>
    <mergeCell ref="F256:F257"/>
    <mergeCell ref="G256:G257"/>
    <mergeCell ref="H256:H257"/>
    <mergeCell ref="I256:I257"/>
    <mergeCell ref="J256:J257"/>
    <mergeCell ref="K256:K257"/>
    <mergeCell ref="J262:J263"/>
    <mergeCell ref="K262:K263"/>
    <mergeCell ref="L262:L263"/>
    <mergeCell ref="A262:A263"/>
    <mergeCell ref="B262:B263"/>
    <mergeCell ref="L232:L233"/>
    <mergeCell ref="A235:A236"/>
    <mergeCell ref="B235:B236"/>
    <mergeCell ref="L235:L236"/>
    <mergeCell ref="K229:K230"/>
    <mergeCell ref="L229:L230"/>
    <mergeCell ref="A232:A233"/>
    <mergeCell ref="B232:B233"/>
    <mergeCell ref="K241:K242"/>
    <mergeCell ref="L241:L242"/>
    <mergeCell ref="A241:A242"/>
    <mergeCell ref="B241:B242"/>
    <mergeCell ref="A238:A239"/>
    <mergeCell ref="B238:B239"/>
    <mergeCell ref="F244:F245"/>
    <mergeCell ref="G244:G245"/>
    <mergeCell ref="H244:H245"/>
    <mergeCell ref="I244:I245"/>
    <mergeCell ref="J244:J245"/>
    <mergeCell ref="K244:K245"/>
    <mergeCell ref="J238:J239"/>
    <mergeCell ref="K238:K239"/>
    <mergeCell ref="L238:L239"/>
    <mergeCell ref="F241:F242"/>
    <mergeCell ref="G241:G242"/>
    <mergeCell ref="H241:H242"/>
    <mergeCell ref="I241:I242"/>
    <mergeCell ref="J241:J242"/>
    <mergeCell ref="F238:F239"/>
    <mergeCell ref="G238:G239"/>
    <mergeCell ref="J226:J227"/>
    <mergeCell ref="K226:K227"/>
    <mergeCell ref="L226:L227"/>
    <mergeCell ref="A229:A230"/>
    <mergeCell ref="B229:B230"/>
    <mergeCell ref="F229:F230"/>
    <mergeCell ref="G229:G230"/>
    <mergeCell ref="H229:H230"/>
    <mergeCell ref="I229:I230"/>
    <mergeCell ref="J229:J230"/>
    <mergeCell ref="A226:A227"/>
    <mergeCell ref="B226:B227"/>
    <mergeCell ref="F226:F227"/>
    <mergeCell ref="G226:G227"/>
    <mergeCell ref="H226:H227"/>
    <mergeCell ref="I226:I227"/>
    <mergeCell ref="A223:A224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A220:A221"/>
    <mergeCell ref="B220:B221"/>
    <mergeCell ref="F220:F221"/>
    <mergeCell ref="G220:G221"/>
    <mergeCell ref="H220:H221"/>
    <mergeCell ref="I220:I221"/>
    <mergeCell ref="J220:J221"/>
    <mergeCell ref="K220:K221"/>
    <mergeCell ref="L220:L221"/>
    <mergeCell ref="J214:J215"/>
    <mergeCell ref="K214:K215"/>
    <mergeCell ref="L214:L215"/>
    <mergeCell ref="A217:A218"/>
    <mergeCell ref="B217:B218"/>
    <mergeCell ref="F217:F218"/>
    <mergeCell ref="G217:G218"/>
    <mergeCell ref="H217:H218"/>
    <mergeCell ref="I217:I218"/>
    <mergeCell ref="J217:J218"/>
    <mergeCell ref="A214:A215"/>
    <mergeCell ref="B214:B215"/>
    <mergeCell ref="F214:F215"/>
    <mergeCell ref="G214:G215"/>
    <mergeCell ref="H214:H215"/>
    <mergeCell ref="I214:I215"/>
    <mergeCell ref="K217:K218"/>
    <mergeCell ref="L217:L218"/>
    <mergeCell ref="A211:A212"/>
    <mergeCell ref="B211:B212"/>
    <mergeCell ref="F211:F212"/>
    <mergeCell ref="G211:G212"/>
    <mergeCell ref="H211:H212"/>
    <mergeCell ref="I211:I212"/>
    <mergeCell ref="J211:J212"/>
    <mergeCell ref="K211:K212"/>
    <mergeCell ref="L211:L212"/>
    <mergeCell ref="A208:A209"/>
    <mergeCell ref="B208:B209"/>
    <mergeCell ref="F208:F209"/>
    <mergeCell ref="G208:G209"/>
    <mergeCell ref="H208:H209"/>
    <mergeCell ref="I208:I209"/>
    <mergeCell ref="J208:J209"/>
    <mergeCell ref="K208:K209"/>
    <mergeCell ref="L208:L209"/>
    <mergeCell ref="J202:J203"/>
    <mergeCell ref="K202:K203"/>
    <mergeCell ref="L202:L203"/>
    <mergeCell ref="A205:A206"/>
    <mergeCell ref="B205:B206"/>
    <mergeCell ref="F205:F206"/>
    <mergeCell ref="G205:G206"/>
    <mergeCell ref="H205:H206"/>
    <mergeCell ref="I205:I206"/>
    <mergeCell ref="J205:J206"/>
    <mergeCell ref="A202:A203"/>
    <mergeCell ref="B202:B203"/>
    <mergeCell ref="F202:F203"/>
    <mergeCell ref="G202:G203"/>
    <mergeCell ref="H202:H203"/>
    <mergeCell ref="I202:I203"/>
    <mergeCell ref="K205:K206"/>
    <mergeCell ref="L205:L206"/>
    <mergeCell ref="A199:A200"/>
    <mergeCell ref="B199:B200"/>
    <mergeCell ref="F199:F200"/>
    <mergeCell ref="G199:G200"/>
    <mergeCell ref="H199:H200"/>
    <mergeCell ref="I199:I200"/>
    <mergeCell ref="J199:J200"/>
    <mergeCell ref="K199:K200"/>
    <mergeCell ref="L199:L200"/>
    <mergeCell ref="A196:A197"/>
    <mergeCell ref="B196:B197"/>
    <mergeCell ref="F196:F197"/>
    <mergeCell ref="G196:G197"/>
    <mergeCell ref="H196:H197"/>
    <mergeCell ref="I196:I197"/>
    <mergeCell ref="J196:J197"/>
    <mergeCell ref="K196:K197"/>
    <mergeCell ref="L196:L197"/>
    <mergeCell ref="J190:J191"/>
    <mergeCell ref="K190:K191"/>
    <mergeCell ref="L190:L191"/>
    <mergeCell ref="A193:A194"/>
    <mergeCell ref="B193:B194"/>
    <mergeCell ref="F193:F194"/>
    <mergeCell ref="G193:G194"/>
    <mergeCell ref="H193:H194"/>
    <mergeCell ref="I193:I194"/>
    <mergeCell ref="J193:J194"/>
    <mergeCell ref="A190:A191"/>
    <mergeCell ref="B190:B191"/>
    <mergeCell ref="F190:F191"/>
    <mergeCell ref="G190:G191"/>
    <mergeCell ref="H190:H191"/>
    <mergeCell ref="I190:I191"/>
    <mergeCell ref="E190:E191"/>
    <mergeCell ref="K193:K194"/>
    <mergeCell ref="L193:L194"/>
    <mergeCell ref="A184:A185"/>
    <mergeCell ref="B184:B185"/>
    <mergeCell ref="F184:F185"/>
    <mergeCell ref="G184:G185"/>
    <mergeCell ref="H184:H185"/>
    <mergeCell ref="I184:I185"/>
    <mergeCell ref="J184:J185"/>
    <mergeCell ref="K184:K185"/>
    <mergeCell ref="L184:L185"/>
    <mergeCell ref="A187:A188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A181:A182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J175:J176"/>
    <mergeCell ref="K175:K176"/>
    <mergeCell ref="L175:L176"/>
    <mergeCell ref="A178:A179"/>
    <mergeCell ref="B178:B179"/>
    <mergeCell ref="F178:F179"/>
    <mergeCell ref="G178:G179"/>
    <mergeCell ref="H178:H179"/>
    <mergeCell ref="I178:I179"/>
    <mergeCell ref="J178:J179"/>
    <mergeCell ref="A175:A176"/>
    <mergeCell ref="B175:B176"/>
    <mergeCell ref="F175:F176"/>
    <mergeCell ref="G175:G176"/>
    <mergeCell ref="H175:H176"/>
    <mergeCell ref="I175:I176"/>
    <mergeCell ref="K178:K179"/>
    <mergeCell ref="L178:L179"/>
    <mergeCell ref="A172:A173"/>
    <mergeCell ref="B172:B173"/>
    <mergeCell ref="F172:F173"/>
    <mergeCell ref="G172:G173"/>
    <mergeCell ref="H172:H173"/>
    <mergeCell ref="I172:I173"/>
    <mergeCell ref="J172:J173"/>
    <mergeCell ref="K172:K173"/>
    <mergeCell ref="L172:L173"/>
    <mergeCell ref="A169:A170"/>
    <mergeCell ref="B169:B170"/>
    <mergeCell ref="F169:F170"/>
    <mergeCell ref="G169:G170"/>
    <mergeCell ref="H169:H170"/>
    <mergeCell ref="I169:I170"/>
    <mergeCell ref="J169:J170"/>
    <mergeCell ref="K169:K170"/>
    <mergeCell ref="L169:L170"/>
    <mergeCell ref="J163:J164"/>
    <mergeCell ref="K163:K164"/>
    <mergeCell ref="L163:L164"/>
    <mergeCell ref="A166:A167"/>
    <mergeCell ref="B166:B167"/>
    <mergeCell ref="F166:F167"/>
    <mergeCell ref="G166:G167"/>
    <mergeCell ref="H166:H167"/>
    <mergeCell ref="I166:I167"/>
    <mergeCell ref="J166:J167"/>
    <mergeCell ref="A163:A164"/>
    <mergeCell ref="B163:B164"/>
    <mergeCell ref="F163:F164"/>
    <mergeCell ref="G163:G164"/>
    <mergeCell ref="H163:H164"/>
    <mergeCell ref="I163:I164"/>
    <mergeCell ref="E163:E164"/>
    <mergeCell ref="K166:K167"/>
    <mergeCell ref="L166:L167"/>
    <mergeCell ref="A160:A161"/>
    <mergeCell ref="B160:B161"/>
    <mergeCell ref="F160:F161"/>
    <mergeCell ref="G160:G161"/>
    <mergeCell ref="H160:H161"/>
    <mergeCell ref="I160:I161"/>
    <mergeCell ref="J160:J161"/>
    <mergeCell ref="K160:K161"/>
    <mergeCell ref="L160:L161"/>
    <mergeCell ref="K154:K155"/>
    <mergeCell ref="L154:L155"/>
    <mergeCell ref="A157:A158"/>
    <mergeCell ref="B157:B158"/>
    <mergeCell ref="F157:F158"/>
    <mergeCell ref="G157:G158"/>
    <mergeCell ref="H157:H158"/>
    <mergeCell ref="I157:I158"/>
    <mergeCell ref="J157:J158"/>
    <mergeCell ref="K157:K158"/>
    <mergeCell ref="E157:E158"/>
    <mergeCell ref="A154:A155"/>
    <mergeCell ref="B154:B155"/>
    <mergeCell ref="F154:F155"/>
    <mergeCell ref="G154:G155"/>
    <mergeCell ref="H154:H155"/>
    <mergeCell ref="I154:I155"/>
    <mergeCell ref="J154:J155"/>
    <mergeCell ref="L157:L158"/>
    <mergeCell ref="A151:A152"/>
    <mergeCell ref="B151:B152"/>
    <mergeCell ref="F151:F152"/>
    <mergeCell ref="G151:G152"/>
    <mergeCell ref="H151:H152"/>
    <mergeCell ref="I151:I152"/>
    <mergeCell ref="J151:J152"/>
    <mergeCell ref="K151:K152"/>
    <mergeCell ref="L151:L152"/>
    <mergeCell ref="A148:A149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J142:J143"/>
    <mergeCell ref="K142:K143"/>
    <mergeCell ref="L142:L143"/>
    <mergeCell ref="A145:A146"/>
    <mergeCell ref="B145:B146"/>
    <mergeCell ref="G145:G146"/>
    <mergeCell ref="H145:H146"/>
    <mergeCell ref="I145:I146"/>
    <mergeCell ref="J145:J146"/>
    <mergeCell ref="A142:A143"/>
    <mergeCell ref="B142:B143"/>
    <mergeCell ref="F142:F143"/>
    <mergeCell ref="G142:G143"/>
    <mergeCell ref="H142:H143"/>
    <mergeCell ref="I142:I143"/>
    <mergeCell ref="E145:E146"/>
    <mergeCell ref="K145:K146"/>
    <mergeCell ref="L145:L146"/>
    <mergeCell ref="J130:J131"/>
    <mergeCell ref="K130:K131"/>
    <mergeCell ref="L130:L131"/>
    <mergeCell ref="A133:A134"/>
    <mergeCell ref="B133:B134"/>
    <mergeCell ref="F133:F134"/>
    <mergeCell ref="G133:G134"/>
    <mergeCell ref="J133:J134"/>
    <mergeCell ref="A130:A131"/>
    <mergeCell ref="B130:B131"/>
    <mergeCell ref="F130:F131"/>
    <mergeCell ref="G130:G131"/>
    <mergeCell ref="L136:L137"/>
    <mergeCell ref="A139:A140"/>
    <mergeCell ref="B139:B140"/>
    <mergeCell ref="F139:F140"/>
    <mergeCell ref="L139:L140"/>
    <mergeCell ref="K133:K134"/>
    <mergeCell ref="L133:L134"/>
    <mergeCell ref="A136:A137"/>
    <mergeCell ref="B136:B137"/>
    <mergeCell ref="A124:A125"/>
    <mergeCell ref="B124:B125"/>
    <mergeCell ref="F124:F125"/>
    <mergeCell ref="G124:G125"/>
    <mergeCell ref="H124:H125"/>
    <mergeCell ref="I124:I125"/>
    <mergeCell ref="J124:J125"/>
    <mergeCell ref="K124:K125"/>
    <mergeCell ref="L124:L125"/>
    <mergeCell ref="A127:A128"/>
    <mergeCell ref="B127:B128"/>
    <mergeCell ref="F127:F128"/>
    <mergeCell ref="G127:G128"/>
    <mergeCell ref="H127:H128"/>
    <mergeCell ref="I127:I128"/>
    <mergeCell ref="J127:J128"/>
    <mergeCell ref="K127:K128"/>
    <mergeCell ref="L127:L128"/>
    <mergeCell ref="G103:G104"/>
    <mergeCell ref="J103:J104"/>
    <mergeCell ref="K103:K104"/>
    <mergeCell ref="L103:L104"/>
    <mergeCell ref="J118:J119"/>
    <mergeCell ref="K118:K119"/>
    <mergeCell ref="L118:L119"/>
    <mergeCell ref="A121:A122"/>
    <mergeCell ref="B121:B122"/>
    <mergeCell ref="F121:F122"/>
    <mergeCell ref="G121:G122"/>
    <mergeCell ref="H121:H122"/>
    <mergeCell ref="I121:I122"/>
    <mergeCell ref="J121:J122"/>
    <mergeCell ref="A118:A119"/>
    <mergeCell ref="B118:B119"/>
    <mergeCell ref="F118:F119"/>
    <mergeCell ref="G118:G119"/>
    <mergeCell ref="H118:H119"/>
    <mergeCell ref="I118:I119"/>
    <mergeCell ref="K121:K122"/>
    <mergeCell ref="L121:L122"/>
    <mergeCell ref="L112:L113"/>
    <mergeCell ref="A115:A116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A112:A113"/>
    <mergeCell ref="B112:B113"/>
    <mergeCell ref="F112:F113"/>
    <mergeCell ref="G112:G113"/>
    <mergeCell ref="H112:H113"/>
    <mergeCell ref="I112:I113"/>
    <mergeCell ref="J112:J113"/>
    <mergeCell ref="K112:K113"/>
    <mergeCell ref="A100:A101"/>
    <mergeCell ref="B100:B101"/>
    <mergeCell ref="F100:F101"/>
    <mergeCell ref="G100:G101"/>
    <mergeCell ref="J100:J101"/>
    <mergeCell ref="K100:K101"/>
    <mergeCell ref="K109:K110"/>
    <mergeCell ref="L109:L110"/>
    <mergeCell ref="J106:J107"/>
    <mergeCell ref="K106:K107"/>
    <mergeCell ref="L106:L107"/>
    <mergeCell ref="A109:A110"/>
    <mergeCell ref="B109:B110"/>
    <mergeCell ref="I109:I110"/>
    <mergeCell ref="J109:J110"/>
    <mergeCell ref="A106:A107"/>
    <mergeCell ref="E109:E110"/>
    <mergeCell ref="B106:B107"/>
    <mergeCell ref="F106:F107"/>
    <mergeCell ref="G106:G107"/>
    <mergeCell ref="L100:L101"/>
    <mergeCell ref="A103:A104"/>
    <mergeCell ref="B103:B104"/>
    <mergeCell ref="F103:F104"/>
    <mergeCell ref="J94:J95"/>
    <mergeCell ref="K94:K95"/>
    <mergeCell ref="L94:L95"/>
    <mergeCell ref="A97:A98"/>
    <mergeCell ref="B97:B98"/>
    <mergeCell ref="F97:F98"/>
    <mergeCell ref="G97:G98"/>
    <mergeCell ref="J97:J98"/>
    <mergeCell ref="A94:A95"/>
    <mergeCell ref="B94:B95"/>
    <mergeCell ref="F94:F95"/>
    <mergeCell ref="G94:G95"/>
    <mergeCell ref="H94:H95"/>
    <mergeCell ref="I94:I95"/>
    <mergeCell ref="K97:K98"/>
    <mergeCell ref="L97:L98"/>
    <mergeCell ref="A88:A89"/>
    <mergeCell ref="B88:B89"/>
    <mergeCell ref="F88:F89"/>
    <mergeCell ref="G88:G89"/>
    <mergeCell ref="J88:J89"/>
    <mergeCell ref="K88:K89"/>
    <mergeCell ref="E88:E89"/>
    <mergeCell ref="L88:L89"/>
    <mergeCell ref="A91:A92"/>
    <mergeCell ref="B91:B92"/>
    <mergeCell ref="F91:F92"/>
    <mergeCell ref="G91:G92"/>
    <mergeCell ref="H91:H92"/>
    <mergeCell ref="I91:I92"/>
    <mergeCell ref="J91:J92"/>
    <mergeCell ref="K91:K92"/>
    <mergeCell ref="L91:L92"/>
    <mergeCell ref="L82:L83"/>
    <mergeCell ref="A85:A86"/>
    <mergeCell ref="B85:B86"/>
    <mergeCell ref="F85:F86"/>
    <mergeCell ref="G85:G86"/>
    <mergeCell ref="H85:H86"/>
    <mergeCell ref="I85:I86"/>
    <mergeCell ref="J85:J86"/>
    <mergeCell ref="K85:K86"/>
    <mergeCell ref="L85:L86"/>
    <mergeCell ref="I79:I80"/>
    <mergeCell ref="J79:J80"/>
    <mergeCell ref="K79:K80"/>
    <mergeCell ref="L79:L80"/>
    <mergeCell ref="A82:A83"/>
    <mergeCell ref="B82:B83"/>
    <mergeCell ref="H82:H83"/>
    <mergeCell ref="I82:I83"/>
    <mergeCell ref="G76:G77"/>
    <mergeCell ref="I76:I77"/>
    <mergeCell ref="J76:J77"/>
    <mergeCell ref="K76:K77"/>
    <mergeCell ref="L76:L77"/>
    <mergeCell ref="A79:A80"/>
    <mergeCell ref="B79:B80"/>
    <mergeCell ref="F79:F80"/>
    <mergeCell ref="G79:G80"/>
    <mergeCell ref="H79:H80"/>
    <mergeCell ref="H76:H77"/>
    <mergeCell ref="A76:A77"/>
    <mergeCell ref="B76:B77"/>
    <mergeCell ref="F76:F77"/>
    <mergeCell ref="J82:J83"/>
    <mergeCell ref="K82:K83"/>
    <mergeCell ref="K67:K68"/>
    <mergeCell ref="L67:L68"/>
    <mergeCell ref="A70:A71"/>
    <mergeCell ref="B70:B71"/>
    <mergeCell ref="F70:F71"/>
    <mergeCell ref="G70:G71"/>
    <mergeCell ref="A67:A68"/>
    <mergeCell ref="B67:B68"/>
    <mergeCell ref="F67:F68"/>
    <mergeCell ref="G67:G68"/>
    <mergeCell ref="G64:G65"/>
    <mergeCell ref="H64:H65"/>
    <mergeCell ref="G61:G62"/>
    <mergeCell ref="G73:G74"/>
    <mergeCell ref="H73:H74"/>
    <mergeCell ref="I73:I74"/>
    <mergeCell ref="J73:J74"/>
    <mergeCell ref="H67:H68"/>
    <mergeCell ref="I67:I68"/>
    <mergeCell ref="J67:J68"/>
    <mergeCell ref="K73:K74"/>
    <mergeCell ref="L73:L74"/>
    <mergeCell ref="H70:H71"/>
    <mergeCell ref="I70:I71"/>
    <mergeCell ref="J70:J71"/>
    <mergeCell ref="K70:K71"/>
    <mergeCell ref="L70:L71"/>
    <mergeCell ref="A73:A74"/>
    <mergeCell ref="B73:B74"/>
    <mergeCell ref="F73:F74"/>
    <mergeCell ref="A58:A59"/>
    <mergeCell ref="B58:B59"/>
    <mergeCell ref="F58:F59"/>
    <mergeCell ref="G58:G59"/>
    <mergeCell ref="K61:K62"/>
    <mergeCell ref="L61:L62"/>
    <mergeCell ref="I64:I65"/>
    <mergeCell ref="J64:J65"/>
    <mergeCell ref="K64:K65"/>
    <mergeCell ref="L64:L65"/>
    <mergeCell ref="A64:A65"/>
    <mergeCell ref="H58:H59"/>
    <mergeCell ref="I58:I59"/>
    <mergeCell ref="J58:J59"/>
    <mergeCell ref="K58:K59"/>
    <mergeCell ref="L58:L59"/>
    <mergeCell ref="A61:A62"/>
    <mergeCell ref="B61:B62"/>
    <mergeCell ref="F61:F62"/>
    <mergeCell ref="H61:H62"/>
    <mergeCell ref="I61:I62"/>
    <mergeCell ref="J61:J62"/>
    <mergeCell ref="B64:B65"/>
    <mergeCell ref="F64:F65"/>
    <mergeCell ref="A55:A56"/>
    <mergeCell ref="B55:B56"/>
    <mergeCell ref="F55:F56"/>
    <mergeCell ref="G55:G56"/>
    <mergeCell ref="A52:A53"/>
    <mergeCell ref="B52:B53"/>
    <mergeCell ref="F52:F53"/>
    <mergeCell ref="G52:G53"/>
    <mergeCell ref="H52:H53"/>
    <mergeCell ref="H55:H56"/>
    <mergeCell ref="E55:E56"/>
    <mergeCell ref="H46:H47"/>
    <mergeCell ref="I46:I47"/>
    <mergeCell ref="J46:J47"/>
    <mergeCell ref="K46:K47"/>
    <mergeCell ref="L46:L47"/>
    <mergeCell ref="I52:I53"/>
    <mergeCell ref="J52:J53"/>
    <mergeCell ref="K52:K53"/>
    <mergeCell ref="L52:L53"/>
    <mergeCell ref="I55:I56"/>
    <mergeCell ref="J55:J56"/>
    <mergeCell ref="K55:K56"/>
    <mergeCell ref="L55:L56"/>
    <mergeCell ref="A49:A50"/>
    <mergeCell ref="B49:B50"/>
    <mergeCell ref="F49:F50"/>
    <mergeCell ref="H43:H44"/>
    <mergeCell ref="I43:I44"/>
    <mergeCell ref="J43:J44"/>
    <mergeCell ref="K43:K44"/>
    <mergeCell ref="L43:L44"/>
    <mergeCell ref="A46:A47"/>
    <mergeCell ref="B46:B47"/>
    <mergeCell ref="F46:F47"/>
    <mergeCell ref="G46:G47"/>
    <mergeCell ref="E46:E47"/>
    <mergeCell ref="G49:G50"/>
    <mergeCell ref="H49:H50"/>
    <mergeCell ref="I49:I50"/>
    <mergeCell ref="J49:J50"/>
    <mergeCell ref="K49:K50"/>
    <mergeCell ref="L49:L50"/>
    <mergeCell ref="A43:A44"/>
    <mergeCell ref="I40:I41"/>
    <mergeCell ref="J40:J41"/>
    <mergeCell ref="K40:K41"/>
    <mergeCell ref="L40:L41"/>
    <mergeCell ref="B43:B44"/>
    <mergeCell ref="F43:F44"/>
    <mergeCell ref="G43:G44"/>
    <mergeCell ref="A40:A41"/>
    <mergeCell ref="B40:B41"/>
    <mergeCell ref="F40:F41"/>
    <mergeCell ref="G40:G41"/>
    <mergeCell ref="H40:H41"/>
    <mergeCell ref="E40:E41"/>
    <mergeCell ref="L25:L26"/>
    <mergeCell ref="F37:F38"/>
    <mergeCell ref="H31:H32"/>
    <mergeCell ref="I31:I32"/>
    <mergeCell ref="J31:J32"/>
    <mergeCell ref="I28:I29"/>
    <mergeCell ref="J28:J29"/>
    <mergeCell ref="K31:K32"/>
    <mergeCell ref="K28:K29"/>
    <mergeCell ref="L28:L29"/>
    <mergeCell ref="L31:L32"/>
    <mergeCell ref="K37:K38"/>
    <mergeCell ref="L37:L38"/>
    <mergeCell ref="F28:F29"/>
    <mergeCell ref="G28:G29"/>
    <mergeCell ref="H28:H29"/>
    <mergeCell ref="F31:F32"/>
    <mergeCell ref="G31:G32"/>
    <mergeCell ref="H34:H35"/>
    <mergeCell ref="I34:I35"/>
    <mergeCell ref="J34:J35"/>
    <mergeCell ref="K34:K35"/>
    <mergeCell ref="L34:L35"/>
    <mergeCell ref="F34:F35"/>
    <mergeCell ref="A25:A26"/>
    <mergeCell ref="B25:B26"/>
    <mergeCell ref="F25:F26"/>
    <mergeCell ref="G25:G26"/>
    <mergeCell ref="H25:H26"/>
    <mergeCell ref="I25:I26"/>
    <mergeCell ref="J25:J26"/>
    <mergeCell ref="K25:K26"/>
    <mergeCell ref="G37:G38"/>
    <mergeCell ref="H37:H38"/>
    <mergeCell ref="I37:I38"/>
    <mergeCell ref="J37:J38"/>
    <mergeCell ref="A37:A38"/>
    <mergeCell ref="B37:B38"/>
    <mergeCell ref="A28:A29"/>
    <mergeCell ref="B28:B29"/>
    <mergeCell ref="A31:A32"/>
    <mergeCell ref="B31:B32"/>
    <mergeCell ref="E31:E32"/>
    <mergeCell ref="A34:A35"/>
    <mergeCell ref="B34:B35"/>
    <mergeCell ref="G34:G35"/>
    <mergeCell ref="E34:E35"/>
    <mergeCell ref="L19:L20"/>
    <mergeCell ref="A22:A23"/>
    <mergeCell ref="B22:B23"/>
    <mergeCell ref="F22:F23"/>
    <mergeCell ref="G22:G23"/>
    <mergeCell ref="A19:A20"/>
    <mergeCell ref="B19:B20"/>
    <mergeCell ref="F19:F20"/>
    <mergeCell ref="G19:G20"/>
    <mergeCell ref="K22:K23"/>
    <mergeCell ref="L22:L23"/>
    <mergeCell ref="H22:H23"/>
    <mergeCell ref="I22:I23"/>
    <mergeCell ref="J22:J23"/>
    <mergeCell ref="H19:H20"/>
    <mergeCell ref="I19:I20"/>
    <mergeCell ref="J19:J20"/>
    <mergeCell ref="K19:K20"/>
    <mergeCell ref="I16:I17"/>
    <mergeCell ref="J16:J17"/>
    <mergeCell ref="K16:K17"/>
    <mergeCell ref="L16:L17"/>
    <mergeCell ref="I13:I14"/>
    <mergeCell ref="J13:J14"/>
    <mergeCell ref="K13:K14"/>
    <mergeCell ref="L13:L14"/>
    <mergeCell ref="A16:A17"/>
    <mergeCell ref="B16:B17"/>
    <mergeCell ref="F16:F17"/>
    <mergeCell ref="G16:G17"/>
    <mergeCell ref="H16:H17"/>
    <mergeCell ref="J10:J11"/>
    <mergeCell ref="K10:K11"/>
    <mergeCell ref="L10:L11"/>
    <mergeCell ref="A13:A14"/>
    <mergeCell ref="B13:B14"/>
    <mergeCell ref="F13:F14"/>
    <mergeCell ref="G13:G14"/>
    <mergeCell ref="H13:H14"/>
    <mergeCell ref="A10:A11"/>
    <mergeCell ref="B10:B11"/>
    <mergeCell ref="F10:F11"/>
    <mergeCell ref="G10:G11"/>
    <mergeCell ref="H10:H11"/>
    <mergeCell ref="I10:I11"/>
    <mergeCell ref="E10:E11"/>
    <mergeCell ref="J1:J2"/>
    <mergeCell ref="K1:K2"/>
    <mergeCell ref="L1:L2"/>
    <mergeCell ref="A1:A2"/>
    <mergeCell ref="B1:B2"/>
    <mergeCell ref="C1:C2"/>
    <mergeCell ref="D1:E1"/>
    <mergeCell ref="F1:F2"/>
    <mergeCell ref="G1:I1"/>
    <mergeCell ref="J7:J8"/>
    <mergeCell ref="K7:K8"/>
    <mergeCell ref="L7:L8"/>
    <mergeCell ref="K4:K5"/>
    <mergeCell ref="L4:L5"/>
    <mergeCell ref="A7:A8"/>
    <mergeCell ref="B7:B8"/>
    <mergeCell ref="E7:E8"/>
    <mergeCell ref="F7:F8"/>
    <mergeCell ref="G7:G8"/>
    <mergeCell ref="H7:H8"/>
    <mergeCell ref="I7:I8"/>
    <mergeCell ref="A4:A5"/>
    <mergeCell ref="B4:B5"/>
    <mergeCell ref="F4:F5"/>
    <mergeCell ref="G4:G5"/>
    <mergeCell ref="H4:H5"/>
    <mergeCell ref="I4:I5"/>
    <mergeCell ref="J4:J5"/>
  </mergeCells>
  <pageMargins left="0.7" right="0.7" top="0.75" bottom="0.75" header="0.3" footer="0.3"/>
  <pageSetup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378"/>
  <sheetViews>
    <sheetView workbookViewId="0">
      <pane xSplit="12" ySplit="2" topLeftCell="M231" activePane="bottomRight" state="frozen"/>
      <selection pane="topRight" activeCell="M1" sqref="M1"/>
      <selection pane="bottomLeft" activeCell="A3" sqref="A3"/>
      <selection pane="bottomRight" activeCell="C238" sqref="C238"/>
    </sheetView>
  </sheetViews>
  <sheetFormatPr defaultRowHeight="15"/>
  <cols>
    <col min="1" max="1" width="2.85546875" customWidth="1"/>
    <col min="2" max="2" width="15.5703125" customWidth="1"/>
    <col min="3" max="3" width="30.5703125" customWidth="1"/>
    <col min="4" max="4" width="20.85546875" customWidth="1"/>
    <col min="6" max="6" width="16" customWidth="1"/>
    <col min="7" max="7" width="14.28515625" customWidth="1"/>
    <col min="8" max="8" width="12.85546875" customWidth="1"/>
    <col min="9" max="12" width="11.140625" customWidth="1"/>
    <col min="13" max="13" width="9.140625" style="1026"/>
  </cols>
  <sheetData>
    <row r="1" spans="1:13" ht="15.75">
      <c r="A1" s="1595"/>
      <c r="B1" s="1597" t="s">
        <v>0</v>
      </c>
      <c r="C1" s="1599" t="s">
        <v>1</v>
      </c>
      <c r="D1" s="1601" t="s">
        <v>2</v>
      </c>
      <c r="E1" s="1602"/>
      <c r="F1" s="1591" t="s">
        <v>3</v>
      </c>
      <c r="G1" s="1603" t="s">
        <v>4</v>
      </c>
      <c r="H1" s="1604"/>
      <c r="I1" s="1605"/>
      <c r="J1" s="1591" t="s">
        <v>5</v>
      </c>
      <c r="K1" s="1591" t="s">
        <v>6</v>
      </c>
      <c r="L1" s="1593" t="s">
        <v>7</v>
      </c>
    </row>
    <row r="2" spans="1:13" ht="16.5" thickBot="1">
      <c r="A2" s="1596"/>
      <c r="B2" s="1598"/>
      <c r="C2" s="1600"/>
      <c r="D2" s="822" t="s">
        <v>8</v>
      </c>
      <c r="E2" s="823" t="s">
        <v>9</v>
      </c>
      <c r="F2" s="1592"/>
      <c r="G2" s="983" t="s">
        <v>10</v>
      </c>
      <c r="H2" s="825" t="s">
        <v>11</v>
      </c>
      <c r="I2" s="983" t="s">
        <v>12</v>
      </c>
      <c r="J2" s="1592"/>
      <c r="K2" s="1592"/>
      <c r="L2" s="1594"/>
    </row>
    <row r="3" spans="1:13" ht="15.75">
      <c r="A3" s="800" t="s">
        <v>13</v>
      </c>
      <c r="B3" s="801"/>
      <c r="C3" s="802"/>
      <c r="D3" s="803"/>
      <c r="E3" s="804"/>
      <c r="F3" s="982"/>
      <c r="G3" s="982"/>
      <c r="H3" s="982"/>
      <c r="I3" s="982"/>
      <c r="J3" s="982"/>
      <c r="K3" s="982"/>
      <c r="L3" s="806">
        <f>'Feb''18'!L265</f>
        <v>8100670</v>
      </c>
    </row>
    <row r="4" spans="1:13" ht="15.75" customHeight="1">
      <c r="A4" s="1577"/>
      <c r="B4" s="1587">
        <v>43160</v>
      </c>
      <c r="C4" s="908" t="s">
        <v>88</v>
      </c>
      <c r="D4" s="839" t="s">
        <v>76</v>
      </c>
      <c r="E4" s="839">
        <v>261015</v>
      </c>
      <c r="F4" s="1435"/>
      <c r="G4" s="1433"/>
      <c r="H4" s="1433"/>
      <c r="I4" s="1435">
        <v>12000</v>
      </c>
      <c r="J4" s="1435">
        <v>11395</v>
      </c>
      <c r="K4" s="1435">
        <f>I4-J4</f>
        <v>605</v>
      </c>
      <c r="L4" s="1575">
        <f>L3-J4</f>
        <v>8089275</v>
      </c>
    </row>
    <row r="5" spans="1:13" ht="12" customHeight="1">
      <c r="A5" s="1577"/>
      <c r="B5" s="1588"/>
      <c r="C5" s="909" t="s">
        <v>558</v>
      </c>
      <c r="D5" s="865" t="s">
        <v>49</v>
      </c>
      <c r="E5" s="819"/>
      <c r="F5" s="1436"/>
      <c r="G5" s="1434"/>
      <c r="H5" s="1434"/>
      <c r="I5" s="1436"/>
      <c r="J5" s="1436"/>
      <c r="K5" s="1436"/>
      <c r="L5" s="1576"/>
    </row>
    <row r="6" spans="1:13" ht="15.75">
      <c r="A6" s="808"/>
      <c r="B6" s="813"/>
      <c r="C6" s="910"/>
      <c r="D6" s="855"/>
      <c r="E6" s="838"/>
      <c r="F6" s="857"/>
      <c r="G6" s="857"/>
      <c r="H6" s="857"/>
      <c r="I6" s="857"/>
      <c r="J6" s="857"/>
      <c r="K6" s="857"/>
      <c r="L6" s="817"/>
    </row>
    <row r="7" spans="1:13" ht="16.5">
      <c r="A7" s="1577"/>
      <c r="B7" s="1578"/>
      <c r="C7" s="830" t="s">
        <v>503</v>
      </c>
      <c r="D7" s="102" t="s">
        <v>250</v>
      </c>
      <c r="E7" s="103" t="s">
        <v>251</v>
      </c>
      <c r="F7" s="1581"/>
      <c r="G7" s="1583">
        <v>583000</v>
      </c>
      <c r="H7" s="1585"/>
      <c r="I7" s="1573"/>
      <c r="J7" s="1573">
        <v>577360</v>
      </c>
      <c r="K7" s="1573">
        <f>G7-J7</f>
        <v>5640</v>
      </c>
      <c r="L7" s="1575">
        <f>L4-J7</f>
        <v>7511915</v>
      </c>
      <c r="M7" s="730"/>
    </row>
    <row r="8" spans="1:13" ht="16.5">
      <c r="A8" s="1577"/>
      <c r="B8" s="1578"/>
      <c r="C8" s="832" t="s">
        <v>572</v>
      </c>
      <c r="D8" s="104" t="s">
        <v>59</v>
      </c>
      <c r="E8" s="981"/>
      <c r="F8" s="1582"/>
      <c r="G8" s="1584"/>
      <c r="H8" s="1586"/>
      <c r="I8" s="1574"/>
      <c r="J8" s="1574"/>
      <c r="K8" s="1574"/>
      <c r="L8" s="1576"/>
      <c r="M8" s="730"/>
    </row>
    <row r="9" spans="1:13" ht="15.75">
      <c r="A9" s="808"/>
      <c r="B9" s="808"/>
      <c r="C9" s="814"/>
      <c r="D9" s="809"/>
      <c r="E9" s="810"/>
      <c r="F9" s="815"/>
      <c r="G9" s="815"/>
      <c r="H9" s="816"/>
      <c r="I9" s="816"/>
      <c r="J9" s="816"/>
      <c r="K9" s="816"/>
      <c r="L9" s="817"/>
      <c r="M9" s="730"/>
    </row>
    <row r="10" spans="1:13">
      <c r="A10" s="1606"/>
      <c r="B10" s="1587"/>
      <c r="C10" s="137" t="s">
        <v>325</v>
      </c>
      <c r="D10" s="94" t="s">
        <v>568</v>
      </c>
      <c r="E10" s="1441"/>
      <c r="F10" s="1443"/>
      <c r="G10" s="1445">
        <v>2515500</v>
      </c>
      <c r="H10" s="1585"/>
      <c r="I10" s="1573"/>
      <c r="J10" s="1573">
        <v>2495700</v>
      </c>
      <c r="K10" s="1573">
        <f>G10-J10</f>
        <v>19800</v>
      </c>
      <c r="L10" s="1575">
        <f>L7-J10</f>
        <v>5016215</v>
      </c>
    </row>
    <row r="11" spans="1:13">
      <c r="A11" s="1607"/>
      <c r="B11" s="1588"/>
      <c r="C11" s="138" t="s">
        <v>575</v>
      </c>
      <c r="D11" s="96" t="s">
        <v>569</v>
      </c>
      <c r="E11" s="1442"/>
      <c r="F11" s="1444"/>
      <c r="G11" s="1446"/>
      <c r="H11" s="1586"/>
      <c r="I11" s="1574"/>
      <c r="J11" s="1574"/>
      <c r="K11" s="1574"/>
      <c r="L11" s="1576"/>
    </row>
    <row r="12" spans="1:13" ht="15.75">
      <c r="A12" s="808"/>
      <c r="B12" s="808"/>
      <c r="C12" s="814"/>
      <c r="D12" s="809"/>
      <c r="E12" s="810"/>
      <c r="F12" s="815"/>
      <c r="G12" s="815"/>
      <c r="H12" s="811"/>
      <c r="I12" s="811"/>
      <c r="J12" s="811"/>
      <c r="K12" s="811"/>
      <c r="L12" s="812"/>
    </row>
    <row r="13" spans="1:13" ht="15" customHeight="1">
      <c r="A13" s="1577"/>
      <c r="B13" s="1578">
        <v>43161</v>
      </c>
      <c r="C13" s="614" t="s">
        <v>259</v>
      </c>
      <c r="D13" s="839" t="s">
        <v>76</v>
      </c>
      <c r="E13" s="839">
        <v>261015</v>
      </c>
      <c r="F13" s="1528"/>
      <c r="G13" s="1530"/>
      <c r="H13" s="1532"/>
      <c r="I13" s="1532">
        <v>12000</v>
      </c>
      <c r="J13" s="1532">
        <v>11570</v>
      </c>
      <c r="K13" s="1534">
        <f>I13-J13</f>
        <v>430</v>
      </c>
      <c r="L13" s="1575">
        <f>L10-J13</f>
        <v>5004645</v>
      </c>
    </row>
    <row r="14" spans="1:13" ht="15" customHeight="1">
      <c r="A14" s="1577"/>
      <c r="B14" s="1578"/>
      <c r="C14" s="617" t="s">
        <v>260</v>
      </c>
      <c r="D14" s="865" t="s">
        <v>49</v>
      </c>
      <c r="E14" s="819"/>
      <c r="F14" s="1529"/>
      <c r="G14" s="1531"/>
      <c r="H14" s="1533"/>
      <c r="I14" s="1533"/>
      <c r="J14" s="1533"/>
      <c r="K14" s="1535"/>
      <c r="L14" s="1576"/>
    </row>
    <row r="15" spans="1:13" ht="15.75">
      <c r="A15" s="808"/>
      <c r="B15" s="813"/>
      <c r="C15" s="905"/>
      <c r="D15" s="906"/>
      <c r="E15" s="907"/>
      <c r="F15" s="884"/>
      <c r="G15" s="884"/>
      <c r="H15" s="885"/>
      <c r="I15" s="885"/>
      <c r="J15" s="885"/>
      <c r="K15" s="885"/>
      <c r="L15" s="817"/>
    </row>
    <row r="16" spans="1:13" ht="16.5">
      <c r="A16" s="1577"/>
      <c r="B16" s="1578"/>
      <c r="C16" s="830" t="s">
        <v>43</v>
      </c>
      <c r="D16" s="831" t="s">
        <v>153</v>
      </c>
      <c r="E16" s="1579" t="s">
        <v>154</v>
      </c>
      <c r="F16" s="1581"/>
      <c r="G16" s="1583">
        <v>51000</v>
      </c>
      <c r="H16" s="1585"/>
      <c r="I16" s="1573"/>
      <c r="J16" s="1573">
        <v>49725</v>
      </c>
      <c r="K16" s="1573">
        <f>G16-J16</f>
        <v>1275</v>
      </c>
      <c r="L16" s="1575">
        <f>L13-J16</f>
        <v>4954920</v>
      </c>
      <c r="M16" s="730"/>
    </row>
    <row r="17" spans="1:13" ht="16.5">
      <c r="A17" s="1577"/>
      <c r="B17" s="1578"/>
      <c r="C17" s="832" t="s">
        <v>478</v>
      </c>
      <c r="D17" s="833" t="s">
        <v>22</v>
      </c>
      <c r="E17" s="1580"/>
      <c r="F17" s="1582"/>
      <c r="G17" s="1584"/>
      <c r="H17" s="1586"/>
      <c r="I17" s="1574"/>
      <c r="J17" s="1574"/>
      <c r="K17" s="1574"/>
      <c r="L17" s="1576"/>
      <c r="M17" s="730"/>
    </row>
    <row r="18" spans="1:13" ht="15.75">
      <c r="A18" s="808"/>
      <c r="B18" s="808"/>
      <c r="C18" s="814"/>
      <c r="D18" s="809"/>
      <c r="E18" s="810"/>
      <c r="F18" s="815"/>
      <c r="G18" s="815"/>
      <c r="H18" s="816"/>
      <c r="I18" s="816"/>
      <c r="J18" s="816"/>
      <c r="K18" s="816"/>
      <c r="L18" s="817"/>
      <c r="M18" s="730"/>
    </row>
    <row r="19" spans="1:13" ht="15.75">
      <c r="A19" s="1606"/>
      <c r="B19" s="1587"/>
      <c r="C19" s="76" t="s">
        <v>19</v>
      </c>
      <c r="D19" s="84" t="s">
        <v>20</v>
      </c>
      <c r="E19" s="82">
        <v>912218</v>
      </c>
      <c r="F19" s="988"/>
      <c r="G19" s="988">
        <v>12000</v>
      </c>
      <c r="H19" s="1585"/>
      <c r="I19" s="1573"/>
      <c r="J19" s="1573">
        <v>11375</v>
      </c>
      <c r="K19" s="1573">
        <f>G19-J19</f>
        <v>625</v>
      </c>
      <c r="L19" s="1575">
        <f>L16-J19</f>
        <v>4943545</v>
      </c>
      <c r="M19" s="730"/>
    </row>
    <row r="20" spans="1:13" ht="15.75">
      <c r="A20" s="1607"/>
      <c r="B20" s="1588"/>
      <c r="C20" s="75" t="s">
        <v>21</v>
      </c>
      <c r="D20" s="85" t="s">
        <v>22</v>
      </c>
      <c r="E20" s="73"/>
      <c r="F20" s="989"/>
      <c r="G20" s="989"/>
      <c r="H20" s="1586"/>
      <c r="I20" s="1574"/>
      <c r="J20" s="1574"/>
      <c r="K20" s="1574"/>
      <c r="L20" s="1576"/>
      <c r="M20" s="730"/>
    </row>
    <row r="21" spans="1:13" ht="15.75">
      <c r="A21" s="808"/>
      <c r="B21" s="808"/>
      <c r="C21" s="808"/>
      <c r="D21" s="809"/>
      <c r="E21" s="810"/>
      <c r="F21" s="811"/>
      <c r="G21" s="811"/>
      <c r="H21" s="811"/>
      <c r="I21" s="811"/>
      <c r="J21" s="811"/>
      <c r="K21" s="811"/>
      <c r="L21" s="812"/>
      <c r="M21" s="730"/>
    </row>
    <row r="22" spans="1:13" ht="15" customHeight="1">
      <c r="A22" s="1577"/>
      <c r="B22" s="1578"/>
      <c r="C22" s="614" t="s">
        <v>513</v>
      </c>
      <c r="D22" s="84" t="s">
        <v>20</v>
      </c>
      <c r="E22" s="82">
        <v>912218</v>
      </c>
      <c r="F22" s="1534"/>
      <c r="G22" s="1551">
        <v>61000</v>
      </c>
      <c r="H22" s="1551"/>
      <c r="I22" s="1534"/>
      <c r="J22" s="1534">
        <v>59450</v>
      </c>
      <c r="K22" s="1534">
        <f>G22-J22</f>
        <v>1550</v>
      </c>
      <c r="L22" s="1575">
        <f>L19-J22</f>
        <v>4884095</v>
      </c>
      <c r="M22" s="730"/>
    </row>
    <row r="23" spans="1:13" ht="15" customHeight="1">
      <c r="A23" s="1577"/>
      <c r="B23" s="1578"/>
      <c r="C23" s="617" t="s">
        <v>474</v>
      </c>
      <c r="D23" s="85" t="s">
        <v>22</v>
      </c>
      <c r="E23" s="73"/>
      <c r="F23" s="1535"/>
      <c r="G23" s="1552"/>
      <c r="H23" s="1552"/>
      <c r="I23" s="1535"/>
      <c r="J23" s="1535"/>
      <c r="K23" s="1535"/>
      <c r="L23" s="1576"/>
      <c r="M23" s="730"/>
    </row>
    <row r="24" spans="1:13" ht="15.75">
      <c r="A24" s="808"/>
      <c r="B24" s="813"/>
      <c r="C24" s="814"/>
      <c r="D24" s="809"/>
      <c r="E24" s="810"/>
      <c r="F24" s="815"/>
      <c r="G24" s="815"/>
      <c r="H24" s="816"/>
      <c r="I24" s="816"/>
      <c r="J24" s="816"/>
      <c r="K24" s="816"/>
      <c r="L24" s="817"/>
      <c r="M24" s="730"/>
    </row>
    <row r="25" spans="1:13" ht="15" customHeight="1">
      <c r="A25" s="1577"/>
      <c r="B25" s="1578"/>
      <c r="C25" s="106" t="s">
        <v>30</v>
      </c>
      <c r="D25" s="94" t="s">
        <v>119</v>
      </c>
      <c r="E25" s="984" t="s">
        <v>120</v>
      </c>
      <c r="F25" s="1528"/>
      <c r="G25" s="1530">
        <v>100500</v>
      </c>
      <c r="H25" s="1532"/>
      <c r="I25" s="1532"/>
      <c r="J25" s="1532">
        <v>98275</v>
      </c>
      <c r="K25" s="1534">
        <f>G25-J25</f>
        <v>2225</v>
      </c>
      <c r="L25" s="1575">
        <f>L22-J25</f>
        <v>4785820</v>
      </c>
      <c r="M25" s="730"/>
    </row>
    <row r="26" spans="1:13" ht="15" customHeight="1">
      <c r="A26" s="1577"/>
      <c r="B26" s="1578"/>
      <c r="C26" s="109" t="s">
        <v>126</v>
      </c>
      <c r="D26" s="96" t="s">
        <v>111</v>
      </c>
      <c r="E26" s="985"/>
      <c r="F26" s="1529"/>
      <c r="G26" s="1531"/>
      <c r="H26" s="1533"/>
      <c r="I26" s="1533"/>
      <c r="J26" s="1533"/>
      <c r="K26" s="1535"/>
      <c r="L26" s="1576"/>
      <c r="M26" s="730"/>
    </row>
    <row r="27" spans="1:13" ht="15.75">
      <c r="A27" s="808"/>
      <c r="B27" s="808"/>
      <c r="C27" s="836"/>
      <c r="D27" s="837"/>
      <c r="E27" s="838"/>
      <c r="F27" s="884"/>
      <c r="G27" s="884"/>
      <c r="H27" s="885"/>
      <c r="I27" s="885"/>
      <c r="J27" s="885"/>
      <c r="K27" s="885"/>
      <c r="L27" s="817"/>
      <c r="M27" s="730"/>
    </row>
    <row r="28" spans="1:13" ht="15" customHeight="1">
      <c r="A28" s="1606"/>
      <c r="B28" s="1587"/>
      <c r="C28" s="106" t="s">
        <v>30</v>
      </c>
      <c r="D28" s="94" t="s">
        <v>119</v>
      </c>
      <c r="E28" s="984" t="s">
        <v>120</v>
      </c>
      <c r="F28" s="1528"/>
      <c r="G28" s="1530">
        <v>100500</v>
      </c>
      <c r="H28" s="1532"/>
      <c r="I28" s="1532"/>
      <c r="J28" s="1532">
        <v>98275</v>
      </c>
      <c r="K28" s="1534">
        <f>G28-J28</f>
        <v>2225</v>
      </c>
      <c r="L28" s="1575">
        <f>L25-J28</f>
        <v>4687545</v>
      </c>
      <c r="M28" s="730"/>
    </row>
    <row r="29" spans="1:13" ht="15" customHeight="1">
      <c r="A29" s="1607"/>
      <c r="B29" s="1588"/>
      <c r="C29" s="109" t="s">
        <v>129</v>
      </c>
      <c r="D29" s="96" t="s">
        <v>111</v>
      </c>
      <c r="E29" s="985"/>
      <c r="F29" s="1529"/>
      <c r="G29" s="1531"/>
      <c r="H29" s="1533"/>
      <c r="I29" s="1533"/>
      <c r="J29" s="1533"/>
      <c r="K29" s="1535"/>
      <c r="L29" s="1576"/>
      <c r="M29" s="730"/>
    </row>
    <row r="30" spans="1:13" ht="15.75">
      <c r="A30" s="808"/>
      <c r="B30" s="808"/>
      <c r="C30" s="836"/>
      <c r="D30" s="837"/>
      <c r="E30" s="838"/>
      <c r="F30" s="884"/>
      <c r="G30" s="884"/>
      <c r="H30" s="885"/>
      <c r="I30" s="885"/>
      <c r="J30" s="885"/>
      <c r="K30" s="885"/>
      <c r="L30" s="812"/>
      <c r="M30" s="730"/>
    </row>
    <row r="31" spans="1:13" ht="15" customHeight="1">
      <c r="A31" s="1577"/>
      <c r="B31" s="1578"/>
      <c r="C31" s="111" t="s">
        <v>157</v>
      </c>
      <c r="D31" s="94" t="s">
        <v>119</v>
      </c>
      <c r="E31" s="984" t="s">
        <v>120</v>
      </c>
      <c r="F31" s="1528"/>
      <c r="G31" s="1530">
        <v>51000</v>
      </c>
      <c r="H31" s="1532"/>
      <c r="I31" s="1532"/>
      <c r="J31" s="1532">
        <v>49725</v>
      </c>
      <c r="K31" s="1534">
        <f>G31-J31</f>
        <v>1275</v>
      </c>
      <c r="L31" s="1575">
        <f>L28-J31</f>
        <v>4637820</v>
      </c>
      <c r="M31" s="730"/>
    </row>
    <row r="32" spans="1:13" ht="15" customHeight="1">
      <c r="A32" s="1577"/>
      <c r="B32" s="1578"/>
      <c r="C32" s="109" t="s">
        <v>121</v>
      </c>
      <c r="D32" s="96" t="s">
        <v>111</v>
      </c>
      <c r="E32" s="985"/>
      <c r="F32" s="1529"/>
      <c r="G32" s="1531"/>
      <c r="H32" s="1533"/>
      <c r="I32" s="1533"/>
      <c r="J32" s="1533"/>
      <c r="K32" s="1535"/>
      <c r="L32" s="1576"/>
      <c r="M32" s="730"/>
    </row>
    <row r="33" spans="1:13" ht="15.75">
      <c r="A33" s="808"/>
      <c r="B33" s="813"/>
      <c r="C33" s="836"/>
      <c r="D33" s="837"/>
      <c r="E33" s="838"/>
      <c r="F33" s="884"/>
      <c r="G33" s="884"/>
      <c r="H33" s="885"/>
      <c r="I33" s="885"/>
      <c r="J33" s="885"/>
      <c r="K33" s="885"/>
      <c r="L33" s="817"/>
      <c r="M33" s="730"/>
    </row>
    <row r="34" spans="1:13" ht="15" customHeight="1">
      <c r="A34" s="1577"/>
      <c r="B34" s="1578"/>
      <c r="C34" s="111" t="s">
        <v>122</v>
      </c>
      <c r="D34" s="94" t="s">
        <v>119</v>
      </c>
      <c r="E34" s="984" t="s">
        <v>120</v>
      </c>
      <c r="F34" s="986"/>
      <c r="G34" s="986">
        <v>51000</v>
      </c>
      <c r="H34" s="1532"/>
      <c r="I34" s="1532"/>
      <c r="J34" s="1532">
        <v>49675</v>
      </c>
      <c r="K34" s="1534">
        <f>G34-J34</f>
        <v>1325</v>
      </c>
      <c r="L34" s="1575">
        <f>L31-J34</f>
        <v>4588145</v>
      </c>
      <c r="M34" s="730"/>
    </row>
    <row r="35" spans="1:13" ht="15" customHeight="1">
      <c r="A35" s="1577"/>
      <c r="B35" s="1578"/>
      <c r="C35" s="109" t="s">
        <v>123</v>
      </c>
      <c r="D35" s="96" t="s">
        <v>111</v>
      </c>
      <c r="E35" s="985"/>
      <c r="F35" s="987"/>
      <c r="G35" s="987"/>
      <c r="H35" s="1533"/>
      <c r="I35" s="1533"/>
      <c r="J35" s="1533"/>
      <c r="K35" s="1535"/>
      <c r="L35" s="1576"/>
      <c r="M35" s="730"/>
    </row>
    <row r="36" spans="1:13" ht="15.75">
      <c r="A36" s="808"/>
      <c r="B36" s="808"/>
      <c r="C36" s="890"/>
      <c r="D36" s="882"/>
      <c r="E36" s="883"/>
      <c r="F36" s="994"/>
      <c r="G36" s="995"/>
      <c r="H36" s="885"/>
      <c r="I36" s="885"/>
      <c r="J36" s="885"/>
      <c r="K36" s="885"/>
      <c r="L36" s="817"/>
      <c r="M36" s="730"/>
    </row>
    <row r="37" spans="1:13" ht="15.75">
      <c r="A37" s="1606"/>
      <c r="B37" s="1587"/>
      <c r="C37" s="111" t="s">
        <v>122</v>
      </c>
      <c r="D37" s="94" t="s">
        <v>119</v>
      </c>
      <c r="E37" s="984" t="s">
        <v>120</v>
      </c>
      <c r="F37" s="986"/>
      <c r="G37" s="986">
        <v>51000</v>
      </c>
      <c r="H37" s="1433"/>
      <c r="I37" s="1435"/>
      <c r="J37" s="1435">
        <v>49675</v>
      </c>
      <c r="K37" s="1435">
        <v>1325</v>
      </c>
      <c r="L37" s="1575">
        <f>L34-J37</f>
        <v>4538470</v>
      </c>
      <c r="M37" s="730"/>
    </row>
    <row r="38" spans="1:13" ht="15.75">
      <c r="A38" s="1607"/>
      <c r="B38" s="1588"/>
      <c r="C38" s="109" t="s">
        <v>124</v>
      </c>
      <c r="D38" s="96" t="s">
        <v>111</v>
      </c>
      <c r="E38" s="985"/>
      <c r="F38" s="987"/>
      <c r="G38" s="987"/>
      <c r="H38" s="1434"/>
      <c r="I38" s="1436"/>
      <c r="J38" s="1436"/>
      <c r="K38" s="1436"/>
      <c r="L38" s="1576"/>
      <c r="M38" s="730"/>
    </row>
    <row r="39" spans="1:13" ht="15.75">
      <c r="A39" s="808"/>
      <c r="B39" s="808"/>
      <c r="C39" s="854"/>
      <c r="D39" s="855"/>
      <c r="E39" s="838"/>
      <c r="F39" s="856"/>
      <c r="G39" s="856"/>
      <c r="H39" s="900"/>
      <c r="I39" s="900"/>
      <c r="J39" s="900"/>
      <c r="K39" s="900"/>
      <c r="L39" s="812"/>
      <c r="M39" s="730"/>
    </row>
    <row r="40" spans="1:13" ht="15.75">
      <c r="A40" s="1577"/>
      <c r="B40" s="1578"/>
      <c r="C40" s="106" t="s">
        <v>570</v>
      </c>
      <c r="D40" s="839" t="s">
        <v>76</v>
      </c>
      <c r="E40" s="839">
        <v>261015</v>
      </c>
      <c r="F40" s="1443"/>
      <c r="G40" s="1443"/>
      <c r="H40" s="1435"/>
      <c r="I40" s="1435">
        <v>53500</v>
      </c>
      <c r="J40" s="1435">
        <v>52960</v>
      </c>
      <c r="K40" s="1435">
        <f>I40-J40</f>
        <v>540</v>
      </c>
      <c r="L40" s="1575">
        <f>L37-J40</f>
        <v>4485510</v>
      </c>
    </row>
    <row r="41" spans="1:13" ht="15.75">
      <c r="A41" s="1577"/>
      <c r="B41" s="1578"/>
      <c r="C41" s="109" t="s">
        <v>571</v>
      </c>
      <c r="D41" s="865" t="s">
        <v>49</v>
      </c>
      <c r="E41" s="819"/>
      <c r="F41" s="1444"/>
      <c r="G41" s="1444"/>
      <c r="H41" s="1436"/>
      <c r="I41" s="1436"/>
      <c r="J41" s="1436"/>
      <c r="K41" s="1436"/>
      <c r="L41" s="1576"/>
    </row>
    <row r="42" spans="1:13" ht="15.75">
      <c r="A42" s="808"/>
      <c r="B42" s="813"/>
      <c r="C42" s="854"/>
      <c r="D42" s="855"/>
      <c r="E42" s="838"/>
      <c r="F42" s="856"/>
      <c r="G42" s="856"/>
      <c r="H42" s="857"/>
      <c r="I42" s="857"/>
      <c r="J42" s="857"/>
      <c r="K42" s="857"/>
      <c r="L42" s="817"/>
    </row>
    <row r="43" spans="1:13" ht="15" customHeight="1">
      <c r="A43" s="1577"/>
      <c r="B43" s="1578"/>
      <c r="C43" s="128" t="s">
        <v>156</v>
      </c>
      <c r="D43" s="107"/>
      <c r="E43" s="992"/>
      <c r="F43" s="1571">
        <v>15000730</v>
      </c>
      <c r="G43" s="1530"/>
      <c r="H43" s="1585"/>
      <c r="I43" s="1573"/>
      <c r="J43" s="1573"/>
      <c r="K43" s="1573"/>
      <c r="L43" s="1575">
        <f>L40+F43</f>
        <v>19486240</v>
      </c>
    </row>
    <row r="44" spans="1:13" ht="15" customHeight="1">
      <c r="A44" s="1577"/>
      <c r="B44" s="1578"/>
      <c r="C44" s="129"/>
      <c r="D44" s="104"/>
      <c r="E44" s="993"/>
      <c r="F44" s="1572"/>
      <c r="G44" s="1531"/>
      <c r="H44" s="1586"/>
      <c r="I44" s="1574"/>
      <c r="J44" s="1574"/>
      <c r="K44" s="1574"/>
      <c r="L44" s="1576"/>
    </row>
    <row r="45" spans="1:13" ht="15.75">
      <c r="A45" s="808"/>
      <c r="B45" s="808"/>
      <c r="C45" s="814"/>
      <c r="D45" s="809"/>
      <c r="E45" s="810"/>
      <c r="F45" s="815"/>
      <c r="G45" s="815"/>
      <c r="H45" s="816"/>
      <c r="I45" s="816"/>
      <c r="J45" s="816"/>
      <c r="K45" s="816"/>
      <c r="L45" s="817"/>
    </row>
    <row r="46" spans="1:13">
      <c r="A46" s="1606"/>
      <c r="B46" s="1587"/>
      <c r="C46" s="137" t="s">
        <v>325</v>
      </c>
      <c r="D46" s="94" t="s">
        <v>568</v>
      </c>
      <c r="E46" s="1485"/>
      <c r="F46" s="1573"/>
      <c r="G46" s="1585">
        <v>2012400</v>
      </c>
      <c r="H46" s="1585"/>
      <c r="I46" s="1573"/>
      <c r="J46" s="1573">
        <v>1996560</v>
      </c>
      <c r="K46" s="1573">
        <f>G46-J46</f>
        <v>15840</v>
      </c>
      <c r="L46" s="1575">
        <f>L43-J46</f>
        <v>17489680</v>
      </c>
    </row>
    <row r="47" spans="1:13">
      <c r="A47" s="1607"/>
      <c r="B47" s="1588"/>
      <c r="C47" s="138" t="s">
        <v>573</v>
      </c>
      <c r="D47" s="96" t="s">
        <v>569</v>
      </c>
      <c r="E47" s="1486"/>
      <c r="F47" s="1574"/>
      <c r="G47" s="1586"/>
      <c r="H47" s="1586"/>
      <c r="I47" s="1574"/>
      <c r="J47" s="1574"/>
      <c r="K47" s="1574"/>
      <c r="L47" s="1576"/>
    </row>
    <row r="48" spans="1:13" ht="15.75">
      <c r="A48" s="808"/>
      <c r="B48" s="808"/>
      <c r="C48" s="808"/>
      <c r="D48" s="809"/>
      <c r="E48" s="810"/>
      <c r="F48" s="811"/>
      <c r="G48" s="811"/>
      <c r="H48" s="811"/>
      <c r="I48" s="811"/>
      <c r="J48" s="811"/>
      <c r="K48" s="811"/>
      <c r="L48" s="812"/>
    </row>
    <row r="49" spans="1:12">
      <c r="A49" s="1577"/>
      <c r="B49" s="1578"/>
      <c r="C49" s="137" t="s">
        <v>325</v>
      </c>
      <c r="D49" s="94" t="s">
        <v>568</v>
      </c>
      <c r="E49" s="974"/>
      <c r="F49" s="1581"/>
      <c r="G49" s="1583">
        <v>1738400</v>
      </c>
      <c r="H49" s="1589"/>
      <c r="I49" s="1589"/>
      <c r="J49" s="1589">
        <v>1722560</v>
      </c>
      <c r="K49" s="1573">
        <f>G49-J49</f>
        <v>15840</v>
      </c>
      <c r="L49" s="1575">
        <f>L46-J49</f>
        <v>15767120</v>
      </c>
    </row>
    <row r="50" spans="1:12">
      <c r="A50" s="1577"/>
      <c r="B50" s="1578"/>
      <c r="C50" s="138" t="s">
        <v>579</v>
      </c>
      <c r="D50" s="96" t="s">
        <v>569</v>
      </c>
      <c r="E50" s="975"/>
      <c r="F50" s="1582"/>
      <c r="G50" s="1584"/>
      <c r="H50" s="1590"/>
      <c r="I50" s="1590"/>
      <c r="J50" s="1590"/>
      <c r="K50" s="1574"/>
      <c r="L50" s="1576"/>
    </row>
    <row r="51" spans="1:12" ht="15.75">
      <c r="A51" s="808"/>
      <c r="B51" s="813"/>
      <c r="C51" s="814"/>
      <c r="D51" s="809"/>
      <c r="E51" s="810"/>
      <c r="F51" s="815"/>
      <c r="G51" s="815"/>
      <c r="H51" s="816"/>
      <c r="I51" s="816"/>
      <c r="J51" s="816"/>
      <c r="K51" s="816"/>
      <c r="L51" s="817"/>
    </row>
    <row r="52" spans="1:12" ht="15.75">
      <c r="A52" s="1577"/>
      <c r="B52" s="1578"/>
      <c r="C52" s="137" t="s">
        <v>325</v>
      </c>
      <c r="D52" s="94" t="s">
        <v>568</v>
      </c>
      <c r="E52" s="839"/>
      <c r="F52" s="1581"/>
      <c r="G52" s="1583">
        <v>2497500</v>
      </c>
      <c r="H52" s="1585"/>
      <c r="I52" s="1573"/>
      <c r="J52" s="1573">
        <v>2478540</v>
      </c>
      <c r="K52" s="1573">
        <f>G52-J52</f>
        <v>18960</v>
      </c>
      <c r="L52" s="1575">
        <f>L49-J52</f>
        <v>13288580</v>
      </c>
    </row>
    <row r="53" spans="1:12" ht="18.75" customHeight="1">
      <c r="A53" s="1577"/>
      <c r="B53" s="1578"/>
      <c r="C53" s="138" t="s">
        <v>576</v>
      </c>
      <c r="D53" s="96" t="s">
        <v>569</v>
      </c>
      <c r="E53" s="819"/>
      <c r="F53" s="1582"/>
      <c r="G53" s="1584"/>
      <c r="H53" s="1586"/>
      <c r="I53" s="1574"/>
      <c r="J53" s="1574"/>
      <c r="K53" s="1574"/>
      <c r="L53" s="1576"/>
    </row>
    <row r="54" spans="1:12" ht="15.75">
      <c r="A54" s="808"/>
      <c r="B54" s="808"/>
      <c r="C54" s="814"/>
      <c r="D54" s="809"/>
      <c r="E54" s="810"/>
      <c r="F54" s="815"/>
      <c r="G54" s="815"/>
      <c r="H54" s="816"/>
      <c r="I54" s="816"/>
      <c r="J54" s="816"/>
      <c r="K54" s="816"/>
      <c r="L54" s="817"/>
    </row>
    <row r="55" spans="1:12">
      <c r="A55" s="1606"/>
      <c r="B55" s="1587"/>
      <c r="C55" s="137" t="s">
        <v>325</v>
      </c>
      <c r="D55" s="94" t="s">
        <v>568</v>
      </c>
      <c r="E55" s="1485"/>
      <c r="F55" s="1573"/>
      <c r="G55" s="1585">
        <v>1393800</v>
      </c>
      <c r="H55" s="1585"/>
      <c r="I55" s="1573"/>
      <c r="J55" s="1573">
        <v>1381920</v>
      </c>
      <c r="K55" s="1573">
        <f>G55-J55</f>
        <v>11880</v>
      </c>
      <c r="L55" s="1575">
        <f>L52-J55</f>
        <v>11906660</v>
      </c>
    </row>
    <row r="56" spans="1:12">
      <c r="A56" s="1607"/>
      <c r="B56" s="1588"/>
      <c r="C56" s="138" t="s">
        <v>574</v>
      </c>
      <c r="D56" s="96" t="s">
        <v>569</v>
      </c>
      <c r="E56" s="1486"/>
      <c r="F56" s="1574"/>
      <c r="G56" s="1586"/>
      <c r="H56" s="1586"/>
      <c r="I56" s="1574"/>
      <c r="J56" s="1574"/>
      <c r="K56" s="1574"/>
      <c r="L56" s="1576"/>
    </row>
    <row r="57" spans="1:12" ht="15.75">
      <c r="A57" s="808"/>
      <c r="B57" s="808"/>
      <c r="C57" s="808"/>
      <c r="D57" s="809"/>
      <c r="E57" s="810"/>
      <c r="F57" s="811"/>
      <c r="G57" s="811"/>
      <c r="H57" s="811"/>
      <c r="I57" s="811"/>
      <c r="J57" s="811"/>
      <c r="K57" s="811"/>
      <c r="L57" s="812"/>
    </row>
    <row r="58" spans="1:12">
      <c r="A58" s="1577"/>
      <c r="B58" s="1578"/>
      <c r="C58" s="137" t="s">
        <v>257</v>
      </c>
      <c r="D58" s="94" t="s">
        <v>49</v>
      </c>
      <c r="E58" s="980"/>
      <c r="F58" s="1581"/>
      <c r="G58" s="1583">
        <v>945200</v>
      </c>
      <c r="H58" s="1589"/>
      <c r="I58" s="1589"/>
      <c r="J58" s="1589">
        <v>923240</v>
      </c>
      <c r="K58" s="1573">
        <f>G58-J58</f>
        <v>21960</v>
      </c>
      <c r="L58" s="1575">
        <f>L55-J58</f>
        <v>10983420</v>
      </c>
    </row>
    <row r="59" spans="1:12">
      <c r="A59" s="1577"/>
      <c r="B59" s="1578"/>
      <c r="C59" s="138" t="s">
        <v>577</v>
      </c>
      <c r="D59" s="96"/>
      <c r="E59" s="981"/>
      <c r="F59" s="1582"/>
      <c r="G59" s="1584"/>
      <c r="H59" s="1590"/>
      <c r="I59" s="1590"/>
      <c r="J59" s="1590"/>
      <c r="K59" s="1574"/>
      <c r="L59" s="1576"/>
    </row>
    <row r="60" spans="1:12" ht="15.75">
      <c r="A60" s="808"/>
      <c r="B60" s="813"/>
      <c r="C60" s="814"/>
      <c r="D60" s="809"/>
      <c r="E60" s="810"/>
      <c r="F60" s="815"/>
      <c r="G60" s="815"/>
      <c r="H60" s="816"/>
      <c r="I60" s="816"/>
      <c r="J60" s="816"/>
      <c r="K60" s="816"/>
      <c r="L60" s="817"/>
    </row>
    <row r="61" spans="1:12">
      <c r="A61" s="1577"/>
      <c r="B61" s="1578"/>
      <c r="C61" s="137" t="s">
        <v>325</v>
      </c>
      <c r="D61" s="94" t="s">
        <v>568</v>
      </c>
      <c r="E61" s="980"/>
      <c r="F61" s="1581"/>
      <c r="G61" s="1583">
        <v>571000</v>
      </c>
      <c r="H61" s="1585"/>
      <c r="I61" s="1573"/>
      <c r="J61" s="1573">
        <v>563080</v>
      </c>
      <c r="K61" s="1573">
        <f>G61-J61</f>
        <v>7920</v>
      </c>
      <c r="L61" s="1575">
        <f>L58-J61</f>
        <v>10420340</v>
      </c>
    </row>
    <row r="62" spans="1:12">
      <c r="A62" s="1577"/>
      <c r="B62" s="1578"/>
      <c r="C62" s="138" t="s">
        <v>578</v>
      </c>
      <c r="D62" s="96" t="s">
        <v>569</v>
      </c>
      <c r="E62" s="981"/>
      <c r="F62" s="1582"/>
      <c r="G62" s="1584"/>
      <c r="H62" s="1586"/>
      <c r="I62" s="1574"/>
      <c r="J62" s="1574"/>
      <c r="K62" s="1574"/>
      <c r="L62" s="1576"/>
    </row>
    <row r="63" spans="1:12" ht="15.75">
      <c r="A63" s="808"/>
      <c r="B63" s="808"/>
      <c r="C63" s="814"/>
      <c r="D63" s="809"/>
      <c r="E63" s="810"/>
      <c r="F63" s="815"/>
      <c r="G63" s="815"/>
      <c r="H63" s="816"/>
      <c r="I63" s="816"/>
      <c r="J63" s="816"/>
      <c r="K63" s="816"/>
      <c r="L63" s="817"/>
    </row>
    <row r="64" spans="1:12" ht="15.75">
      <c r="A64" s="1606"/>
      <c r="B64" s="1587">
        <v>43164</v>
      </c>
      <c r="C64" s="144" t="s">
        <v>45</v>
      </c>
      <c r="D64" s="839" t="s">
        <v>76</v>
      </c>
      <c r="E64" s="839">
        <v>261015</v>
      </c>
      <c r="F64" s="1573"/>
      <c r="G64" s="1585"/>
      <c r="H64" s="1585"/>
      <c r="I64" s="1573">
        <v>21000</v>
      </c>
      <c r="J64" s="1573">
        <v>20625</v>
      </c>
      <c r="K64" s="1573">
        <f>I64-J64</f>
        <v>375</v>
      </c>
      <c r="L64" s="1575">
        <f>L61-J64</f>
        <v>10399715</v>
      </c>
    </row>
    <row r="65" spans="1:13" ht="15.75">
      <c r="A65" s="1607"/>
      <c r="B65" s="1588"/>
      <c r="C65" s="113" t="s">
        <v>540</v>
      </c>
      <c r="D65" s="865" t="s">
        <v>49</v>
      </c>
      <c r="E65" s="819"/>
      <c r="F65" s="1574"/>
      <c r="G65" s="1586"/>
      <c r="H65" s="1586"/>
      <c r="I65" s="1574"/>
      <c r="J65" s="1574"/>
      <c r="K65" s="1574"/>
      <c r="L65" s="1576"/>
    </row>
    <row r="66" spans="1:13" ht="15.75">
      <c r="A66" s="808"/>
      <c r="B66" s="808"/>
      <c r="C66" s="854"/>
      <c r="D66" s="855"/>
      <c r="E66" s="838"/>
      <c r="F66" s="811"/>
      <c r="G66" s="811"/>
      <c r="H66" s="811"/>
      <c r="I66" s="811"/>
      <c r="J66" s="811"/>
      <c r="K66" s="811"/>
      <c r="L66" s="812"/>
    </row>
    <row r="67" spans="1:13" ht="14.25" customHeight="1">
      <c r="A67" s="1577"/>
      <c r="B67" s="1578"/>
      <c r="C67" s="137" t="s">
        <v>79</v>
      </c>
      <c r="D67" s="839" t="s">
        <v>76</v>
      </c>
      <c r="E67" s="839">
        <v>261015</v>
      </c>
      <c r="F67" s="1435"/>
      <c r="G67" s="1433"/>
      <c r="H67" s="1433"/>
      <c r="I67" s="1435">
        <v>21000</v>
      </c>
      <c r="J67" s="1589">
        <v>20625</v>
      </c>
      <c r="K67" s="1573">
        <f>I67-J67</f>
        <v>375</v>
      </c>
      <c r="L67" s="1575">
        <f>L64-J67</f>
        <v>10379090</v>
      </c>
    </row>
    <row r="68" spans="1:13" ht="15.75" customHeight="1">
      <c r="A68" s="1577"/>
      <c r="B68" s="1578"/>
      <c r="C68" s="138" t="s">
        <v>551</v>
      </c>
      <c r="D68" s="865" t="s">
        <v>49</v>
      </c>
      <c r="E68" s="819"/>
      <c r="F68" s="1436"/>
      <c r="G68" s="1434"/>
      <c r="H68" s="1434"/>
      <c r="I68" s="1436"/>
      <c r="J68" s="1590"/>
      <c r="K68" s="1574"/>
      <c r="L68" s="1576"/>
    </row>
    <row r="69" spans="1:13" ht="15.75">
      <c r="A69" s="808"/>
      <c r="B69" s="813"/>
      <c r="C69" s="910"/>
      <c r="D69" s="855"/>
      <c r="E69" s="887"/>
      <c r="F69" s="857"/>
      <c r="G69" s="857"/>
      <c r="H69" s="857"/>
      <c r="I69" s="857"/>
      <c r="J69" s="816"/>
      <c r="K69" s="816"/>
      <c r="L69" s="817"/>
    </row>
    <row r="70" spans="1:13" ht="12.75" customHeight="1">
      <c r="A70" s="1577"/>
      <c r="B70" s="1578"/>
      <c r="C70" s="106" t="s">
        <v>480</v>
      </c>
      <c r="D70" s="839" t="s">
        <v>76</v>
      </c>
      <c r="E70" s="839">
        <v>261015</v>
      </c>
      <c r="F70" s="1528"/>
      <c r="G70" s="1530"/>
      <c r="H70" s="1532"/>
      <c r="I70" s="1532">
        <v>7000</v>
      </c>
      <c r="J70" s="1573">
        <v>6570</v>
      </c>
      <c r="K70" s="1573">
        <f>I70-J70</f>
        <v>430</v>
      </c>
      <c r="L70" s="1575">
        <f>L67-J70</f>
        <v>10372520</v>
      </c>
    </row>
    <row r="71" spans="1:13" ht="15" customHeight="1">
      <c r="A71" s="1577"/>
      <c r="B71" s="1578"/>
      <c r="C71" s="109" t="s">
        <v>260</v>
      </c>
      <c r="D71" s="865" t="s">
        <v>49</v>
      </c>
      <c r="E71" s="819"/>
      <c r="F71" s="1529"/>
      <c r="G71" s="1531"/>
      <c r="H71" s="1533"/>
      <c r="I71" s="1533"/>
      <c r="J71" s="1574"/>
      <c r="K71" s="1574"/>
      <c r="L71" s="1576"/>
    </row>
    <row r="72" spans="1:13" ht="15.75">
      <c r="A72" s="808"/>
      <c r="B72" s="808"/>
      <c r="C72" s="814"/>
      <c r="D72" s="809"/>
      <c r="E72" s="810"/>
      <c r="F72" s="815"/>
      <c r="G72" s="815"/>
      <c r="H72" s="816"/>
      <c r="I72" s="816"/>
      <c r="J72" s="816"/>
      <c r="K72" s="816"/>
      <c r="L72" s="817"/>
    </row>
    <row r="73" spans="1:13" ht="14.25" customHeight="1">
      <c r="A73" s="1606"/>
      <c r="B73" s="1587"/>
      <c r="C73" s="106" t="s">
        <v>217</v>
      </c>
      <c r="D73" s="107" t="s">
        <v>223</v>
      </c>
      <c r="E73" s="990" t="s">
        <v>224</v>
      </c>
      <c r="F73" s="1435"/>
      <c r="G73" s="1433">
        <v>100500</v>
      </c>
      <c r="H73" s="1433"/>
      <c r="I73" s="1435"/>
      <c r="J73" s="1532">
        <v>98875</v>
      </c>
      <c r="K73" s="1534">
        <f>G73-J73</f>
        <v>1625</v>
      </c>
      <c r="L73" s="1575">
        <f>L70-J73</f>
        <v>10273645</v>
      </c>
      <c r="M73" s="730"/>
    </row>
    <row r="74" spans="1:13" ht="15.75">
      <c r="A74" s="1607"/>
      <c r="B74" s="1588"/>
      <c r="C74" s="109" t="s">
        <v>458</v>
      </c>
      <c r="D74" s="104" t="s">
        <v>226</v>
      </c>
      <c r="E74" s="991"/>
      <c r="F74" s="1436"/>
      <c r="G74" s="1434"/>
      <c r="H74" s="1434"/>
      <c r="I74" s="1436"/>
      <c r="J74" s="1533"/>
      <c r="K74" s="1535"/>
      <c r="L74" s="1576"/>
      <c r="M74" s="730"/>
    </row>
    <row r="75" spans="1:13" ht="15.75">
      <c r="A75" s="808"/>
      <c r="B75" s="808"/>
      <c r="C75" s="808"/>
      <c r="D75" s="809"/>
      <c r="E75" s="810"/>
      <c r="F75" s="811"/>
      <c r="G75" s="811"/>
      <c r="H75" s="811"/>
      <c r="I75" s="811"/>
      <c r="J75" s="811"/>
      <c r="K75" s="811"/>
      <c r="L75" s="812"/>
      <c r="M75" s="730"/>
    </row>
    <row r="76" spans="1:13" ht="15.75" customHeight="1">
      <c r="A76" s="1577"/>
      <c r="B76" s="1578"/>
      <c r="C76" s="128" t="s">
        <v>101</v>
      </c>
      <c r="D76" s="107" t="s">
        <v>108</v>
      </c>
      <c r="E76" s="1485" t="s">
        <v>109</v>
      </c>
      <c r="F76" s="1581"/>
      <c r="G76" s="1583">
        <v>27000</v>
      </c>
      <c r="H76" s="1589"/>
      <c r="I76" s="1589"/>
      <c r="J76" s="1589">
        <v>25624</v>
      </c>
      <c r="K76" s="1573">
        <f>G76-J76</f>
        <v>1376</v>
      </c>
      <c r="L76" s="1575">
        <f>L73-J76</f>
        <v>10248021</v>
      </c>
      <c r="M76" s="730"/>
    </row>
    <row r="77" spans="1:13" ht="15.75" customHeight="1">
      <c r="A77" s="1577"/>
      <c r="B77" s="1578"/>
      <c r="C77" s="129" t="s">
        <v>176</v>
      </c>
      <c r="D77" s="104" t="s">
        <v>111</v>
      </c>
      <c r="E77" s="1486"/>
      <c r="F77" s="1582"/>
      <c r="G77" s="1584"/>
      <c r="H77" s="1590"/>
      <c r="I77" s="1590"/>
      <c r="J77" s="1590"/>
      <c r="K77" s="1574"/>
      <c r="L77" s="1576"/>
      <c r="M77" s="730"/>
    </row>
    <row r="78" spans="1:13" ht="15.75">
      <c r="A78" s="808"/>
      <c r="B78" s="813"/>
      <c r="C78" s="814"/>
      <c r="D78" s="809"/>
      <c r="E78" s="810"/>
      <c r="F78" s="815"/>
      <c r="G78" s="815"/>
      <c r="H78" s="816"/>
      <c r="I78" s="816"/>
      <c r="J78" s="816"/>
      <c r="K78" s="816"/>
      <c r="L78" s="817"/>
      <c r="M78" s="730"/>
    </row>
    <row r="79" spans="1:13" ht="15.75">
      <c r="A79" s="1577"/>
      <c r="B79" s="1578">
        <v>43165</v>
      </c>
      <c r="C79" s="818" t="s">
        <v>580</v>
      </c>
      <c r="D79" s="839" t="s">
        <v>49</v>
      </c>
      <c r="E79" s="818"/>
      <c r="F79" s="1581"/>
      <c r="G79" s="1583">
        <v>717600</v>
      </c>
      <c r="H79" s="1585"/>
      <c r="I79" s="1573"/>
      <c r="J79" s="1573">
        <v>700620</v>
      </c>
      <c r="K79" s="1573">
        <f>G79-J79</f>
        <v>16980</v>
      </c>
      <c r="L79" s="1575">
        <f>L76-J79</f>
        <v>9547401</v>
      </c>
    </row>
    <row r="80" spans="1:13" ht="15.75">
      <c r="A80" s="1577"/>
      <c r="B80" s="1578"/>
      <c r="C80" s="819" t="s">
        <v>581</v>
      </c>
      <c r="D80" s="819"/>
      <c r="E80" s="819"/>
      <c r="F80" s="1582"/>
      <c r="G80" s="1584"/>
      <c r="H80" s="1586"/>
      <c r="I80" s="1574"/>
      <c r="J80" s="1574"/>
      <c r="K80" s="1574"/>
      <c r="L80" s="1576"/>
    </row>
    <row r="81" spans="1:13" ht="15.75">
      <c r="A81" s="808"/>
      <c r="B81" s="808"/>
      <c r="C81" s="814"/>
      <c r="D81" s="809"/>
      <c r="E81" s="810"/>
      <c r="F81" s="815"/>
      <c r="G81" s="815"/>
      <c r="H81" s="816"/>
      <c r="I81" s="816"/>
      <c r="J81" s="816"/>
      <c r="K81" s="816"/>
      <c r="L81" s="817"/>
    </row>
    <row r="82" spans="1:13" ht="15" customHeight="1">
      <c r="A82" s="1606"/>
      <c r="B82" s="1587"/>
      <c r="C82" s="144" t="s">
        <v>463</v>
      </c>
      <c r="D82" s="94" t="s">
        <v>25</v>
      </c>
      <c r="E82" s="996" t="s">
        <v>26</v>
      </c>
      <c r="F82" s="1573"/>
      <c r="G82" s="1585">
        <v>12000</v>
      </c>
      <c r="H82" s="1585"/>
      <c r="I82" s="1573"/>
      <c r="J82" s="1573">
        <v>10925</v>
      </c>
      <c r="K82" s="1573">
        <f>G82-J82</f>
        <v>1075</v>
      </c>
      <c r="L82" s="1575">
        <f>L79-J82</f>
        <v>9536476</v>
      </c>
      <c r="M82" s="730"/>
    </row>
    <row r="83" spans="1:13" ht="15" customHeight="1">
      <c r="A83" s="1607"/>
      <c r="B83" s="1588"/>
      <c r="C83" s="113" t="s">
        <v>27</v>
      </c>
      <c r="D83" s="96" t="s">
        <v>28</v>
      </c>
      <c r="E83" s="997"/>
      <c r="F83" s="1574"/>
      <c r="G83" s="1586"/>
      <c r="H83" s="1586"/>
      <c r="I83" s="1574"/>
      <c r="J83" s="1574"/>
      <c r="K83" s="1574"/>
      <c r="L83" s="1576"/>
      <c r="M83" s="730"/>
    </row>
    <row r="84" spans="1:13" ht="15.75">
      <c r="A84" s="808"/>
      <c r="B84" s="808"/>
      <c r="C84" s="808"/>
      <c r="D84" s="809"/>
      <c r="E84" s="810"/>
      <c r="F84" s="811"/>
      <c r="G84" s="811"/>
      <c r="H84" s="811"/>
      <c r="I84" s="811"/>
      <c r="J84" s="811"/>
      <c r="K84" s="811"/>
      <c r="L84" s="812"/>
      <c r="M84" s="730"/>
    </row>
    <row r="85" spans="1:13" ht="15.75">
      <c r="A85" s="1577"/>
      <c r="B85" s="1578"/>
      <c r="C85" s="144" t="s">
        <v>463</v>
      </c>
      <c r="D85" s="839" t="s">
        <v>76</v>
      </c>
      <c r="E85" s="839">
        <v>261015</v>
      </c>
      <c r="F85" s="1528"/>
      <c r="G85" s="1530"/>
      <c r="H85" s="1532"/>
      <c r="I85" s="1532">
        <v>12000</v>
      </c>
      <c r="J85" s="1532">
        <v>10925</v>
      </c>
      <c r="K85" s="1534">
        <f>I85-J85</f>
        <v>1075</v>
      </c>
      <c r="L85" s="1575">
        <f>L82-J85</f>
        <v>9525551</v>
      </c>
    </row>
    <row r="86" spans="1:13" ht="15.75">
      <c r="A86" s="1577"/>
      <c r="B86" s="1578"/>
      <c r="C86" s="113" t="s">
        <v>315</v>
      </c>
      <c r="D86" s="865" t="s">
        <v>49</v>
      </c>
      <c r="E86" s="819"/>
      <c r="F86" s="1529"/>
      <c r="G86" s="1531"/>
      <c r="H86" s="1533"/>
      <c r="I86" s="1533"/>
      <c r="J86" s="1533"/>
      <c r="K86" s="1535"/>
      <c r="L86" s="1576"/>
    </row>
    <row r="87" spans="1:13" ht="15.75">
      <c r="A87" s="808"/>
      <c r="B87" s="813"/>
      <c r="C87" s="881"/>
      <c r="D87" s="882"/>
      <c r="E87" s="883"/>
      <c r="F87" s="884"/>
      <c r="G87" s="884"/>
      <c r="H87" s="885"/>
      <c r="I87" s="885"/>
      <c r="J87" s="885"/>
      <c r="K87" s="885"/>
      <c r="L87" s="817"/>
    </row>
    <row r="88" spans="1:13" ht="15.75">
      <c r="A88" s="1577"/>
      <c r="B88" s="1578"/>
      <c r="C88" s="144" t="s">
        <v>157</v>
      </c>
      <c r="D88" s="839" t="s">
        <v>76</v>
      </c>
      <c r="E88" s="839">
        <v>261015</v>
      </c>
      <c r="F88" s="1581"/>
      <c r="G88" s="1583"/>
      <c r="H88" s="1589"/>
      <c r="I88" s="1589">
        <v>51000</v>
      </c>
      <c r="J88" s="1573">
        <v>49725</v>
      </c>
      <c r="K88" s="1573">
        <f>I88-J88</f>
        <v>1275</v>
      </c>
      <c r="L88" s="1575">
        <f>L85-J88</f>
        <v>9475826</v>
      </c>
    </row>
    <row r="89" spans="1:13" ht="15.75">
      <c r="A89" s="1577"/>
      <c r="B89" s="1578"/>
      <c r="C89" s="113" t="s">
        <v>582</v>
      </c>
      <c r="D89" s="865" t="s">
        <v>49</v>
      </c>
      <c r="E89" s="819"/>
      <c r="F89" s="1582"/>
      <c r="G89" s="1584"/>
      <c r="H89" s="1590"/>
      <c r="I89" s="1590"/>
      <c r="J89" s="1574"/>
      <c r="K89" s="1574"/>
      <c r="L89" s="1576"/>
    </row>
    <row r="90" spans="1:13" ht="15.75">
      <c r="A90" s="808"/>
      <c r="B90" s="808"/>
      <c r="C90" s="886"/>
      <c r="D90" s="855"/>
      <c r="E90" s="887"/>
      <c r="F90" s="888"/>
      <c r="G90" s="856"/>
      <c r="H90" s="889"/>
      <c r="I90" s="889"/>
      <c r="J90" s="889"/>
      <c r="K90" s="889"/>
      <c r="L90" s="817"/>
    </row>
    <row r="91" spans="1:13">
      <c r="A91" s="1606"/>
      <c r="B91" s="1587">
        <v>43166</v>
      </c>
      <c r="C91" s="106" t="s">
        <v>50</v>
      </c>
      <c r="D91" s="107" t="s">
        <v>14</v>
      </c>
      <c r="E91" s="998" t="s">
        <v>15</v>
      </c>
      <c r="F91" s="1443"/>
      <c r="G91" s="1546"/>
      <c r="H91" s="1433"/>
      <c r="I91" s="1532">
        <v>100500</v>
      </c>
      <c r="J91" s="1532">
        <v>97325</v>
      </c>
      <c r="K91" s="1534">
        <f>I91-J91</f>
        <v>3175</v>
      </c>
      <c r="L91" s="1575">
        <f>L88-J91</f>
        <v>9378501</v>
      </c>
    </row>
    <row r="92" spans="1:13">
      <c r="A92" s="1607"/>
      <c r="B92" s="1588"/>
      <c r="C92" s="109" t="s">
        <v>44</v>
      </c>
      <c r="D92" s="104" t="s">
        <v>16</v>
      </c>
      <c r="E92" s="999"/>
      <c r="F92" s="1444"/>
      <c r="G92" s="1547"/>
      <c r="H92" s="1434"/>
      <c r="I92" s="1533"/>
      <c r="J92" s="1533"/>
      <c r="K92" s="1535"/>
      <c r="L92" s="1576"/>
    </row>
    <row r="93" spans="1:13" ht="15.75">
      <c r="A93" s="808"/>
      <c r="B93" s="808"/>
      <c r="C93" s="905"/>
      <c r="D93" s="906"/>
      <c r="E93" s="907"/>
      <c r="F93" s="856"/>
      <c r="G93" s="856"/>
      <c r="H93" s="857"/>
      <c r="I93" s="885"/>
      <c r="J93" s="885"/>
      <c r="K93" s="885"/>
      <c r="L93" s="812"/>
    </row>
    <row r="94" spans="1:13" ht="15.75">
      <c r="A94" s="1577"/>
      <c r="B94" s="1578"/>
      <c r="C94" s="111" t="s">
        <v>75</v>
      </c>
      <c r="D94" s="107" t="s">
        <v>72</v>
      </c>
      <c r="E94" s="998" t="s">
        <v>73</v>
      </c>
      <c r="F94" s="1528"/>
      <c r="G94" s="1530">
        <v>100500</v>
      </c>
      <c r="H94" s="1532"/>
      <c r="I94" s="1532"/>
      <c r="J94" s="1532">
        <v>97325</v>
      </c>
      <c r="K94" s="1534">
        <f>G94-J94</f>
        <v>3175</v>
      </c>
      <c r="L94" s="1575">
        <f>L91-J94</f>
        <v>9281176</v>
      </c>
      <c r="M94" s="730"/>
    </row>
    <row r="95" spans="1:13" ht="15.75">
      <c r="A95" s="1577"/>
      <c r="B95" s="1578"/>
      <c r="C95" s="109" t="s">
        <v>74</v>
      </c>
      <c r="D95" s="96" t="s">
        <v>22</v>
      </c>
      <c r="E95" s="999"/>
      <c r="F95" s="1529"/>
      <c r="G95" s="1531"/>
      <c r="H95" s="1533"/>
      <c r="I95" s="1533"/>
      <c r="J95" s="1533"/>
      <c r="K95" s="1535"/>
      <c r="L95" s="1576"/>
      <c r="M95" s="730"/>
    </row>
    <row r="96" spans="1:13" ht="15.75">
      <c r="A96" s="808"/>
      <c r="B96" s="813"/>
      <c r="C96" s="836"/>
      <c r="D96" s="837"/>
      <c r="E96" s="838"/>
      <c r="F96" s="884"/>
      <c r="G96" s="884"/>
      <c r="H96" s="885"/>
      <c r="I96" s="885"/>
      <c r="J96" s="885"/>
      <c r="K96" s="885"/>
      <c r="L96" s="817"/>
      <c r="M96" s="730"/>
    </row>
    <row r="97" spans="1:13" ht="15.75">
      <c r="A97" s="1577"/>
      <c r="B97" s="1578"/>
      <c r="C97" s="111" t="s">
        <v>499</v>
      </c>
      <c r="D97" s="107" t="s">
        <v>72</v>
      </c>
      <c r="E97" s="998" t="s">
        <v>73</v>
      </c>
      <c r="F97" s="1528"/>
      <c r="G97" s="1530">
        <v>100500</v>
      </c>
      <c r="H97" s="1532"/>
      <c r="I97" s="1532"/>
      <c r="J97" s="1532">
        <v>97325</v>
      </c>
      <c r="K97" s="1534">
        <f>G97-J97</f>
        <v>3175</v>
      </c>
      <c r="L97" s="1575">
        <f>L94-J97</f>
        <v>9183851</v>
      </c>
      <c r="M97" s="730"/>
    </row>
    <row r="98" spans="1:13" ht="15.75">
      <c r="A98" s="1577"/>
      <c r="B98" s="1578"/>
      <c r="C98" s="109" t="s">
        <v>146</v>
      </c>
      <c r="D98" s="96" t="s">
        <v>22</v>
      </c>
      <c r="E98" s="999"/>
      <c r="F98" s="1529"/>
      <c r="G98" s="1531"/>
      <c r="H98" s="1533"/>
      <c r="I98" s="1533"/>
      <c r="J98" s="1533"/>
      <c r="K98" s="1535"/>
      <c r="L98" s="1576"/>
      <c r="M98" s="730"/>
    </row>
    <row r="99" spans="1:13" ht="15.75">
      <c r="A99" s="808"/>
      <c r="B99" s="808"/>
      <c r="C99" s="836"/>
      <c r="D99" s="837"/>
      <c r="E99" s="838"/>
      <c r="F99" s="884"/>
      <c r="G99" s="884"/>
      <c r="H99" s="885"/>
      <c r="I99" s="885"/>
      <c r="J99" s="885"/>
      <c r="K99" s="885"/>
      <c r="L99" s="817"/>
      <c r="M99" s="730"/>
    </row>
    <row r="100" spans="1:13" ht="15.75">
      <c r="A100" s="1606"/>
      <c r="B100" s="1587"/>
      <c r="C100" s="106" t="s">
        <v>480</v>
      </c>
      <c r="D100" s="839" t="s">
        <v>76</v>
      </c>
      <c r="E100" s="839">
        <v>261015</v>
      </c>
      <c r="F100" s="1528"/>
      <c r="G100" s="1530"/>
      <c r="H100" s="1532"/>
      <c r="I100" s="1532">
        <v>7000</v>
      </c>
      <c r="J100" s="1573">
        <v>6375</v>
      </c>
      <c r="K100" s="1573">
        <f>I100-J100</f>
        <v>625</v>
      </c>
      <c r="L100" s="1575">
        <f>L97-J100</f>
        <v>9177476</v>
      </c>
    </row>
    <row r="101" spans="1:13" ht="15.75">
      <c r="A101" s="1607"/>
      <c r="B101" s="1588"/>
      <c r="C101" s="109" t="s">
        <v>260</v>
      </c>
      <c r="D101" s="865" t="s">
        <v>49</v>
      </c>
      <c r="E101" s="819"/>
      <c r="F101" s="1529"/>
      <c r="G101" s="1531"/>
      <c r="H101" s="1533"/>
      <c r="I101" s="1533"/>
      <c r="J101" s="1574"/>
      <c r="K101" s="1574"/>
      <c r="L101" s="1576"/>
    </row>
    <row r="102" spans="1:13" ht="15.75">
      <c r="A102" s="808"/>
      <c r="B102" s="808"/>
      <c r="C102" s="814"/>
      <c r="D102" s="809"/>
      <c r="E102" s="810"/>
      <c r="F102" s="815"/>
      <c r="G102" s="815"/>
      <c r="H102" s="816"/>
      <c r="I102" s="816"/>
      <c r="J102" s="816"/>
      <c r="K102" s="816"/>
      <c r="L102" s="812"/>
    </row>
    <row r="103" spans="1:13" ht="15.75">
      <c r="A103" s="1577"/>
      <c r="B103" s="1578"/>
      <c r="C103" s="106" t="s">
        <v>502</v>
      </c>
      <c r="D103" s="94" t="s">
        <v>31</v>
      </c>
      <c r="E103" s="1000" t="s">
        <v>32</v>
      </c>
      <c r="F103" s="1528"/>
      <c r="G103" s="1530">
        <v>100500</v>
      </c>
      <c r="H103" s="1532"/>
      <c r="I103" s="1532"/>
      <c r="J103" s="1532">
        <v>97325</v>
      </c>
      <c r="K103" s="1534">
        <f>G103-J103</f>
        <v>3175</v>
      </c>
      <c r="L103" s="1575">
        <f>L100-J103</f>
        <v>9080151</v>
      </c>
      <c r="M103" s="730"/>
    </row>
    <row r="104" spans="1:13" ht="15.75">
      <c r="A104" s="1577"/>
      <c r="B104" s="1578"/>
      <c r="C104" s="109" t="s">
        <v>284</v>
      </c>
      <c r="D104" s="96" t="s">
        <v>22</v>
      </c>
      <c r="E104" s="1001"/>
      <c r="F104" s="1529"/>
      <c r="G104" s="1531"/>
      <c r="H104" s="1533"/>
      <c r="I104" s="1533"/>
      <c r="J104" s="1533"/>
      <c r="K104" s="1535"/>
      <c r="L104" s="1576"/>
      <c r="M104" s="730"/>
    </row>
    <row r="105" spans="1:13" ht="15.75">
      <c r="A105" s="808"/>
      <c r="B105" s="813"/>
      <c r="C105" s="890"/>
      <c r="D105" s="855"/>
      <c r="E105" s="838"/>
      <c r="F105" s="888"/>
      <c r="G105" s="856"/>
      <c r="H105" s="889"/>
      <c r="I105" s="889"/>
      <c r="J105" s="889"/>
      <c r="K105" s="889"/>
      <c r="L105" s="817"/>
      <c r="M105" s="730"/>
    </row>
    <row r="106" spans="1:13" ht="15.75">
      <c r="A106" s="1577"/>
      <c r="B106" s="1578"/>
      <c r="C106" s="144" t="s">
        <v>261</v>
      </c>
      <c r="D106" s="839" t="s">
        <v>583</v>
      </c>
      <c r="E106" s="915">
        <v>101011</v>
      </c>
      <c r="F106" s="1443"/>
      <c r="G106" s="1443">
        <v>7000</v>
      </c>
      <c r="H106" s="972"/>
      <c r="I106" s="972"/>
      <c r="J106" s="1459">
        <v>6375</v>
      </c>
      <c r="K106" s="1459">
        <f>G106-J106</f>
        <v>625</v>
      </c>
      <c r="L106" s="1575">
        <f>L103-J106</f>
        <v>9073776</v>
      </c>
      <c r="M106" s="730"/>
    </row>
    <row r="107" spans="1:13" ht="15.75">
      <c r="A107" s="1577"/>
      <c r="B107" s="1578"/>
      <c r="C107" s="122" t="s">
        <v>584</v>
      </c>
      <c r="D107" s="865"/>
      <c r="E107" s="819"/>
      <c r="F107" s="1444"/>
      <c r="G107" s="1444"/>
      <c r="H107" s="973"/>
      <c r="I107" s="973"/>
      <c r="J107" s="1460"/>
      <c r="K107" s="1460"/>
      <c r="L107" s="1576"/>
      <c r="M107" s="730"/>
    </row>
    <row r="108" spans="1:13" ht="15.75">
      <c r="A108" s="808"/>
      <c r="B108" s="808"/>
      <c r="C108" s="890"/>
      <c r="D108" s="855"/>
      <c r="E108" s="838"/>
      <c r="F108" s="888"/>
      <c r="G108" s="856"/>
      <c r="H108" s="889"/>
      <c r="I108" s="889"/>
      <c r="J108" s="889"/>
      <c r="K108" s="889"/>
      <c r="L108" s="817"/>
      <c r="M108" s="730"/>
    </row>
    <row r="109" spans="1:13">
      <c r="A109" s="1606"/>
      <c r="B109" s="1587"/>
      <c r="C109" s="106" t="s">
        <v>257</v>
      </c>
      <c r="D109" s="94" t="s">
        <v>49</v>
      </c>
      <c r="E109" s="1441"/>
      <c r="F109" s="970"/>
      <c r="G109" s="978"/>
      <c r="H109" s="978"/>
      <c r="I109" s="1435">
        <v>497600</v>
      </c>
      <c r="J109" s="1435">
        <v>486620</v>
      </c>
      <c r="K109" s="1573">
        <f>I109-J109</f>
        <v>10980</v>
      </c>
      <c r="L109" s="1575">
        <f>L106-J109</f>
        <v>8587156</v>
      </c>
    </row>
    <row r="110" spans="1:13">
      <c r="A110" s="1607"/>
      <c r="B110" s="1588"/>
      <c r="C110" s="113" t="s">
        <v>585</v>
      </c>
      <c r="D110" s="104"/>
      <c r="E110" s="1442"/>
      <c r="F110" s="971"/>
      <c r="G110" s="979"/>
      <c r="H110" s="979"/>
      <c r="I110" s="1436"/>
      <c r="J110" s="1436"/>
      <c r="K110" s="1574"/>
      <c r="L110" s="1576"/>
    </row>
    <row r="111" spans="1:13" ht="15.75">
      <c r="A111" s="808"/>
      <c r="B111" s="808"/>
      <c r="C111" s="854"/>
      <c r="D111" s="855"/>
      <c r="E111" s="838"/>
      <c r="F111" s="900"/>
      <c r="G111" s="900"/>
      <c r="H111" s="857"/>
      <c r="I111" s="857"/>
      <c r="J111" s="857"/>
      <c r="K111" s="811"/>
      <c r="L111" s="812"/>
    </row>
    <row r="112" spans="1:13" ht="15" customHeight="1">
      <c r="A112" s="1577"/>
      <c r="B112" s="1578">
        <v>43167</v>
      </c>
      <c r="C112" s="106" t="s">
        <v>494</v>
      </c>
      <c r="D112" s="94" t="s">
        <v>31</v>
      </c>
      <c r="E112" s="1004" t="s">
        <v>32</v>
      </c>
      <c r="F112" s="1581"/>
      <c r="G112" s="1583">
        <v>200500</v>
      </c>
      <c r="H112" s="1589"/>
      <c r="I112" s="1589"/>
      <c r="J112" s="1589">
        <v>198050</v>
      </c>
      <c r="K112" s="1573">
        <f>G112-J112</f>
        <v>2450</v>
      </c>
      <c r="L112" s="1575">
        <f>L109-J112</f>
        <v>8389106</v>
      </c>
      <c r="M112" s="730"/>
    </row>
    <row r="113" spans="1:13" ht="15" customHeight="1">
      <c r="A113" s="1577"/>
      <c r="B113" s="1578"/>
      <c r="C113" s="109" t="s">
        <v>33</v>
      </c>
      <c r="D113" s="96" t="s">
        <v>22</v>
      </c>
      <c r="E113" s="1005"/>
      <c r="F113" s="1582"/>
      <c r="G113" s="1584"/>
      <c r="H113" s="1590"/>
      <c r="I113" s="1590"/>
      <c r="J113" s="1590"/>
      <c r="K113" s="1574"/>
      <c r="L113" s="1576"/>
      <c r="M113" s="730"/>
    </row>
    <row r="114" spans="1:13" ht="15.75">
      <c r="A114" s="808"/>
      <c r="B114" s="813"/>
      <c r="C114" s="814"/>
      <c r="D114" s="809"/>
      <c r="E114" s="810"/>
      <c r="F114" s="815"/>
      <c r="G114" s="815"/>
      <c r="H114" s="816"/>
      <c r="I114" s="816"/>
      <c r="J114" s="816"/>
      <c r="K114" s="816"/>
      <c r="L114" s="817"/>
      <c r="M114" s="730"/>
    </row>
    <row r="115" spans="1:13" ht="15.75" customHeight="1">
      <c r="A115" s="1608"/>
      <c r="B115" s="1464"/>
      <c r="C115" s="106" t="s">
        <v>37</v>
      </c>
      <c r="D115" s="107" t="s">
        <v>223</v>
      </c>
      <c r="E115" s="1002" t="s">
        <v>224</v>
      </c>
      <c r="F115" s="1573"/>
      <c r="G115" s="1585">
        <v>26500</v>
      </c>
      <c r="H115" s="1585"/>
      <c r="I115" s="1573"/>
      <c r="J115" s="1573">
        <v>25400</v>
      </c>
      <c r="K115" s="1573">
        <f>G115-J115</f>
        <v>1100</v>
      </c>
      <c r="L115" s="1502">
        <f>L112-J115</f>
        <v>8363706</v>
      </c>
      <c r="M115" s="730"/>
    </row>
    <row r="116" spans="1:13" ht="12.75" customHeight="1">
      <c r="A116" s="1608"/>
      <c r="B116" s="1464"/>
      <c r="C116" s="109" t="s">
        <v>290</v>
      </c>
      <c r="D116" s="104" t="s">
        <v>226</v>
      </c>
      <c r="E116" s="1003"/>
      <c r="F116" s="1574"/>
      <c r="G116" s="1586"/>
      <c r="H116" s="1586"/>
      <c r="I116" s="1574"/>
      <c r="J116" s="1574"/>
      <c r="K116" s="1574"/>
      <c r="L116" s="1503"/>
      <c r="M116" s="730"/>
    </row>
    <row r="117" spans="1:13" ht="15.75">
      <c r="A117" s="910"/>
      <c r="B117" s="910"/>
      <c r="C117" s="808"/>
      <c r="D117" s="809"/>
      <c r="E117" s="810"/>
      <c r="F117" s="811"/>
      <c r="G117" s="811"/>
      <c r="H117" s="811"/>
      <c r="I117" s="811"/>
      <c r="J117" s="811"/>
      <c r="K117" s="811"/>
      <c r="L117" s="911"/>
      <c r="M117" s="730"/>
    </row>
    <row r="118" spans="1:13" ht="17.25" customHeight="1">
      <c r="A118" s="1609"/>
      <c r="B118" s="1447"/>
      <c r="C118" s="144" t="s">
        <v>79</v>
      </c>
      <c r="D118" s="94" t="s">
        <v>25</v>
      </c>
      <c r="E118" s="1004" t="s">
        <v>26</v>
      </c>
      <c r="F118" s="1435"/>
      <c r="G118" s="1433">
        <v>21000</v>
      </c>
      <c r="H118" s="1433"/>
      <c r="I118" s="1435"/>
      <c r="J118" s="1435">
        <v>20625</v>
      </c>
      <c r="K118" s="1435">
        <f>G118-J118</f>
        <v>375</v>
      </c>
      <c r="L118" s="1502">
        <f>L115-J118</f>
        <v>8343081</v>
      </c>
      <c r="M118" s="730"/>
    </row>
    <row r="119" spans="1:13" ht="14.25" customHeight="1">
      <c r="A119" s="1610"/>
      <c r="B119" s="1448"/>
      <c r="C119" s="113" t="s">
        <v>27</v>
      </c>
      <c r="D119" s="96" t="s">
        <v>28</v>
      </c>
      <c r="E119" s="1005"/>
      <c r="F119" s="1436"/>
      <c r="G119" s="1434"/>
      <c r="H119" s="1434"/>
      <c r="I119" s="1436"/>
      <c r="J119" s="1436"/>
      <c r="K119" s="1436"/>
      <c r="L119" s="1503"/>
      <c r="M119" s="730"/>
    </row>
    <row r="120" spans="1:13" ht="15.75">
      <c r="A120" s="910"/>
      <c r="B120" s="910"/>
      <c r="C120" s="910"/>
      <c r="D120" s="855"/>
      <c r="E120" s="838"/>
      <c r="F120" s="857"/>
      <c r="G120" s="857"/>
      <c r="H120" s="857"/>
      <c r="I120" s="857"/>
      <c r="J120" s="857"/>
      <c r="K120" s="857"/>
      <c r="L120" s="912"/>
      <c r="M120" s="730"/>
    </row>
    <row r="121" spans="1:13" ht="13.5" customHeight="1">
      <c r="A121" s="1608"/>
      <c r="B121" s="1464"/>
      <c r="C121" s="106" t="s">
        <v>271</v>
      </c>
      <c r="D121" s="94" t="s">
        <v>31</v>
      </c>
      <c r="E121" s="1004" t="s">
        <v>32</v>
      </c>
      <c r="F121" s="1443"/>
      <c r="G121" s="1461">
        <v>51000</v>
      </c>
      <c r="H121" s="1433"/>
      <c r="I121" s="1435"/>
      <c r="J121" s="1435">
        <v>49575</v>
      </c>
      <c r="K121" s="1435">
        <f>G121-J121</f>
        <v>1425</v>
      </c>
      <c r="L121" s="1502">
        <f>L118-J121</f>
        <v>8293506</v>
      </c>
      <c r="M121" s="730"/>
    </row>
    <row r="122" spans="1:13" ht="15" customHeight="1">
      <c r="A122" s="1608"/>
      <c r="B122" s="1464"/>
      <c r="C122" s="109" t="s">
        <v>524</v>
      </c>
      <c r="D122" s="96" t="s">
        <v>22</v>
      </c>
      <c r="E122" s="1005"/>
      <c r="F122" s="1444"/>
      <c r="G122" s="1462"/>
      <c r="H122" s="1434"/>
      <c r="I122" s="1436"/>
      <c r="J122" s="1436"/>
      <c r="K122" s="1436"/>
      <c r="L122" s="1503"/>
      <c r="M122" s="730"/>
    </row>
    <row r="123" spans="1:13" ht="15.75">
      <c r="A123" s="910"/>
      <c r="B123" s="914"/>
      <c r="C123" s="881"/>
      <c r="D123" s="855"/>
      <c r="E123" s="887"/>
      <c r="F123" s="856"/>
      <c r="G123" s="856"/>
      <c r="H123" s="889"/>
      <c r="I123" s="889"/>
      <c r="J123" s="889"/>
      <c r="K123" s="889"/>
      <c r="L123" s="911"/>
      <c r="M123" s="730"/>
    </row>
    <row r="124" spans="1:13" ht="15" customHeight="1">
      <c r="A124" s="1609"/>
      <c r="B124" s="1447"/>
      <c r="C124" s="830" t="s">
        <v>503</v>
      </c>
      <c r="D124" s="102" t="s">
        <v>250</v>
      </c>
      <c r="E124" s="103" t="s">
        <v>251</v>
      </c>
      <c r="F124" s="1581"/>
      <c r="G124" s="1530">
        <v>447000</v>
      </c>
      <c r="H124" s="1433"/>
      <c r="I124" s="1435"/>
      <c r="J124" s="1435">
        <v>437400</v>
      </c>
      <c r="K124" s="1435">
        <f>G124-J124</f>
        <v>9600</v>
      </c>
      <c r="L124" s="1502">
        <f>L121-J124</f>
        <v>7856106</v>
      </c>
      <c r="M124" s="730"/>
    </row>
    <row r="125" spans="1:13" ht="15" customHeight="1">
      <c r="A125" s="1610"/>
      <c r="B125" s="1448"/>
      <c r="C125" s="832" t="s">
        <v>572</v>
      </c>
      <c r="D125" s="104" t="s">
        <v>59</v>
      </c>
      <c r="E125" s="1007"/>
      <c r="F125" s="1582"/>
      <c r="G125" s="1531"/>
      <c r="H125" s="1434"/>
      <c r="I125" s="1436"/>
      <c r="J125" s="1436"/>
      <c r="K125" s="1436"/>
      <c r="L125" s="1503"/>
      <c r="M125" s="730"/>
    </row>
    <row r="126" spans="1:13" ht="15.75">
      <c r="A126" s="910"/>
      <c r="B126" s="910"/>
      <c r="C126" s="910"/>
      <c r="D126" s="855"/>
      <c r="E126" s="887"/>
      <c r="F126" s="857"/>
      <c r="G126" s="857"/>
      <c r="H126" s="857"/>
      <c r="I126" s="857"/>
      <c r="J126" s="857"/>
      <c r="K126" s="857"/>
      <c r="L126" s="912"/>
      <c r="M126" s="730"/>
    </row>
    <row r="127" spans="1:13" ht="15" customHeight="1">
      <c r="A127" s="1608"/>
      <c r="B127" s="1464">
        <v>43168</v>
      </c>
      <c r="C127" s="128" t="s">
        <v>145</v>
      </c>
      <c r="D127" s="107" t="s">
        <v>108</v>
      </c>
      <c r="E127" s="1485" t="s">
        <v>109</v>
      </c>
      <c r="F127" s="1573"/>
      <c r="G127" s="1585">
        <v>26500</v>
      </c>
      <c r="H127" s="1585"/>
      <c r="I127" s="1573"/>
      <c r="J127" s="1573">
        <v>25425</v>
      </c>
      <c r="K127" s="1573">
        <f>G127-J127</f>
        <v>1075</v>
      </c>
      <c r="L127" s="1502">
        <f>L124-J127</f>
        <v>7830681</v>
      </c>
      <c r="M127" s="730"/>
    </row>
    <row r="128" spans="1:13" ht="15" customHeight="1">
      <c r="A128" s="1608"/>
      <c r="B128" s="1464"/>
      <c r="C128" s="129" t="s">
        <v>443</v>
      </c>
      <c r="D128" s="104" t="s">
        <v>111</v>
      </c>
      <c r="E128" s="1486"/>
      <c r="F128" s="1574"/>
      <c r="G128" s="1586"/>
      <c r="H128" s="1586"/>
      <c r="I128" s="1574"/>
      <c r="J128" s="1574"/>
      <c r="K128" s="1574"/>
      <c r="L128" s="1503"/>
      <c r="M128" s="730"/>
    </row>
    <row r="129" spans="1:13" ht="15.75">
      <c r="A129" s="910"/>
      <c r="B129" s="910"/>
      <c r="C129" s="881"/>
      <c r="D129" s="855"/>
      <c r="E129" s="887"/>
      <c r="F129" s="856"/>
      <c r="G129" s="815"/>
      <c r="H129" s="816"/>
      <c r="I129" s="816"/>
      <c r="J129" s="811"/>
      <c r="K129" s="811"/>
      <c r="L129" s="911"/>
      <c r="M129" s="730"/>
    </row>
    <row r="130" spans="1:13" ht="15.75">
      <c r="A130" s="1608"/>
      <c r="B130" s="1464"/>
      <c r="C130" s="106" t="s">
        <v>480</v>
      </c>
      <c r="D130" s="839" t="s">
        <v>76</v>
      </c>
      <c r="E130" s="839">
        <v>261015</v>
      </c>
      <c r="F130" s="1528"/>
      <c r="G130" s="1530"/>
      <c r="H130" s="1532"/>
      <c r="I130" s="1532">
        <v>7000</v>
      </c>
      <c r="J130" s="1573">
        <v>6375</v>
      </c>
      <c r="K130" s="1573">
        <f>I130-J130</f>
        <v>625</v>
      </c>
      <c r="L130" s="1502">
        <f>L127-J130</f>
        <v>7824306</v>
      </c>
    </row>
    <row r="131" spans="1:13" ht="15.75">
      <c r="A131" s="1608"/>
      <c r="B131" s="1464"/>
      <c r="C131" s="109" t="s">
        <v>260</v>
      </c>
      <c r="D131" s="865" t="s">
        <v>49</v>
      </c>
      <c r="E131" s="819"/>
      <c r="F131" s="1529"/>
      <c r="G131" s="1531"/>
      <c r="H131" s="1533"/>
      <c r="I131" s="1533"/>
      <c r="J131" s="1574"/>
      <c r="K131" s="1574"/>
      <c r="L131" s="1503"/>
    </row>
    <row r="132" spans="1:13" ht="15.75">
      <c r="A132" s="910"/>
      <c r="B132" s="914"/>
      <c r="C132" s="814"/>
      <c r="D132" s="809"/>
      <c r="E132" s="810"/>
      <c r="F132" s="815"/>
      <c r="G132" s="815"/>
      <c r="H132" s="816"/>
      <c r="I132" s="816"/>
      <c r="J132" s="816"/>
      <c r="K132" s="816"/>
      <c r="L132" s="911"/>
    </row>
    <row r="133" spans="1:13" ht="15.75">
      <c r="A133" s="1608"/>
      <c r="B133" s="1464"/>
      <c r="C133" s="106" t="s">
        <v>325</v>
      </c>
      <c r="D133" s="107" t="s">
        <v>589</v>
      </c>
      <c r="E133" s="980" t="s">
        <v>586</v>
      </c>
      <c r="F133" s="1435"/>
      <c r="G133" s="1443">
        <v>1261000</v>
      </c>
      <c r="H133" s="972"/>
      <c r="I133" s="972"/>
      <c r="J133" s="1459">
        <v>1241860</v>
      </c>
      <c r="K133" s="1459">
        <f>G133-J133</f>
        <v>19140</v>
      </c>
      <c r="L133" s="1502">
        <f>L130-J133</f>
        <v>6582446</v>
      </c>
      <c r="M133" s="730"/>
    </row>
    <row r="134" spans="1:13" ht="15.75">
      <c r="A134" s="1608"/>
      <c r="B134" s="1464"/>
      <c r="C134" s="109" t="s">
        <v>587</v>
      </c>
      <c r="D134" s="104" t="s">
        <v>22</v>
      </c>
      <c r="E134" s="981"/>
      <c r="F134" s="1436"/>
      <c r="G134" s="1444"/>
      <c r="H134" s="973"/>
      <c r="I134" s="973"/>
      <c r="J134" s="1460"/>
      <c r="K134" s="1460"/>
      <c r="L134" s="1503"/>
      <c r="M134" s="730"/>
    </row>
    <row r="135" spans="1:13" ht="15.75">
      <c r="A135" s="910"/>
      <c r="B135" s="910"/>
      <c r="C135" s="905"/>
      <c r="D135" s="906"/>
      <c r="E135" s="907"/>
      <c r="F135" s="884"/>
      <c r="G135" s="884"/>
      <c r="H135" s="885"/>
      <c r="I135" s="885"/>
      <c r="J135" s="885"/>
      <c r="K135" s="885"/>
      <c r="L135" s="911"/>
      <c r="M135" s="730"/>
    </row>
    <row r="136" spans="1:13" ht="15.75">
      <c r="A136" s="1609"/>
      <c r="B136" s="1447"/>
      <c r="C136" s="106" t="s">
        <v>325</v>
      </c>
      <c r="D136" s="107" t="s">
        <v>589</v>
      </c>
      <c r="E136" s="1006" t="s">
        <v>586</v>
      </c>
      <c r="F136" s="976"/>
      <c r="G136" s="976">
        <v>1147000</v>
      </c>
      <c r="H136" s="972"/>
      <c r="I136" s="972"/>
      <c r="J136" s="972">
        <v>1129840</v>
      </c>
      <c r="K136" s="972">
        <f>G136-J136</f>
        <v>17160</v>
      </c>
      <c r="L136" s="1502">
        <f>L133-J136</f>
        <v>5452606</v>
      </c>
      <c r="M136" s="730"/>
    </row>
    <row r="137" spans="1:13" ht="15.75">
      <c r="A137" s="1610"/>
      <c r="B137" s="1448"/>
      <c r="C137" s="109" t="s">
        <v>588</v>
      </c>
      <c r="D137" s="104" t="s">
        <v>22</v>
      </c>
      <c r="E137" s="1007"/>
      <c r="F137" s="977"/>
      <c r="G137" s="977"/>
      <c r="H137" s="973"/>
      <c r="I137" s="973"/>
      <c r="J137" s="973"/>
      <c r="K137" s="973"/>
      <c r="L137" s="1503"/>
      <c r="M137" s="730"/>
    </row>
    <row r="138" spans="1:13" ht="15.75">
      <c r="A138" s="910"/>
      <c r="B138" s="910"/>
      <c r="C138" s="905"/>
      <c r="D138" s="906"/>
      <c r="E138" s="907"/>
      <c r="F138" s="888"/>
      <c r="G138" s="856"/>
      <c r="H138" s="889"/>
      <c r="I138" s="889"/>
      <c r="J138" s="889"/>
      <c r="K138" s="889"/>
      <c r="L138" s="912"/>
      <c r="M138" s="730"/>
    </row>
    <row r="139" spans="1:13" ht="15" customHeight="1">
      <c r="A139" s="1608"/>
      <c r="B139" s="1464"/>
      <c r="C139" s="111" t="s">
        <v>331</v>
      </c>
      <c r="D139" s="94" t="s">
        <v>119</v>
      </c>
      <c r="E139" s="1006" t="s">
        <v>120</v>
      </c>
      <c r="F139" s="1528"/>
      <c r="G139" s="1530">
        <v>100500</v>
      </c>
      <c r="H139" s="972"/>
      <c r="I139" s="972"/>
      <c r="J139" s="972">
        <v>98275</v>
      </c>
      <c r="K139" s="972">
        <f>G139-J139</f>
        <v>2225</v>
      </c>
      <c r="L139" s="1502">
        <f>L136-J139</f>
        <v>5354331</v>
      </c>
      <c r="M139" s="730"/>
    </row>
    <row r="140" spans="1:13" ht="15" customHeight="1">
      <c r="A140" s="1608"/>
      <c r="B140" s="1464"/>
      <c r="C140" s="109" t="s">
        <v>128</v>
      </c>
      <c r="D140" s="96" t="s">
        <v>111</v>
      </c>
      <c r="E140" s="1007"/>
      <c r="F140" s="1529"/>
      <c r="G140" s="1531"/>
      <c r="H140" s="973"/>
      <c r="I140" s="973"/>
      <c r="J140" s="973"/>
      <c r="K140" s="973"/>
      <c r="L140" s="1503"/>
      <c r="M140" s="730"/>
    </row>
    <row r="141" spans="1:13" ht="15.75">
      <c r="A141" s="910"/>
      <c r="B141" s="914"/>
      <c r="C141" s="836"/>
      <c r="D141" s="837"/>
      <c r="E141" s="838"/>
      <c r="F141" s="884"/>
      <c r="G141" s="856"/>
      <c r="H141" s="889"/>
      <c r="I141" s="889"/>
      <c r="J141" s="889"/>
      <c r="K141" s="889"/>
      <c r="L141" s="911"/>
      <c r="M141" s="730"/>
    </row>
    <row r="142" spans="1:13" ht="15.75">
      <c r="A142" s="1608"/>
      <c r="B142" s="1464">
        <v>43171</v>
      </c>
      <c r="C142" s="106" t="s">
        <v>40</v>
      </c>
      <c r="D142" s="107" t="s">
        <v>223</v>
      </c>
      <c r="E142" s="1008" t="s">
        <v>224</v>
      </c>
      <c r="F142" s="1528"/>
      <c r="G142" s="1530">
        <v>100500</v>
      </c>
      <c r="H142" s="1585"/>
      <c r="I142" s="1573"/>
      <c r="J142" s="1573">
        <v>97525</v>
      </c>
      <c r="K142" s="1573">
        <f>G142-J142</f>
        <v>2975</v>
      </c>
      <c r="L142" s="1502">
        <f>L139-J142</f>
        <v>5256806</v>
      </c>
      <c r="M142" s="730"/>
    </row>
    <row r="143" spans="1:13" ht="15.75">
      <c r="A143" s="1608"/>
      <c r="B143" s="1464"/>
      <c r="C143" s="109" t="s">
        <v>225</v>
      </c>
      <c r="D143" s="104" t="s">
        <v>226</v>
      </c>
      <c r="E143" s="1009"/>
      <c r="F143" s="1529"/>
      <c r="G143" s="1531"/>
      <c r="H143" s="1586"/>
      <c r="I143" s="1574"/>
      <c r="J143" s="1574"/>
      <c r="K143" s="1574"/>
      <c r="L143" s="1503"/>
      <c r="M143" s="730"/>
    </row>
    <row r="144" spans="1:13" ht="15.75">
      <c r="A144" s="910"/>
      <c r="B144" s="910"/>
      <c r="C144" s="814"/>
      <c r="D144" s="809"/>
      <c r="E144" s="810"/>
      <c r="F144" s="815"/>
      <c r="G144" s="815"/>
      <c r="H144" s="816"/>
      <c r="I144" s="816"/>
      <c r="J144" s="816"/>
      <c r="K144" s="816"/>
      <c r="L144" s="911"/>
      <c r="M144" s="730"/>
    </row>
    <row r="145" spans="1:13" ht="15.75">
      <c r="A145" s="1609"/>
      <c r="B145" s="1447"/>
      <c r="C145" s="111" t="s">
        <v>341</v>
      </c>
      <c r="D145" s="107" t="s">
        <v>213</v>
      </c>
      <c r="E145" s="1441" t="s">
        <v>214</v>
      </c>
      <c r="F145" s="1443"/>
      <c r="G145" s="1443">
        <v>100500</v>
      </c>
      <c r="H145" s="1433"/>
      <c r="I145" s="1435"/>
      <c r="J145" s="1435">
        <v>98875</v>
      </c>
      <c r="K145" s="1435">
        <f>G145-J145</f>
        <v>1625</v>
      </c>
      <c r="L145" s="1502">
        <f>L142-J145</f>
        <v>5157931</v>
      </c>
      <c r="M145" s="730"/>
    </row>
    <row r="146" spans="1:13" ht="15.75">
      <c r="A146" s="1610"/>
      <c r="B146" s="1448"/>
      <c r="C146" s="109" t="s">
        <v>338</v>
      </c>
      <c r="D146" s="104" t="s">
        <v>216</v>
      </c>
      <c r="E146" s="1442"/>
      <c r="F146" s="1444"/>
      <c r="G146" s="1444"/>
      <c r="H146" s="1434"/>
      <c r="I146" s="1436"/>
      <c r="J146" s="1436"/>
      <c r="K146" s="1436"/>
      <c r="L146" s="1503"/>
      <c r="M146" s="730"/>
    </row>
    <row r="147" spans="1:13" ht="15.75">
      <c r="A147" s="910"/>
      <c r="B147" s="910"/>
      <c r="C147" s="881"/>
      <c r="D147" s="855"/>
      <c r="E147" s="887"/>
      <c r="F147" s="856"/>
      <c r="G147" s="856"/>
      <c r="H147" s="889"/>
      <c r="I147" s="889"/>
      <c r="J147" s="889"/>
      <c r="K147" s="889"/>
      <c r="L147" s="912"/>
      <c r="M147" s="730"/>
    </row>
    <row r="148" spans="1:13" ht="15.75">
      <c r="A148" s="1608"/>
      <c r="B148" s="1464"/>
      <c r="C148" s="111" t="s">
        <v>43</v>
      </c>
      <c r="D148" s="107" t="s">
        <v>213</v>
      </c>
      <c r="E148" s="1008" t="s">
        <v>214</v>
      </c>
      <c r="F148" s="1443"/>
      <c r="G148" s="1445">
        <v>51000</v>
      </c>
      <c r="H148" s="1459"/>
      <c r="I148" s="1459"/>
      <c r="J148" s="1459">
        <v>49775</v>
      </c>
      <c r="K148" s="1435">
        <f>G148-J148</f>
        <v>1225</v>
      </c>
      <c r="L148" s="1502">
        <f>L145-J148</f>
        <v>5108156</v>
      </c>
      <c r="M148" s="730"/>
    </row>
    <row r="149" spans="1:13" ht="15.75">
      <c r="A149" s="1608"/>
      <c r="B149" s="1464"/>
      <c r="C149" s="109" t="s">
        <v>215</v>
      </c>
      <c r="D149" s="104" t="s">
        <v>216</v>
      </c>
      <c r="E149" s="1009"/>
      <c r="F149" s="1444"/>
      <c r="G149" s="1446"/>
      <c r="H149" s="1460"/>
      <c r="I149" s="1460"/>
      <c r="J149" s="1460"/>
      <c r="K149" s="1436"/>
      <c r="L149" s="1503"/>
      <c r="M149" s="730"/>
    </row>
    <row r="150" spans="1:13" ht="15.75">
      <c r="A150" s="910"/>
      <c r="B150" s="914"/>
      <c r="C150" s="881"/>
      <c r="D150" s="855"/>
      <c r="E150" s="887"/>
      <c r="F150" s="856"/>
      <c r="G150" s="856"/>
      <c r="H150" s="889"/>
      <c r="I150" s="889"/>
      <c r="J150" s="889"/>
      <c r="K150" s="889"/>
      <c r="L150" s="911"/>
      <c r="M150" s="730"/>
    </row>
    <row r="151" spans="1:13" ht="15.75">
      <c r="A151" s="1608"/>
      <c r="B151" s="1464"/>
      <c r="C151" s="111" t="s">
        <v>145</v>
      </c>
      <c r="D151" s="107" t="s">
        <v>153</v>
      </c>
      <c r="E151" s="1441" t="s">
        <v>154</v>
      </c>
      <c r="F151" s="1443"/>
      <c r="G151" s="1443">
        <v>26500</v>
      </c>
      <c r="H151" s="1010"/>
      <c r="I151" s="1010"/>
      <c r="J151" s="1459">
        <v>25375</v>
      </c>
      <c r="K151" s="1459">
        <f>G151-J151</f>
        <v>1125</v>
      </c>
      <c r="L151" s="1502">
        <f>L148-J151</f>
        <v>5082781</v>
      </c>
      <c r="M151" s="730"/>
    </row>
    <row r="152" spans="1:13" ht="15.75">
      <c r="A152" s="1608"/>
      <c r="B152" s="1464"/>
      <c r="C152" s="109" t="s">
        <v>478</v>
      </c>
      <c r="D152" s="104" t="s">
        <v>22</v>
      </c>
      <c r="E152" s="1442"/>
      <c r="F152" s="1444"/>
      <c r="G152" s="1444"/>
      <c r="H152" s="1011"/>
      <c r="I152" s="1011"/>
      <c r="J152" s="1460"/>
      <c r="K152" s="1460"/>
      <c r="L152" s="1503"/>
      <c r="M152" s="730"/>
    </row>
    <row r="153" spans="1:13" ht="15.75">
      <c r="A153" s="910"/>
      <c r="B153" s="910"/>
      <c r="C153" s="881"/>
      <c r="D153" s="855"/>
      <c r="E153" s="887"/>
      <c r="F153" s="856"/>
      <c r="G153" s="856"/>
      <c r="H153" s="889"/>
      <c r="I153" s="889"/>
      <c r="J153" s="889"/>
      <c r="K153" s="889"/>
      <c r="L153" s="911"/>
      <c r="M153" s="730"/>
    </row>
    <row r="154" spans="1:13" ht="15.75">
      <c r="A154" s="1608"/>
      <c r="B154" s="1464"/>
      <c r="C154" s="106" t="s">
        <v>181</v>
      </c>
      <c r="D154" s="102" t="s">
        <v>34</v>
      </c>
      <c r="E154" s="103" t="s">
        <v>35</v>
      </c>
      <c r="F154" s="1435"/>
      <c r="G154" s="1433">
        <v>51000</v>
      </c>
      <c r="H154" s="1433"/>
      <c r="I154" s="1435"/>
      <c r="J154" s="1435">
        <v>49725</v>
      </c>
      <c r="K154" s="1435">
        <f>G154-J154</f>
        <v>1275</v>
      </c>
      <c r="L154" s="1502">
        <f>L151-J154</f>
        <v>5033056</v>
      </c>
      <c r="M154" s="730"/>
    </row>
    <row r="155" spans="1:13" ht="15.75">
      <c r="A155" s="1608"/>
      <c r="B155" s="1464"/>
      <c r="C155" s="109" t="s">
        <v>267</v>
      </c>
      <c r="D155" s="104" t="s">
        <v>36</v>
      </c>
      <c r="E155" s="1013"/>
      <c r="F155" s="1436"/>
      <c r="G155" s="1434"/>
      <c r="H155" s="1434"/>
      <c r="I155" s="1436"/>
      <c r="J155" s="1436"/>
      <c r="K155" s="1436"/>
      <c r="L155" s="1503"/>
      <c r="M155" s="730"/>
    </row>
    <row r="156" spans="1:13" ht="15.75">
      <c r="A156" s="910"/>
      <c r="B156" s="914"/>
      <c r="C156" s="881"/>
      <c r="D156" s="855"/>
      <c r="E156" s="887"/>
      <c r="F156" s="856"/>
      <c r="G156" s="856"/>
      <c r="H156" s="889"/>
      <c r="I156" s="889"/>
      <c r="J156" s="889"/>
      <c r="K156" s="889"/>
      <c r="L156" s="911"/>
      <c r="M156" s="730"/>
    </row>
    <row r="157" spans="1:13">
      <c r="A157" s="1608"/>
      <c r="B157" s="1464">
        <v>43172</v>
      </c>
      <c r="C157" s="106" t="s">
        <v>50</v>
      </c>
      <c r="D157" s="107" t="s">
        <v>14</v>
      </c>
      <c r="E157" s="1014" t="s">
        <v>15</v>
      </c>
      <c r="F157" s="1443"/>
      <c r="G157" s="1445"/>
      <c r="H157" s="1459"/>
      <c r="I157" s="1459">
        <v>100500</v>
      </c>
      <c r="J157" s="1459">
        <v>97325</v>
      </c>
      <c r="K157" s="1435">
        <f>I157-J157</f>
        <v>3175</v>
      </c>
      <c r="L157" s="1502">
        <f>L154-J157</f>
        <v>4935731</v>
      </c>
    </row>
    <row r="158" spans="1:13">
      <c r="A158" s="1608"/>
      <c r="B158" s="1464"/>
      <c r="C158" s="109" t="s">
        <v>133</v>
      </c>
      <c r="D158" s="104" t="s">
        <v>16</v>
      </c>
      <c r="E158" s="1015"/>
      <c r="F158" s="1444"/>
      <c r="G158" s="1446"/>
      <c r="H158" s="1460"/>
      <c r="I158" s="1460"/>
      <c r="J158" s="1460"/>
      <c r="K158" s="1436"/>
      <c r="L158" s="1503"/>
    </row>
    <row r="159" spans="1:13">
      <c r="A159" s="910"/>
      <c r="B159" s="910"/>
      <c r="C159" s="881"/>
      <c r="D159" s="855"/>
      <c r="E159" s="887"/>
      <c r="F159" s="856"/>
      <c r="G159" s="856"/>
      <c r="H159" s="889"/>
      <c r="I159" s="889"/>
      <c r="J159" s="889"/>
      <c r="K159" s="889"/>
      <c r="L159" s="911"/>
    </row>
    <row r="160" spans="1:13" ht="15.75">
      <c r="A160" s="1609"/>
      <c r="B160" s="1447">
        <v>43173</v>
      </c>
      <c r="C160" s="144" t="s">
        <v>79</v>
      </c>
      <c r="D160" s="94" t="s">
        <v>25</v>
      </c>
      <c r="E160" s="1018" t="s">
        <v>26</v>
      </c>
      <c r="F160" s="1443"/>
      <c r="G160" s="1443">
        <v>21000</v>
      </c>
      <c r="H160" s="1016"/>
      <c r="I160" s="1016"/>
      <c r="J160" s="1459">
        <v>20625</v>
      </c>
      <c r="K160" s="1459">
        <f>G160-J160</f>
        <v>375</v>
      </c>
      <c r="L160" s="1502">
        <f>L157-J160</f>
        <v>4915106</v>
      </c>
      <c r="M160" s="730"/>
    </row>
    <row r="161" spans="1:13" ht="15.75">
      <c r="A161" s="1610"/>
      <c r="B161" s="1448"/>
      <c r="C161" s="113" t="s">
        <v>27</v>
      </c>
      <c r="D161" s="96" t="s">
        <v>28</v>
      </c>
      <c r="E161" s="1019"/>
      <c r="F161" s="1444"/>
      <c r="G161" s="1444"/>
      <c r="H161" s="1017"/>
      <c r="I161" s="1017"/>
      <c r="J161" s="1460"/>
      <c r="K161" s="1460"/>
      <c r="L161" s="1503"/>
      <c r="M161" s="730"/>
    </row>
    <row r="162" spans="1:13" ht="15.75">
      <c r="A162" s="910"/>
      <c r="B162" s="910"/>
      <c r="C162" s="890"/>
      <c r="D162" s="855"/>
      <c r="E162" s="838"/>
      <c r="F162" s="888"/>
      <c r="G162" s="856"/>
      <c r="H162" s="889"/>
      <c r="I162" s="889"/>
      <c r="J162" s="889"/>
      <c r="K162" s="889"/>
      <c r="L162" s="912"/>
      <c r="M162" s="730"/>
    </row>
    <row r="163" spans="1:13" ht="15.75">
      <c r="A163" s="1608"/>
      <c r="B163" s="1464"/>
      <c r="C163" s="144" t="s">
        <v>157</v>
      </c>
      <c r="D163" s="94" t="s">
        <v>25</v>
      </c>
      <c r="E163" s="1018" t="s">
        <v>26</v>
      </c>
      <c r="F163" s="1443"/>
      <c r="G163" s="1443">
        <v>51000</v>
      </c>
      <c r="H163" s="1016"/>
      <c r="I163" s="1016"/>
      <c r="J163" s="1459">
        <v>49725</v>
      </c>
      <c r="K163" s="1459">
        <f>G163-J163</f>
        <v>1275</v>
      </c>
      <c r="L163" s="1502">
        <f>L160-J163</f>
        <v>4865381</v>
      </c>
      <c r="M163" s="730"/>
    </row>
    <row r="164" spans="1:13" ht="15.75">
      <c r="A164" s="1608"/>
      <c r="B164" s="1464"/>
      <c r="C164" s="113" t="s">
        <v>27</v>
      </c>
      <c r="D164" s="96" t="s">
        <v>28</v>
      </c>
      <c r="E164" s="1019"/>
      <c r="F164" s="1444"/>
      <c r="G164" s="1444"/>
      <c r="H164" s="1017"/>
      <c r="I164" s="1017"/>
      <c r="J164" s="1460"/>
      <c r="K164" s="1460"/>
      <c r="L164" s="1503"/>
      <c r="M164" s="730"/>
    </row>
    <row r="165" spans="1:13" ht="15.75">
      <c r="A165" s="910"/>
      <c r="B165" s="914"/>
      <c r="C165" s="890"/>
      <c r="D165" s="855"/>
      <c r="E165" s="838"/>
      <c r="F165" s="888"/>
      <c r="G165" s="856"/>
      <c r="H165" s="889"/>
      <c r="I165" s="889"/>
      <c r="J165" s="889"/>
      <c r="K165" s="889"/>
      <c r="L165" s="911"/>
      <c r="M165" s="730"/>
    </row>
    <row r="166" spans="1:13">
      <c r="A166" s="1608"/>
      <c r="B166" s="1464"/>
      <c r="C166" s="147" t="s">
        <v>50</v>
      </c>
      <c r="D166" s="107" t="s">
        <v>196</v>
      </c>
      <c r="E166" s="1022" t="s">
        <v>263</v>
      </c>
      <c r="F166" s="1020"/>
      <c r="G166" s="1445"/>
      <c r="H166" s="1433"/>
      <c r="I166" s="1532">
        <v>100500</v>
      </c>
      <c r="J166" s="1532">
        <v>97325</v>
      </c>
      <c r="K166" s="1534">
        <f>I166-J166</f>
        <v>3175</v>
      </c>
      <c r="L166" s="1502">
        <f>L163-J166</f>
        <v>4768056</v>
      </c>
    </row>
    <row r="167" spans="1:13">
      <c r="A167" s="1608"/>
      <c r="B167" s="1464"/>
      <c r="C167" s="149" t="s">
        <v>195</v>
      </c>
      <c r="D167" s="102" t="s">
        <v>16</v>
      </c>
      <c r="E167" s="320"/>
      <c r="F167" s="1021"/>
      <c r="G167" s="1446"/>
      <c r="H167" s="1434"/>
      <c r="I167" s="1533"/>
      <c r="J167" s="1533"/>
      <c r="K167" s="1535"/>
      <c r="L167" s="1503"/>
    </row>
    <row r="168" spans="1:13">
      <c r="A168" s="910"/>
      <c r="B168" s="910"/>
      <c r="C168" s="881"/>
      <c r="D168" s="855"/>
      <c r="E168" s="887"/>
      <c r="F168" s="856"/>
      <c r="G168" s="856"/>
      <c r="H168" s="889"/>
      <c r="I168" s="889"/>
      <c r="J168" s="889"/>
      <c r="K168" s="889"/>
      <c r="L168" s="911"/>
    </row>
    <row r="169" spans="1:13">
      <c r="A169" s="1609"/>
      <c r="B169" s="1447"/>
      <c r="C169" s="106" t="s">
        <v>43</v>
      </c>
      <c r="D169" s="107" t="s">
        <v>14</v>
      </c>
      <c r="E169" s="1022" t="s">
        <v>15</v>
      </c>
      <c r="F169" s="1581"/>
      <c r="G169" s="1583"/>
      <c r="H169" s="1589"/>
      <c r="I169" s="1589">
        <v>51000</v>
      </c>
      <c r="J169" s="1589">
        <v>49725</v>
      </c>
      <c r="K169" s="1573">
        <f>I169-J169</f>
        <v>1275</v>
      </c>
      <c r="L169" s="1502">
        <f>L166-J169</f>
        <v>4718331</v>
      </c>
    </row>
    <row r="170" spans="1:13">
      <c r="A170" s="1610"/>
      <c r="B170" s="1448"/>
      <c r="C170" s="109" t="s">
        <v>44</v>
      </c>
      <c r="D170" s="104" t="s">
        <v>16</v>
      </c>
      <c r="E170" s="1023"/>
      <c r="F170" s="1582"/>
      <c r="G170" s="1584"/>
      <c r="H170" s="1590"/>
      <c r="I170" s="1590"/>
      <c r="J170" s="1590"/>
      <c r="K170" s="1574"/>
      <c r="L170" s="1503"/>
    </row>
    <row r="171" spans="1:13">
      <c r="A171" s="910"/>
      <c r="B171" s="910"/>
      <c r="C171" s="910"/>
      <c r="D171" s="855"/>
      <c r="E171" s="887"/>
      <c r="F171" s="857"/>
      <c r="G171" s="857"/>
      <c r="H171" s="857"/>
      <c r="I171" s="857"/>
      <c r="J171" s="857"/>
      <c r="K171" s="857"/>
      <c r="L171" s="912"/>
    </row>
    <row r="172" spans="1:13" ht="15.75">
      <c r="A172" s="1608"/>
      <c r="B172" s="1464"/>
      <c r="C172" s="106" t="s">
        <v>480</v>
      </c>
      <c r="D172" s="839" t="s">
        <v>76</v>
      </c>
      <c r="E172" s="839">
        <v>261015</v>
      </c>
      <c r="F172" s="1528"/>
      <c r="G172" s="1530"/>
      <c r="H172" s="1532"/>
      <c r="I172" s="1532">
        <v>7000</v>
      </c>
      <c r="J172" s="1573">
        <v>6570</v>
      </c>
      <c r="K172" s="1573">
        <f>I172-J172</f>
        <v>430</v>
      </c>
      <c r="L172" s="1502">
        <f>L169-J172</f>
        <v>4711761</v>
      </c>
    </row>
    <row r="173" spans="1:13" ht="15.75">
      <c r="A173" s="1608"/>
      <c r="B173" s="1464"/>
      <c r="C173" s="109" t="s">
        <v>260</v>
      </c>
      <c r="D173" s="865" t="s">
        <v>49</v>
      </c>
      <c r="E173" s="819"/>
      <c r="F173" s="1529"/>
      <c r="G173" s="1531"/>
      <c r="H173" s="1533"/>
      <c r="I173" s="1533"/>
      <c r="J173" s="1574"/>
      <c r="K173" s="1574"/>
      <c r="L173" s="1503"/>
    </row>
    <row r="174" spans="1:13">
      <c r="A174" s="910"/>
      <c r="B174" s="914"/>
      <c r="C174" s="881"/>
      <c r="D174" s="855"/>
      <c r="E174" s="887"/>
      <c r="F174" s="856"/>
      <c r="G174" s="856"/>
      <c r="H174" s="889"/>
      <c r="I174" s="889"/>
      <c r="J174" s="889"/>
      <c r="K174" s="889"/>
      <c r="L174" s="911"/>
    </row>
    <row r="175" spans="1:13" ht="15" customHeight="1">
      <c r="A175" s="1608"/>
      <c r="B175" s="1464">
        <v>43174</v>
      </c>
      <c r="C175" s="106" t="s">
        <v>50</v>
      </c>
      <c r="D175" s="107" t="s">
        <v>14</v>
      </c>
      <c r="E175" s="1024" t="s">
        <v>15</v>
      </c>
      <c r="F175" s="1443"/>
      <c r="G175" s="1445"/>
      <c r="H175" s="1459"/>
      <c r="I175" s="1459">
        <v>100500</v>
      </c>
      <c r="J175" s="1589">
        <v>97325</v>
      </c>
      <c r="K175" s="1573">
        <f>I175-J175</f>
        <v>3175</v>
      </c>
      <c r="L175" s="1502">
        <f>L172-J175</f>
        <v>4614436</v>
      </c>
    </row>
    <row r="176" spans="1:13" ht="15" customHeight="1">
      <c r="A176" s="1608"/>
      <c r="B176" s="1464"/>
      <c r="C176" s="109" t="s">
        <v>133</v>
      </c>
      <c r="D176" s="104" t="s">
        <v>16</v>
      </c>
      <c r="E176" s="1025"/>
      <c r="F176" s="1444"/>
      <c r="G176" s="1446"/>
      <c r="H176" s="1460"/>
      <c r="I176" s="1460"/>
      <c r="J176" s="1590"/>
      <c r="K176" s="1574"/>
      <c r="L176" s="1503"/>
    </row>
    <row r="177" spans="1:13" ht="15.75">
      <c r="A177" s="910"/>
      <c r="B177" s="910"/>
      <c r="C177" s="814"/>
      <c r="D177" s="809"/>
      <c r="E177" s="810"/>
      <c r="F177" s="815"/>
      <c r="G177" s="815"/>
      <c r="H177" s="816"/>
      <c r="I177" s="816"/>
      <c r="J177" s="816"/>
      <c r="K177" s="816"/>
      <c r="L177" s="911"/>
    </row>
    <row r="178" spans="1:13" ht="16.5" customHeight="1">
      <c r="A178" s="1609"/>
      <c r="B178" s="1447">
        <v>43175</v>
      </c>
      <c r="C178" s="908" t="s">
        <v>88</v>
      </c>
      <c r="D178" s="839" t="s">
        <v>76</v>
      </c>
      <c r="E178" s="839">
        <v>261015</v>
      </c>
      <c r="F178" s="1435"/>
      <c r="G178" s="1433"/>
      <c r="H178" s="1433"/>
      <c r="I178" s="1435">
        <v>12000</v>
      </c>
      <c r="J178" s="1435">
        <v>11395</v>
      </c>
      <c r="K178" s="1435">
        <f>I178-J178</f>
        <v>605</v>
      </c>
      <c r="L178" s="1502">
        <f>L175-J178</f>
        <v>4603041</v>
      </c>
    </row>
    <row r="179" spans="1:13" ht="15.75" customHeight="1">
      <c r="A179" s="1610"/>
      <c r="B179" s="1448"/>
      <c r="C179" s="909" t="s">
        <v>558</v>
      </c>
      <c r="D179" s="865" t="s">
        <v>49</v>
      </c>
      <c r="E179" s="819"/>
      <c r="F179" s="1436"/>
      <c r="G179" s="1434"/>
      <c r="H179" s="1434"/>
      <c r="I179" s="1436"/>
      <c r="J179" s="1436"/>
      <c r="K179" s="1436"/>
      <c r="L179" s="1503"/>
    </row>
    <row r="180" spans="1:13">
      <c r="A180" s="910"/>
      <c r="B180" s="910"/>
      <c r="C180" s="910"/>
      <c r="D180" s="855"/>
      <c r="E180" s="838"/>
      <c r="F180" s="857"/>
      <c r="G180" s="857"/>
      <c r="H180" s="857"/>
      <c r="I180" s="857"/>
      <c r="J180" s="857"/>
      <c r="K180" s="857"/>
      <c r="L180" s="912"/>
    </row>
    <row r="181" spans="1:13" ht="16.5" customHeight="1">
      <c r="A181" s="1608"/>
      <c r="B181" s="1464"/>
      <c r="C181" s="908" t="s">
        <v>50</v>
      </c>
      <c r="D181" s="107" t="s">
        <v>316</v>
      </c>
      <c r="E181" s="1035" t="s">
        <v>553</v>
      </c>
      <c r="F181" s="1443"/>
      <c r="G181" s="1459">
        <v>100500</v>
      </c>
      <c r="H181" s="1459"/>
      <c r="I181" s="1459"/>
      <c r="J181" s="1459">
        <v>97325</v>
      </c>
      <c r="K181" s="1435">
        <f>G181-J181</f>
        <v>3175</v>
      </c>
      <c r="L181" s="1502">
        <f>L178-J181</f>
        <v>4505716</v>
      </c>
      <c r="M181" s="1066"/>
    </row>
    <row r="182" spans="1:13" ht="13.5" customHeight="1">
      <c r="A182" s="1608"/>
      <c r="B182" s="1464"/>
      <c r="C182" s="1039" t="s">
        <v>590</v>
      </c>
      <c r="D182" s="104" t="s">
        <v>49</v>
      </c>
      <c r="E182" s="913"/>
      <c r="F182" s="1444"/>
      <c r="G182" s="1460"/>
      <c r="H182" s="1460"/>
      <c r="I182" s="1460"/>
      <c r="J182" s="1460"/>
      <c r="K182" s="1436"/>
      <c r="L182" s="1503"/>
      <c r="M182" s="1066"/>
    </row>
    <row r="183" spans="1:13">
      <c r="A183" s="910"/>
      <c r="B183" s="914"/>
      <c r="C183" s="890"/>
      <c r="D183" s="855"/>
      <c r="E183" s="887"/>
      <c r="F183" s="856"/>
      <c r="G183" s="889"/>
      <c r="H183" s="889"/>
      <c r="I183" s="889"/>
      <c r="J183" s="889"/>
      <c r="K183" s="889"/>
      <c r="L183" s="911"/>
      <c r="M183" s="1066"/>
    </row>
    <row r="184" spans="1:13">
      <c r="A184" s="1609"/>
      <c r="B184" s="1447"/>
      <c r="C184" s="908" t="s">
        <v>157</v>
      </c>
      <c r="D184" s="107" t="s">
        <v>316</v>
      </c>
      <c r="E184" s="1035" t="s">
        <v>553</v>
      </c>
      <c r="F184" s="1435"/>
      <c r="G184" s="1435">
        <v>51000</v>
      </c>
      <c r="H184" s="1433"/>
      <c r="I184" s="1435"/>
      <c r="J184" s="1435">
        <v>49725</v>
      </c>
      <c r="K184" s="1435">
        <f>G184-J184</f>
        <v>1275</v>
      </c>
      <c r="L184" s="1502">
        <f>L181-J184</f>
        <v>4455991</v>
      </c>
      <c r="M184" s="1066"/>
    </row>
    <row r="185" spans="1:13" ht="13.5" customHeight="1">
      <c r="A185" s="1610"/>
      <c r="B185" s="1448"/>
      <c r="C185" s="1039" t="s">
        <v>590</v>
      </c>
      <c r="D185" s="104" t="s">
        <v>49</v>
      </c>
      <c r="E185" s="913"/>
      <c r="F185" s="1436"/>
      <c r="G185" s="1436"/>
      <c r="H185" s="1434"/>
      <c r="I185" s="1436"/>
      <c r="J185" s="1436"/>
      <c r="K185" s="1436"/>
      <c r="L185" s="1503"/>
      <c r="M185" s="1066"/>
    </row>
    <row r="186" spans="1:13">
      <c r="A186" s="910"/>
      <c r="B186" s="910"/>
      <c r="C186" s="886"/>
      <c r="D186" s="855"/>
      <c r="E186" s="887"/>
      <c r="F186" s="857"/>
      <c r="G186" s="857"/>
      <c r="H186" s="857"/>
      <c r="I186" s="857"/>
      <c r="J186" s="857"/>
      <c r="K186" s="857"/>
      <c r="L186" s="912"/>
      <c r="M186" s="1066"/>
    </row>
    <row r="187" spans="1:13" ht="16.5" customHeight="1">
      <c r="A187" s="1608"/>
      <c r="B187" s="1464"/>
      <c r="C187" s="908" t="s">
        <v>50</v>
      </c>
      <c r="D187" s="107" t="s">
        <v>316</v>
      </c>
      <c r="E187" s="1035" t="s">
        <v>553</v>
      </c>
      <c r="F187" s="1443"/>
      <c r="G187" s="1459">
        <v>100500</v>
      </c>
      <c r="H187" s="1459"/>
      <c r="I187" s="1459"/>
      <c r="J187" s="1459">
        <v>97325</v>
      </c>
      <c r="K187" s="1435">
        <f>G187-J187</f>
        <v>3175</v>
      </c>
      <c r="L187" s="1502">
        <f>L184-J187</f>
        <v>4358666</v>
      </c>
      <c r="M187" s="1066"/>
    </row>
    <row r="188" spans="1:13" ht="19.5" customHeight="1">
      <c r="A188" s="1608"/>
      <c r="B188" s="1464"/>
      <c r="C188" s="1039" t="s">
        <v>591</v>
      </c>
      <c r="D188" s="104" t="s">
        <v>49</v>
      </c>
      <c r="E188" s="913"/>
      <c r="F188" s="1444"/>
      <c r="G188" s="1460"/>
      <c r="H188" s="1460"/>
      <c r="I188" s="1460"/>
      <c r="J188" s="1460"/>
      <c r="K188" s="1436"/>
      <c r="L188" s="1503"/>
      <c r="M188" s="1066"/>
    </row>
    <row r="189" spans="1:13">
      <c r="A189" s="910"/>
      <c r="B189" s="910"/>
      <c r="C189" s="890"/>
      <c r="D189" s="855"/>
      <c r="E189" s="887"/>
      <c r="F189" s="856"/>
      <c r="G189" s="889"/>
      <c r="H189" s="889"/>
      <c r="I189" s="889"/>
      <c r="J189" s="889"/>
      <c r="K189" s="889"/>
      <c r="L189" s="911"/>
      <c r="M189" s="1066"/>
    </row>
    <row r="190" spans="1:13">
      <c r="A190" s="1608"/>
      <c r="B190" s="1464"/>
      <c r="C190" s="908" t="s">
        <v>157</v>
      </c>
      <c r="D190" s="107" t="s">
        <v>316</v>
      </c>
      <c r="E190" s="1035" t="s">
        <v>553</v>
      </c>
      <c r="F190" s="1435"/>
      <c r="G190" s="1435">
        <v>51000</v>
      </c>
      <c r="H190" s="1433"/>
      <c r="I190" s="1435"/>
      <c r="J190" s="1435">
        <v>49725</v>
      </c>
      <c r="K190" s="1435">
        <f>G190-J190</f>
        <v>1275</v>
      </c>
      <c r="L190" s="1502">
        <f>L187-J190</f>
        <v>4308941</v>
      </c>
      <c r="M190" s="1066"/>
    </row>
    <row r="191" spans="1:13">
      <c r="A191" s="1608"/>
      <c r="B191" s="1464"/>
      <c r="C191" s="1039" t="s">
        <v>591</v>
      </c>
      <c r="D191" s="104" t="s">
        <v>49</v>
      </c>
      <c r="E191" s="913"/>
      <c r="F191" s="1436"/>
      <c r="G191" s="1436"/>
      <c r="H191" s="1434"/>
      <c r="I191" s="1436"/>
      <c r="J191" s="1436"/>
      <c r="K191" s="1436"/>
      <c r="L191" s="1503"/>
      <c r="M191" s="1066"/>
    </row>
    <row r="192" spans="1:13">
      <c r="A192" s="910"/>
      <c r="B192" s="910"/>
      <c r="C192" s="886"/>
      <c r="D192" s="855"/>
      <c r="E192" s="887"/>
      <c r="F192" s="857"/>
      <c r="G192" s="857"/>
      <c r="H192" s="857"/>
      <c r="I192" s="857"/>
      <c r="J192" s="857"/>
      <c r="K192" s="889"/>
      <c r="L192" s="911"/>
      <c r="M192" s="1066"/>
    </row>
    <row r="193" spans="1:13">
      <c r="A193" s="1608"/>
      <c r="B193" s="1464"/>
      <c r="C193" s="106" t="s">
        <v>282</v>
      </c>
      <c r="D193" s="107" t="s">
        <v>316</v>
      </c>
      <c r="E193" s="1035" t="s">
        <v>553</v>
      </c>
      <c r="F193" s="1443"/>
      <c r="G193" s="1459">
        <v>101000</v>
      </c>
      <c r="H193" s="1459"/>
      <c r="I193" s="1459"/>
      <c r="J193" s="1459">
        <v>98875</v>
      </c>
      <c r="K193" s="1435">
        <f>G193-J193</f>
        <v>2125</v>
      </c>
      <c r="L193" s="1502">
        <f>L190-J193</f>
        <v>4210066</v>
      </c>
      <c r="M193" s="1066"/>
    </row>
    <row r="194" spans="1:13">
      <c r="A194" s="1608"/>
      <c r="B194" s="1464"/>
      <c r="C194" s="109" t="s">
        <v>592</v>
      </c>
      <c r="D194" s="104" t="s">
        <v>49</v>
      </c>
      <c r="E194" s="913"/>
      <c r="F194" s="1444"/>
      <c r="G194" s="1460"/>
      <c r="H194" s="1460"/>
      <c r="I194" s="1460"/>
      <c r="J194" s="1460"/>
      <c r="K194" s="1436"/>
      <c r="L194" s="1503"/>
      <c r="M194" s="1066"/>
    </row>
    <row r="195" spans="1:13">
      <c r="A195" s="910"/>
      <c r="B195" s="914"/>
      <c r="C195" s="881"/>
      <c r="D195" s="855"/>
      <c r="E195" s="887"/>
      <c r="F195" s="856"/>
      <c r="G195" s="889"/>
      <c r="H195" s="889"/>
      <c r="I195" s="889"/>
      <c r="J195" s="889"/>
      <c r="K195" s="889"/>
      <c r="L195" s="911"/>
      <c r="M195" s="1066"/>
    </row>
    <row r="196" spans="1:13">
      <c r="A196" s="1608"/>
      <c r="B196" s="1464"/>
      <c r="C196" s="106" t="s">
        <v>90</v>
      </c>
      <c r="D196" s="107" t="s">
        <v>316</v>
      </c>
      <c r="E196" s="1035" t="s">
        <v>553</v>
      </c>
      <c r="F196" s="1443"/>
      <c r="G196" s="1435">
        <v>51000</v>
      </c>
      <c r="H196" s="1433"/>
      <c r="I196" s="1435"/>
      <c r="J196" s="1435">
        <v>50375</v>
      </c>
      <c r="K196" s="1435">
        <f>G196-J196</f>
        <v>625</v>
      </c>
      <c r="L196" s="1502">
        <f>L193-J196</f>
        <v>4159691</v>
      </c>
      <c r="M196" s="1066"/>
    </row>
    <row r="197" spans="1:13">
      <c r="A197" s="1608"/>
      <c r="B197" s="1464"/>
      <c r="C197" s="109" t="s">
        <v>592</v>
      </c>
      <c r="D197" s="104" t="s">
        <v>49</v>
      </c>
      <c r="E197" s="913"/>
      <c r="F197" s="1444"/>
      <c r="G197" s="1436"/>
      <c r="H197" s="1434"/>
      <c r="I197" s="1436"/>
      <c r="J197" s="1436"/>
      <c r="K197" s="1436"/>
      <c r="L197" s="1503"/>
      <c r="M197" s="1066"/>
    </row>
    <row r="198" spans="1:13">
      <c r="A198" s="910"/>
      <c r="B198" s="910"/>
      <c r="C198" s="881"/>
      <c r="D198" s="855"/>
      <c r="E198" s="887"/>
      <c r="F198" s="856"/>
      <c r="G198" s="889"/>
      <c r="H198" s="889"/>
      <c r="I198" s="889"/>
      <c r="J198" s="889"/>
      <c r="K198" s="889"/>
      <c r="L198" s="911"/>
      <c r="M198" s="1066"/>
    </row>
    <row r="199" spans="1:13">
      <c r="A199" s="1609"/>
      <c r="B199" s="1447"/>
      <c r="C199" s="106" t="s">
        <v>282</v>
      </c>
      <c r="D199" s="107" t="s">
        <v>316</v>
      </c>
      <c r="E199" s="1035" t="s">
        <v>553</v>
      </c>
      <c r="F199" s="1443"/>
      <c r="G199" s="1459">
        <v>101000</v>
      </c>
      <c r="H199" s="1459"/>
      <c r="I199" s="1459"/>
      <c r="J199" s="1459">
        <v>98875</v>
      </c>
      <c r="K199" s="1435">
        <f>G199-J199</f>
        <v>2125</v>
      </c>
      <c r="L199" s="1502">
        <f>L196-J199</f>
        <v>4060816</v>
      </c>
      <c r="M199" s="1066"/>
    </row>
    <row r="200" spans="1:13">
      <c r="A200" s="1610"/>
      <c r="B200" s="1448"/>
      <c r="C200" s="109" t="s">
        <v>593</v>
      </c>
      <c r="D200" s="104" t="s">
        <v>49</v>
      </c>
      <c r="E200" s="913"/>
      <c r="F200" s="1444"/>
      <c r="G200" s="1460"/>
      <c r="H200" s="1460"/>
      <c r="I200" s="1460"/>
      <c r="J200" s="1460"/>
      <c r="K200" s="1436"/>
      <c r="L200" s="1503"/>
      <c r="M200" s="1066"/>
    </row>
    <row r="201" spans="1:13">
      <c r="A201" s="910"/>
      <c r="B201" s="910"/>
      <c r="C201" s="881"/>
      <c r="D201" s="855"/>
      <c r="E201" s="887"/>
      <c r="F201" s="856"/>
      <c r="G201" s="889"/>
      <c r="H201" s="889"/>
      <c r="I201" s="889"/>
      <c r="J201" s="889"/>
      <c r="K201" s="857"/>
      <c r="L201" s="912"/>
      <c r="M201" s="1066"/>
    </row>
    <row r="202" spans="1:13">
      <c r="A202" s="1608"/>
      <c r="B202" s="1464"/>
      <c r="C202" s="106" t="s">
        <v>90</v>
      </c>
      <c r="D202" s="107" t="s">
        <v>316</v>
      </c>
      <c r="E202" s="1035" t="s">
        <v>553</v>
      </c>
      <c r="F202" s="1443"/>
      <c r="G202" s="1435">
        <v>51000</v>
      </c>
      <c r="H202" s="1433"/>
      <c r="I202" s="1435"/>
      <c r="J202" s="1435">
        <v>50375</v>
      </c>
      <c r="K202" s="1435">
        <f>G202-J202</f>
        <v>625</v>
      </c>
      <c r="L202" s="1502">
        <f>L199-J202</f>
        <v>4010441</v>
      </c>
      <c r="M202" s="1066"/>
    </row>
    <row r="203" spans="1:13">
      <c r="A203" s="1608"/>
      <c r="B203" s="1464"/>
      <c r="C203" s="109" t="s">
        <v>593</v>
      </c>
      <c r="D203" s="104" t="s">
        <v>49</v>
      </c>
      <c r="E203" s="913"/>
      <c r="F203" s="1444"/>
      <c r="G203" s="1436"/>
      <c r="H203" s="1434"/>
      <c r="I203" s="1436"/>
      <c r="J203" s="1436"/>
      <c r="K203" s="1436"/>
      <c r="L203" s="1503"/>
      <c r="M203" s="1066"/>
    </row>
    <row r="204" spans="1:13">
      <c r="A204" s="910"/>
      <c r="B204" s="914"/>
      <c r="C204" s="881"/>
      <c r="D204" s="855"/>
      <c r="E204" s="887"/>
      <c r="F204" s="856"/>
      <c r="G204" s="889"/>
      <c r="H204" s="889"/>
      <c r="I204" s="889"/>
      <c r="J204" s="889"/>
      <c r="K204" s="889"/>
      <c r="L204" s="911"/>
      <c r="M204" s="1066"/>
    </row>
    <row r="205" spans="1:13">
      <c r="A205" s="1608"/>
      <c r="B205" s="1464"/>
      <c r="C205" s="908" t="s">
        <v>50</v>
      </c>
      <c r="D205" s="107" t="s">
        <v>316</v>
      </c>
      <c r="E205" s="1035" t="s">
        <v>553</v>
      </c>
      <c r="F205" s="1443"/>
      <c r="G205" s="1459">
        <v>100500</v>
      </c>
      <c r="H205" s="1459"/>
      <c r="I205" s="1459"/>
      <c r="J205" s="1459">
        <v>97325</v>
      </c>
      <c r="K205" s="1435">
        <f>G205-J205</f>
        <v>3175</v>
      </c>
      <c r="L205" s="1502">
        <f>L202-J205</f>
        <v>3913116</v>
      </c>
      <c r="M205" s="1066"/>
    </row>
    <row r="206" spans="1:13">
      <c r="A206" s="1608"/>
      <c r="B206" s="1464"/>
      <c r="C206" s="1039" t="s">
        <v>594</v>
      </c>
      <c r="D206" s="104" t="s">
        <v>49</v>
      </c>
      <c r="E206" s="913"/>
      <c r="F206" s="1444"/>
      <c r="G206" s="1460"/>
      <c r="H206" s="1460"/>
      <c r="I206" s="1460"/>
      <c r="J206" s="1460"/>
      <c r="K206" s="1436"/>
      <c r="L206" s="1503"/>
      <c r="M206" s="1066"/>
    </row>
    <row r="207" spans="1:13">
      <c r="A207" s="910"/>
      <c r="B207" s="910"/>
      <c r="C207" s="890"/>
      <c r="D207" s="855"/>
      <c r="E207" s="887"/>
      <c r="F207" s="856"/>
      <c r="G207" s="889"/>
      <c r="H207" s="889"/>
      <c r="I207" s="889"/>
      <c r="J207" s="889"/>
      <c r="K207" s="889"/>
      <c r="L207" s="911"/>
      <c r="M207" s="1066"/>
    </row>
    <row r="208" spans="1:13">
      <c r="A208" s="1609"/>
      <c r="B208" s="1447"/>
      <c r="C208" s="908" t="s">
        <v>157</v>
      </c>
      <c r="D208" s="107" t="s">
        <v>316</v>
      </c>
      <c r="E208" s="1035" t="s">
        <v>553</v>
      </c>
      <c r="F208" s="1435"/>
      <c r="G208" s="1435">
        <v>51000</v>
      </c>
      <c r="H208" s="1433"/>
      <c r="I208" s="1435"/>
      <c r="J208" s="1435">
        <v>49725</v>
      </c>
      <c r="K208" s="1435">
        <f>G208-J208</f>
        <v>1275</v>
      </c>
      <c r="L208" s="1502">
        <f>L205-J208</f>
        <v>3863391</v>
      </c>
      <c r="M208" s="1066"/>
    </row>
    <row r="209" spans="1:13">
      <c r="A209" s="1610"/>
      <c r="B209" s="1448"/>
      <c r="C209" s="1039" t="s">
        <v>594</v>
      </c>
      <c r="D209" s="104" t="s">
        <v>49</v>
      </c>
      <c r="E209" s="913"/>
      <c r="F209" s="1436"/>
      <c r="G209" s="1436"/>
      <c r="H209" s="1434"/>
      <c r="I209" s="1436"/>
      <c r="J209" s="1436"/>
      <c r="K209" s="1436"/>
      <c r="L209" s="1503"/>
      <c r="M209" s="1066"/>
    </row>
    <row r="210" spans="1:13">
      <c r="A210" s="910"/>
      <c r="B210" s="910"/>
      <c r="C210" s="836"/>
      <c r="D210" s="855"/>
      <c r="E210" s="838"/>
      <c r="F210" s="857"/>
      <c r="G210" s="857"/>
      <c r="H210" s="857"/>
      <c r="I210" s="857"/>
      <c r="J210" s="857"/>
      <c r="K210" s="857"/>
      <c r="L210" s="912"/>
      <c r="M210" s="1066"/>
    </row>
    <row r="211" spans="1:13" ht="19.5" customHeight="1">
      <c r="A211" s="1608"/>
      <c r="B211" s="1464"/>
      <c r="C211" s="908" t="s">
        <v>50</v>
      </c>
      <c r="D211" s="107" t="s">
        <v>316</v>
      </c>
      <c r="E211" s="1035" t="s">
        <v>553</v>
      </c>
      <c r="F211" s="1443"/>
      <c r="G211" s="1459">
        <v>100500</v>
      </c>
      <c r="H211" s="1459"/>
      <c r="I211" s="1459"/>
      <c r="J211" s="1459">
        <v>97425</v>
      </c>
      <c r="K211" s="1435">
        <f>G211-J211</f>
        <v>3075</v>
      </c>
      <c r="L211" s="1502">
        <f>L208-J211</f>
        <v>3765966</v>
      </c>
      <c r="M211" s="1066"/>
    </row>
    <row r="212" spans="1:13" ht="16.5" customHeight="1">
      <c r="A212" s="1608"/>
      <c r="B212" s="1464"/>
      <c r="C212" s="909" t="s">
        <v>591</v>
      </c>
      <c r="D212" s="104" t="s">
        <v>49</v>
      </c>
      <c r="E212" s="913"/>
      <c r="F212" s="1444"/>
      <c r="G212" s="1460"/>
      <c r="H212" s="1460"/>
      <c r="I212" s="1460"/>
      <c r="J212" s="1460"/>
      <c r="K212" s="1436"/>
      <c r="L212" s="1503"/>
      <c r="M212" s="1066"/>
    </row>
    <row r="213" spans="1:13">
      <c r="A213" s="910"/>
      <c r="B213" s="914"/>
      <c r="C213" s="881"/>
      <c r="D213" s="882"/>
      <c r="E213" s="883"/>
      <c r="F213" s="856"/>
      <c r="G213" s="889"/>
      <c r="H213" s="889"/>
      <c r="I213" s="889"/>
      <c r="J213" s="889"/>
      <c r="K213" s="889"/>
      <c r="L213" s="911"/>
      <c r="M213" s="1066"/>
    </row>
    <row r="214" spans="1:13" ht="15" customHeight="1">
      <c r="A214" s="1608"/>
      <c r="B214" s="1464"/>
      <c r="C214" s="908" t="s">
        <v>50</v>
      </c>
      <c r="D214" s="107" t="s">
        <v>316</v>
      </c>
      <c r="E214" s="1035" t="s">
        <v>553</v>
      </c>
      <c r="F214" s="1528"/>
      <c r="G214" s="1532">
        <v>100500</v>
      </c>
      <c r="H214" s="1532"/>
      <c r="I214" s="1532"/>
      <c r="J214" s="1532">
        <v>97425</v>
      </c>
      <c r="K214" s="1534">
        <f>G214-J214</f>
        <v>3075</v>
      </c>
      <c r="L214" s="1502">
        <f>L211-J214</f>
        <v>3668541</v>
      </c>
      <c r="M214" s="1066"/>
    </row>
    <row r="215" spans="1:13" ht="15" customHeight="1">
      <c r="A215" s="1608"/>
      <c r="B215" s="1464"/>
      <c r="C215" s="1039" t="s">
        <v>590</v>
      </c>
      <c r="D215" s="104" t="s">
        <v>49</v>
      </c>
      <c r="E215" s="913"/>
      <c r="F215" s="1529"/>
      <c r="G215" s="1533"/>
      <c r="H215" s="1533"/>
      <c r="I215" s="1533"/>
      <c r="J215" s="1533"/>
      <c r="K215" s="1535"/>
      <c r="L215" s="1503"/>
      <c r="M215" s="1066"/>
    </row>
    <row r="216" spans="1:13" ht="15.75">
      <c r="A216" s="910"/>
      <c r="B216" s="910"/>
      <c r="C216" s="890"/>
      <c r="D216" s="855"/>
      <c r="E216" s="838"/>
      <c r="F216" s="884"/>
      <c r="G216" s="884"/>
      <c r="H216" s="885"/>
      <c r="I216" s="885"/>
      <c r="J216" s="885"/>
      <c r="K216" s="885"/>
      <c r="L216" s="911"/>
      <c r="M216" s="1066"/>
    </row>
    <row r="217" spans="1:13" ht="16.5" customHeight="1">
      <c r="A217" s="1609"/>
      <c r="B217" s="1447"/>
      <c r="C217" s="128" t="s">
        <v>23</v>
      </c>
      <c r="D217" s="107" t="s">
        <v>108</v>
      </c>
      <c r="E217" s="1035" t="s">
        <v>109</v>
      </c>
      <c r="F217" s="1031"/>
      <c r="G217" s="1031">
        <v>12000</v>
      </c>
      <c r="H217" s="1027"/>
      <c r="I217" s="1027"/>
      <c r="J217" s="1027">
        <v>11450</v>
      </c>
      <c r="K217" s="1027">
        <v>550</v>
      </c>
      <c r="L217" s="1502">
        <f>L214-J217</f>
        <v>3657091</v>
      </c>
      <c r="M217" s="1066"/>
    </row>
    <row r="218" spans="1:13" ht="15.75" customHeight="1">
      <c r="A218" s="1610"/>
      <c r="B218" s="1448"/>
      <c r="C218" s="129" t="s">
        <v>188</v>
      </c>
      <c r="D218" s="104" t="s">
        <v>111</v>
      </c>
      <c r="E218" s="1036"/>
      <c r="F218" s="1032"/>
      <c r="G218" s="1032"/>
      <c r="H218" s="1028"/>
      <c r="I218" s="1028"/>
      <c r="J218" s="1028"/>
      <c r="K218" s="1028"/>
      <c r="L218" s="1503"/>
      <c r="M218" s="1066"/>
    </row>
    <row r="219" spans="1:13">
      <c r="A219" s="910"/>
      <c r="B219" s="910"/>
      <c r="C219" s="910"/>
      <c r="D219" s="855"/>
      <c r="E219" s="838"/>
      <c r="F219" s="857"/>
      <c r="G219" s="857"/>
      <c r="H219" s="857"/>
      <c r="I219" s="857"/>
      <c r="J219" s="857"/>
      <c r="K219" s="857"/>
      <c r="L219" s="912"/>
      <c r="M219" s="1066"/>
    </row>
    <row r="220" spans="1:13">
      <c r="A220" s="1608"/>
      <c r="B220" s="1464"/>
      <c r="C220" s="106" t="s">
        <v>30</v>
      </c>
      <c r="D220" s="107" t="s">
        <v>103</v>
      </c>
      <c r="E220" s="1441" t="s">
        <v>104</v>
      </c>
      <c r="F220" s="1581"/>
      <c r="G220" s="1583"/>
      <c r="H220" s="1589"/>
      <c r="I220" s="1589">
        <v>100500</v>
      </c>
      <c r="J220" s="1589">
        <v>98275</v>
      </c>
      <c r="K220" s="1573">
        <f>I220-J220</f>
        <v>2225</v>
      </c>
      <c r="L220" s="1502">
        <f>L217-J220</f>
        <v>3558816</v>
      </c>
    </row>
    <row r="221" spans="1:13">
      <c r="A221" s="1608"/>
      <c r="B221" s="1464"/>
      <c r="C221" s="109" t="s">
        <v>595</v>
      </c>
      <c r="D221" s="104" t="s">
        <v>49</v>
      </c>
      <c r="E221" s="1442"/>
      <c r="F221" s="1582"/>
      <c r="G221" s="1584"/>
      <c r="H221" s="1590"/>
      <c r="I221" s="1590"/>
      <c r="J221" s="1590"/>
      <c r="K221" s="1574"/>
      <c r="L221" s="1503"/>
    </row>
    <row r="222" spans="1:13" ht="15.75">
      <c r="A222" s="808"/>
      <c r="B222" s="813"/>
      <c r="C222" s="935"/>
      <c r="D222" s="855"/>
      <c r="E222" s="838"/>
      <c r="F222" s="857"/>
      <c r="G222" s="900"/>
      <c r="H222" s="857"/>
      <c r="I222" s="857"/>
      <c r="J222" s="857"/>
      <c r="K222" s="857"/>
      <c r="L222" s="817"/>
    </row>
    <row r="223" spans="1:13" ht="16.5" customHeight="1">
      <c r="A223" s="1577"/>
      <c r="B223" s="1578"/>
      <c r="C223" s="111" t="s">
        <v>157</v>
      </c>
      <c r="D223" s="94" t="s">
        <v>497</v>
      </c>
      <c r="E223" s="103" t="s">
        <v>496</v>
      </c>
      <c r="F223" s="1581"/>
      <c r="G223" s="1583">
        <v>51000</v>
      </c>
      <c r="H223" s="1585"/>
      <c r="I223" s="1573"/>
      <c r="J223" s="1573">
        <v>49725</v>
      </c>
      <c r="K223" s="1573">
        <f>G223-J223</f>
        <v>1275</v>
      </c>
      <c r="L223" s="1575">
        <f>L220-J223</f>
        <v>3509091</v>
      </c>
      <c r="M223" s="1066"/>
    </row>
    <row r="224" spans="1:13" ht="16.5" customHeight="1">
      <c r="A224" s="1577"/>
      <c r="B224" s="1578"/>
      <c r="C224" s="109" t="s">
        <v>498</v>
      </c>
      <c r="D224" s="96" t="s">
        <v>111</v>
      </c>
      <c r="E224" s="1034"/>
      <c r="F224" s="1582"/>
      <c r="G224" s="1584"/>
      <c r="H224" s="1586"/>
      <c r="I224" s="1574"/>
      <c r="J224" s="1574"/>
      <c r="K224" s="1574"/>
      <c r="L224" s="1576"/>
      <c r="M224" s="1066"/>
    </row>
    <row r="225" spans="1:22" ht="15.75">
      <c r="A225" s="808"/>
      <c r="B225" s="808"/>
      <c r="C225" s="910"/>
      <c r="D225" s="855"/>
      <c r="E225" s="838"/>
      <c r="F225" s="815"/>
      <c r="G225" s="815"/>
      <c r="H225" s="816"/>
      <c r="I225" s="816"/>
      <c r="J225" s="816"/>
      <c r="K225" s="816"/>
      <c r="L225" s="817"/>
      <c r="M225" s="1066"/>
    </row>
    <row r="226" spans="1:22" ht="15.75" customHeight="1">
      <c r="A226" s="1606"/>
      <c r="B226" s="1587"/>
      <c r="C226" s="111" t="s">
        <v>50</v>
      </c>
      <c r="D226" s="107" t="s">
        <v>213</v>
      </c>
      <c r="E226" s="1033" t="s">
        <v>214</v>
      </c>
      <c r="F226" s="1528"/>
      <c r="G226" s="1530">
        <v>100500</v>
      </c>
      <c r="H226" s="1585"/>
      <c r="I226" s="1573"/>
      <c r="J226" s="1573">
        <v>97325</v>
      </c>
      <c r="K226" s="1573">
        <f>G226-J226</f>
        <v>3175</v>
      </c>
      <c r="L226" s="1575">
        <f>L223-J226</f>
        <v>3411766</v>
      </c>
      <c r="M226" s="1066"/>
    </row>
    <row r="227" spans="1:22" ht="17.25" customHeight="1">
      <c r="A227" s="1607"/>
      <c r="B227" s="1588"/>
      <c r="C227" s="109" t="s">
        <v>215</v>
      </c>
      <c r="D227" s="104" t="s">
        <v>216</v>
      </c>
      <c r="E227" s="1034"/>
      <c r="F227" s="1529"/>
      <c r="G227" s="1531"/>
      <c r="H227" s="1586"/>
      <c r="I227" s="1574"/>
      <c r="J227" s="1574"/>
      <c r="K227" s="1574"/>
      <c r="L227" s="1576"/>
      <c r="M227" s="1066"/>
    </row>
    <row r="228" spans="1:22" ht="15.75">
      <c r="A228" s="808"/>
      <c r="B228" s="808"/>
      <c r="C228" s="808"/>
      <c r="D228" s="809"/>
      <c r="E228" s="810"/>
      <c r="F228" s="811"/>
      <c r="G228" s="811"/>
      <c r="H228" s="811"/>
      <c r="I228" s="811"/>
      <c r="J228" s="811"/>
      <c r="K228" s="811"/>
      <c r="L228" s="812"/>
      <c r="M228" s="1066"/>
    </row>
    <row r="229" spans="1:22" ht="14.25" customHeight="1">
      <c r="A229" s="1577"/>
      <c r="B229" s="1578"/>
      <c r="C229" s="106" t="s">
        <v>30</v>
      </c>
      <c r="D229" s="94" t="s">
        <v>31</v>
      </c>
      <c r="E229" s="1029" t="s">
        <v>32</v>
      </c>
      <c r="F229" s="1581"/>
      <c r="G229" s="1583">
        <v>100500</v>
      </c>
      <c r="H229" s="1589"/>
      <c r="I229" s="1589"/>
      <c r="J229" s="1589">
        <v>98325</v>
      </c>
      <c r="K229" s="1573">
        <f>G229-J229</f>
        <v>2175</v>
      </c>
      <c r="L229" s="1575">
        <f>L226-J229</f>
        <v>3313441</v>
      </c>
      <c r="M229" s="1066"/>
      <c r="V229" s="1066"/>
    </row>
    <row r="230" spans="1:22" ht="15.75" customHeight="1">
      <c r="A230" s="1577"/>
      <c r="B230" s="1578"/>
      <c r="C230" s="109" t="s">
        <v>33</v>
      </c>
      <c r="D230" s="96" t="s">
        <v>22</v>
      </c>
      <c r="E230" s="1030"/>
      <c r="F230" s="1582"/>
      <c r="G230" s="1584"/>
      <c r="H230" s="1590"/>
      <c r="I230" s="1590"/>
      <c r="J230" s="1590"/>
      <c r="K230" s="1574"/>
      <c r="L230" s="1576"/>
      <c r="M230" s="1066"/>
      <c r="V230" s="1066"/>
    </row>
    <row r="231" spans="1:22" ht="15.75">
      <c r="A231" s="808"/>
      <c r="B231" s="813"/>
      <c r="C231" s="814"/>
      <c r="D231" s="855"/>
      <c r="E231" s="838"/>
      <c r="F231" s="815"/>
      <c r="G231" s="815"/>
      <c r="H231" s="816"/>
      <c r="I231" s="816"/>
      <c r="J231" s="816"/>
      <c r="K231" s="816"/>
      <c r="L231" s="817"/>
      <c r="M231" s="1066"/>
      <c r="V231" s="1066"/>
    </row>
    <row r="232" spans="1:22">
      <c r="A232" s="1577"/>
      <c r="B232" s="1578"/>
      <c r="C232" s="106" t="s">
        <v>30</v>
      </c>
      <c r="D232" s="94" t="s">
        <v>31</v>
      </c>
      <c r="E232" s="1029" t="s">
        <v>32</v>
      </c>
      <c r="F232" s="1581"/>
      <c r="G232" s="1583">
        <v>100500</v>
      </c>
      <c r="H232" s="976"/>
      <c r="I232" s="976"/>
      <c r="J232" s="976">
        <v>98275</v>
      </c>
      <c r="K232" s="970">
        <f>G232-J232</f>
        <v>2225</v>
      </c>
      <c r="L232" s="1575">
        <f>L229-J232</f>
        <v>3215166</v>
      </c>
      <c r="M232" s="1066"/>
      <c r="V232" s="1066"/>
    </row>
    <row r="233" spans="1:22">
      <c r="A233" s="1577"/>
      <c r="B233" s="1578"/>
      <c r="C233" s="109" t="s">
        <v>33</v>
      </c>
      <c r="D233" s="96" t="s">
        <v>22</v>
      </c>
      <c r="E233" s="1030"/>
      <c r="F233" s="1582"/>
      <c r="G233" s="1584"/>
      <c r="H233" s="977"/>
      <c r="I233" s="977"/>
      <c r="J233" s="977"/>
      <c r="K233" s="971"/>
      <c r="L233" s="1576"/>
      <c r="M233" s="1066"/>
      <c r="V233" s="1066"/>
    </row>
    <row r="234" spans="1:22" ht="15.75">
      <c r="A234" s="808"/>
      <c r="B234" s="808"/>
      <c r="C234" s="881"/>
      <c r="D234" s="882"/>
      <c r="E234" s="883"/>
      <c r="F234" s="856"/>
      <c r="G234" s="856"/>
      <c r="H234" s="856"/>
      <c r="I234" s="856"/>
      <c r="J234" s="856"/>
      <c r="K234" s="961"/>
      <c r="L234" s="817"/>
      <c r="M234" s="1066"/>
      <c r="V234" s="1066"/>
    </row>
    <row r="235" spans="1:22">
      <c r="A235" s="1606"/>
      <c r="B235" s="1587">
        <v>43178</v>
      </c>
      <c r="C235" s="111" t="s">
        <v>463</v>
      </c>
      <c r="D235" s="107" t="s">
        <v>299</v>
      </c>
      <c r="E235" s="103" t="s">
        <v>300</v>
      </c>
      <c r="F235" s="1435"/>
      <c r="G235" s="1433">
        <v>12000</v>
      </c>
      <c r="H235" s="1433"/>
      <c r="I235" s="1435"/>
      <c r="J235" s="1435">
        <v>10925</v>
      </c>
      <c r="K235" s="1435">
        <f>G235-J235</f>
        <v>1075</v>
      </c>
      <c r="L235" s="1575">
        <f>L232-J235</f>
        <v>3204241</v>
      </c>
      <c r="M235" s="1066"/>
    </row>
    <row r="236" spans="1:22">
      <c r="A236" s="1607"/>
      <c r="B236" s="1588"/>
      <c r="C236" s="109" t="s">
        <v>301</v>
      </c>
      <c r="D236" s="104" t="s">
        <v>302</v>
      </c>
      <c r="E236" s="572"/>
      <c r="F236" s="1436"/>
      <c r="G236" s="1434"/>
      <c r="H236" s="1434"/>
      <c r="I236" s="1436"/>
      <c r="J236" s="1436"/>
      <c r="K236" s="1436"/>
      <c r="L236" s="1576"/>
      <c r="M236" s="1066"/>
    </row>
    <row r="237" spans="1:22" ht="15.75">
      <c r="A237" s="808"/>
      <c r="B237" s="808"/>
      <c r="C237" s="935"/>
      <c r="D237" s="855"/>
      <c r="E237" s="838"/>
      <c r="F237" s="857"/>
      <c r="G237" s="900"/>
      <c r="H237" s="857"/>
      <c r="I237" s="857"/>
      <c r="J237" s="857"/>
      <c r="K237" s="857"/>
      <c r="L237" s="812"/>
      <c r="M237" s="1066"/>
    </row>
    <row r="238" spans="1:22" ht="14.25" customHeight="1">
      <c r="A238" s="1577"/>
      <c r="B238" s="1578"/>
      <c r="C238" s="908" t="s">
        <v>88</v>
      </c>
      <c r="D238" s="107" t="s">
        <v>299</v>
      </c>
      <c r="E238" s="103" t="s">
        <v>300</v>
      </c>
      <c r="F238" s="1581"/>
      <c r="G238" s="1583">
        <v>12000</v>
      </c>
      <c r="H238" s="1585"/>
      <c r="I238" s="1573"/>
      <c r="J238" s="1573">
        <v>11395</v>
      </c>
      <c r="K238" s="1573">
        <f>G238-J238</f>
        <v>605</v>
      </c>
      <c r="L238" s="1575">
        <f>L235-J238</f>
        <v>3192846</v>
      </c>
      <c r="M238" s="1066"/>
    </row>
    <row r="239" spans="1:22" ht="16.5" customHeight="1">
      <c r="A239" s="1577"/>
      <c r="B239" s="1578"/>
      <c r="C239" s="909" t="s">
        <v>559</v>
      </c>
      <c r="D239" s="104" t="s">
        <v>302</v>
      </c>
      <c r="E239" s="572"/>
      <c r="F239" s="1582"/>
      <c r="G239" s="1584"/>
      <c r="H239" s="1586"/>
      <c r="I239" s="1574"/>
      <c r="J239" s="1574"/>
      <c r="K239" s="1574"/>
      <c r="L239" s="1576"/>
      <c r="M239" s="1066"/>
    </row>
    <row r="240" spans="1:22" ht="15.75">
      <c r="A240" s="808"/>
      <c r="B240" s="813"/>
      <c r="C240" s="814"/>
      <c r="D240" s="855"/>
      <c r="E240" s="838"/>
      <c r="F240" s="815"/>
      <c r="G240" s="815"/>
      <c r="H240" s="816"/>
      <c r="I240" s="816"/>
      <c r="J240" s="816"/>
      <c r="K240" s="816"/>
      <c r="L240" s="817"/>
      <c r="M240" s="1066"/>
    </row>
    <row r="241" spans="1:13" ht="15" customHeight="1">
      <c r="A241" s="1577"/>
      <c r="B241" s="1578"/>
      <c r="C241" s="106" t="s">
        <v>470</v>
      </c>
      <c r="D241" s="94" t="s">
        <v>31</v>
      </c>
      <c r="E241" s="1037" t="s">
        <v>32</v>
      </c>
      <c r="F241" s="1528"/>
      <c r="G241" s="1530">
        <v>51000</v>
      </c>
      <c r="H241" s="1433"/>
      <c r="I241" s="1435"/>
      <c r="J241" s="1435">
        <v>49675</v>
      </c>
      <c r="K241" s="1435">
        <f>G241-J241</f>
        <v>1325</v>
      </c>
      <c r="L241" s="1575">
        <f>L238-J241</f>
        <v>3143171</v>
      </c>
      <c r="M241" s="1066"/>
    </row>
    <row r="242" spans="1:13" ht="15.75" customHeight="1">
      <c r="A242" s="1577"/>
      <c r="B242" s="1578"/>
      <c r="C242" s="109" t="s">
        <v>274</v>
      </c>
      <c r="D242" s="96" t="s">
        <v>22</v>
      </c>
      <c r="E242" s="1038"/>
      <c r="F242" s="1529"/>
      <c r="G242" s="1531"/>
      <c r="H242" s="1434"/>
      <c r="I242" s="1436"/>
      <c r="J242" s="1436"/>
      <c r="K242" s="1436"/>
      <c r="L242" s="1576"/>
      <c r="M242" s="1066"/>
    </row>
    <row r="243" spans="1:13" ht="15.75">
      <c r="A243" s="808"/>
      <c r="B243" s="808"/>
      <c r="C243" s="910"/>
      <c r="D243" s="855"/>
      <c r="E243" s="887"/>
      <c r="F243" s="857"/>
      <c r="G243" s="857"/>
      <c r="H243" s="857"/>
      <c r="I243" s="857"/>
      <c r="J243" s="857"/>
      <c r="K243" s="857"/>
      <c r="L243" s="817"/>
      <c r="M243" s="1066"/>
    </row>
    <row r="244" spans="1:13" ht="15" customHeight="1">
      <c r="A244" s="1606"/>
      <c r="B244" s="1587"/>
      <c r="C244" s="106" t="s">
        <v>271</v>
      </c>
      <c r="D244" s="94" t="s">
        <v>31</v>
      </c>
      <c r="E244" s="1037" t="s">
        <v>32</v>
      </c>
      <c r="F244" s="1443"/>
      <c r="G244" s="1461">
        <v>51000</v>
      </c>
      <c r="H244" s="1433"/>
      <c r="I244" s="1435"/>
      <c r="J244" s="1435">
        <v>49850</v>
      </c>
      <c r="K244" s="1435">
        <f>G244-J244</f>
        <v>1150</v>
      </c>
      <c r="L244" s="1575">
        <f>L241-J244</f>
        <v>3093321</v>
      </c>
      <c r="M244" s="1066"/>
    </row>
    <row r="245" spans="1:13" ht="15" customHeight="1">
      <c r="A245" s="1607"/>
      <c r="B245" s="1588"/>
      <c r="C245" s="109" t="s">
        <v>524</v>
      </c>
      <c r="D245" s="96" t="s">
        <v>22</v>
      </c>
      <c r="E245" s="1038"/>
      <c r="F245" s="1444"/>
      <c r="G245" s="1462"/>
      <c r="H245" s="1434"/>
      <c r="I245" s="1436"/>
      <c r="J245" s="1436"/>
      <c r="K245" s="1436"/>
      <c r="L245" s="1576"/>
      <c r="M245" s="1066"/>
    </row>
    <row r="246" spans="1:13" ht="15.75">
      <c r="A246" s="808"/>
      <c r="B246" s="808"/>
      <c r="C246" s="881"/>
      <c r="D246" s="855"/>
      <c r="E246" s="887"/>
      <c r="F246" s="856"/>
      <c r="G246" s="856"/>
      <c r="H246" s="889"/>
      <c r="I246" s="889"/>
      <c r="J246" s="889"/>
      <c r="K246" s="889"/>
      <c r="L246" s="812"/>
      <c r="M246" s="1066"/>
    </row>
    <row r="247" spans="1:13" ht="14.25" customHeight="1">
      <c r="A247" s="1577"/>
      <c r="B247" s="1578"/>
      <c r="C247" s="106" t="s">
        <v>480</v>
      </c>
      <c r="D247" s="839" t="s">
        <v>76</v>
      </c>
      <c r="E247" s="839">
        <v>261015</v>
      </c>
      <c r="F247" s="1528"/>
      <c r="G247" s="1530"/>
      <c r="H247" s="1532"/>
      <c r="I247" s="1532">
        <v>7000</v>
      </c>
      <c r="J247" s="1573">
        <v>6549</v>
      </c>
      <c r="K247" s="1573">
        <f>I247-J247</f>
        <v>451</v>
      </c>
      <c r="L247" s="1575">
        <f>L244-J247</f>
        <v>3086772</v>
      </c>
    </row>
    <row r="248" spans="1:13" ht="16.5" customHeight="1">
      <c r="A248" s="1577"/>
      <c r="B248" s="1578"/>
      <c r="C248" s="109" t="s">
        <v>260</v>
      </c>
      <c r="D248" s="865" t="s">
        <v>49</v>
      </c>
      <c r="E248" s="819"/>
      <c r="F248" s="1529"/>
      <c r="G248" s="1531"/>
      <c r="H248" s="1533"/>
      <c r="I248" s="1533"/>
      <c r="J248" s="1574"/>
      <c r="K248" s="1574"/>
      <c r="L248" s="1576"/>
    </row>
    <row r="249" spans="1:13" ht="15.75">
      <c r="A249" s="808"/>
      <c r="B249" s="813"/>
      <c r="C249" s="814"/>
      <c r="D249" s="809"/>
      <c r="E249" s="810"/>
      <c r="F249" s="815"/>
      <c r="G249" s="815"/>
      <c r="H249" s="816"/>
      <c r="I249" s="816"/>
      <c r="J249" s="816"/>
      <c r="K249" s="816"/>
      <c r="L249" s="817"/>
    </row>
    <row r="250" spans="1:13" ht="15.75">
      <c r="A250" s="1577"/>
      <c r="B250" s="1578"/>
      <c r="C250" s="128" t="s">
        <v>599</v>
      </c>
      <c r="D250" s="1052" t="s">
        <v>596</v>
      </c>
      <c r="E250" s="1055" t="s">
        <v>597</v>
      </c>
      <c r="F250" s="976"/>
      <c r="G250" s="976">
        <v>492000</v>
      </c>
      <c r="H250" s="972"/>
      <c r="I250" s="972"/>
      <c r="J250" s="972">
        <v>491100</v>
      </c>
      <c r="K250" s="972">
        <f>G250-J250</f>
        <v>900</v>
      </c>
      <c r="L250" s="1575">
        <f>L247-J250</f>
        <v>2595672</v>
      </c>
      <c r="M250" s="1066"/>
    </row>
    <row r="251" spans="1:13" ht="15.75">
      <c r="A251" s="1577"/>
      <c r="B251" s="1578"/>
      <c r="C251" s="129" t="s">
        <v>600</v>
      </c>
      <c r="D251" s="1053" t="s">
        <v>598</v>
      </c>
      <c r="E251" s="1054"/>
      <c r="F251" s="977"/>
      <c r="G251" s="977"/>
      <c r="H251" s="973"/>
      <c r="I251" s="973"/>
      <c r="J251" s="973"/>
      <c r="K251" s="973"/>
      <c r="L251" s="1576"/>
      <c r="M251" s="1066"/>
    </row>
    <row r="252" spans="1:13" ht="15.75">
      <c r="A252" s="808"/>
      <c r="B252" s="808"/>
      <c r="C252" s="881"/>
      <c r="D252" s="855"/>
      <c r="E252" s="887"/>
      <c r="F252" s="888"/>
      <c r="G252" s="856"/>
      <c r="H252" s="889"/>
      <c r="I252" s="889"/>
      <c r="J252" s="889"/>
      <c r="K252" s="889"/>
      <c r="L252" s="817"/>
      <c r="M252" s="1066"/>
    </row>
    <row r="253" spans="1:13" ht="15.75">
      <c r="A253" s="1606"/>
      <c r="B253" s="1587">
        <v>43179</v>
      </c>
      <c r="C253" s="106" t="s">
        <v>37</v>
      </c>
      <c r="D253" s="107" t="s">
        <v>223</v>
      </c>
      <c r="E253" s="1048" t="s">
        <v>224</v>
      </c>
      <c r="F253" s="1573"/>
      <c r="G253" s="1585">
        <v>26500</v>
      </c>
      <c r="H253" s="1585"/>
      <c r="I253" s="1573"/>
      <c r="J253" s="1573">
        <v>25400</v>
      </c>
      <c r="K253" s="1573">
        <f>G253-J253</f>
        <v>1100</v>
      </c>
      <c r="L253" s="1575">
        <f>L250-J253</f>
        <v>2570272</v>
      </c>
      <c r="M253" s="1012"/>
    </row>
    <row r="254" spans="1:13" ht="15.75">
      <c r="A254" s="1607"/>
      <c r="B254" s="1588"/>
      <c r="C254" s="109" t="s">
        <v>290</v>
      </c>
      <c r="D254" s="104" t="s">
        <v>226</v>
      </c>
      <c r="E254" s="1049"/>
      <c r="F254" s="1574"/>
      <c r="G254" s="1586"/>
      <c r="H254" s="1586"/>
      <c r="I254" s="1574"/>
      <c r="J254" s="1574"/>
      <c r="K254" s="1574"/>
      <c r="L254" s="1576"/>
      <c r="M254" s="1012"/>
    </row>
    <row r="255" spans="1:13" ht="15.75">
      <c r="A255" s="808"/>
      <c r="B255" s="808"/>
      <c r="C255" s="836"/>
      <c r="D255" s="837"/>
      <c r="E255" s="838"/>
      <c r="F255" s="888"/>
      <c r="G255" s="856"/>
      <c r="H255" s="889"/>
      <c r="I255" s="889"/>
      <c r="J255" s="889"/>
      <c r="K255" s="889"/>
      <c r="L255" s="812"/>
      <c r="M255" s="1012"/>
    </row>
    <row r="256" spans="1:13" ht="15" customHeight="1">
      <c r="A256" s="1577"/>
      <c r="B256" s="1578"/>
      <c r="C256" s="137" t="s">
        <v>79</v>
      </c>
      <c r="D256" s="94" t="s">
        <v>80</v>
      </c>
      <c r="E256" s="1441" t="s">
        <v>81</v>
      </c>
      <c r="F256" s="1443"/>
      <c r="G256" s="1445">
        <v>21000</v>
      </c>
      <c r="H256" s="1459"/>
      <c r="I256" s="1459"/>
      <c r="J256" s="1459">
        <v>20625</v>
      </c>
      <c r="K256" s="1435">
        <f>G256-J256</f>
        <v>375</v>
      </c>
      <c r="L256" s="1575">
        <f>L253-J256</f>
        <v>2549647</v>
      </c>
      <c r="M256" s="1012"/>
    </row>
    <row r="257" spans="1:13" ht="15" customHeight="1">
      <c r="A257" s="1577"/>
      <c r="B257" s="1578"/>
      <c r="C257" s="138" t="s">
        <v>82</v>
      </c>
      <c r="D257" s="96" t="s">
        <v>36</v>
      </c>
      <c r="E257" s="1442"/>
      <c r="F257" s="1444"/>
      <c r="G257" s="1446"/>
      <c r="H257" s="1460"/>
      <c r="I257" s="1460"/>
      <c r="J257" s="1460"/>
      <c r="K257" s="1436"/>
      <c r="L257" s="1576"/>
      <c r="M257" s="1012"/>
    </row>
    <row r="258" spans="1:13" ht="15.75">
      <c r="A258" s="808"/>
      <c r="B258" s="813"/>
      <c r="C258" s="808"/>
      <c r="D258" s="809"/>
      <c r="E258" s="810"/>
      <c r="F258" s="811"/>
      <c r="G258" s="811"/>
      <c r="H258" s="811"/>
      <c r="I258" s="811"/>
      <c r="J258" s="811"/>
      <c r="K258" s="811"/>
      <c r="L258" s="817"/>
      <c r="M258" s="1012"/>
    </row>
    <row r="259" spans="1:13" ht="15" customHeight="1">
      <c r="A259" s="1577"/>
      <c r="B259" s="1578"/>
      <c r="C259" s="128" t="s">
        <v>243</v>
      </c>
      <c r="D259" s="140" t="s">
        <v>245</v>
      </c>
      <c r="E259" s="1050" t="s">
        <v>247</v>
      </c>
      <c r="F259" s="1044"/>
      <c r="G259" s="1046">
        <v>51000</v>
      </c>
      <c r="H259" s="1046"/>
      <c r="I259" s="1042"/>
      <c r="J259" s="1042">
        <v>49675</v>
      </c>
      <c r="K259" s="1042">
        <v>1325</v>
      </c>
      <c r="L259" s="1575">
        <f>L256-J259</f>
        <v>2499972</v>
      </c>
      <c r="M259" s="1012"/>
    </row>
    <row r="260" spans="1:13" ht="15" customHeight="1">
      <c r="A260" s="1577"/>
      <c r="B260" s="1578"/>
      <c r="C260" s="129" t="s">
        <v>244</v>
      </c>
      <c r="D260" s="141" t="s">
        <v>246</v>
      </c>
      <c r="E260" s="1051"/>
      <c r="F260" s="1045"/>
      <c r="G260" s="1047"/>
      <c r="H260" s="1047"/>
      <c r="I260" s="1043"/>
      <c r="J260" s="1043"/>
      <c r="K260" s="1043"/>
      <c r="L260" s="1576"/>
      <c r="M260" s="1012"/>
    </row>
    <row r="261" spans="1:13" ht="15.75">
      <c r="A261" s="808"/>
      <c r="B261" s="808"/>
      <c r="C261" s="814"/>
      <c r="D261" s="809"/>
      <c r="E261" s="810"/>
      <c r="F261" s="815"/>
      <c r="G261" s="815"/>
      <c r="H261" s="816"/>
      <c r="I261" s="816"/>
      <c r="J261" s="816"/>
      <c r="K261" s="816"/>
      <c r="L261" s="817"/>
      <c r="M261" s="1012"/>
    </row>
    <row r="262" spans="1:13" ht="15" customHeight="1">
      <c r="A262" s="1577"/>
      <c r="B262" s="1578">
        <v>43180</v>
      </c>
      <c r="C262" s="76" t="s">
        <v>19</v>
      </c>
      <c r="D262" s="84" t="s">
        <v>20</v>
      </c>
      <c r="E262" s="82">
        <v>912218</v>
      </c>
      <c r="F262" s="1062"/>
      <c r="G262" s="1062">
        <v>12000</v>
      </c>
      <c r="H262" s="1532"/>
      <c r="I262" s="1532"/>
      <c r="J262" s="1074">
        <v>11395</v>
      </c>
      <c r="K262" s="1534">
        <f>G262-J262</f>
        <v>605</v>
      </c>
      <c r="L262" s="1575">
        <f>L259-J262</f>
        <v>2488577</v>
      </c>
      <c r="M262" s="1012"/>
    </row>
    <row r="263" spans="1:13" ht="15" customHeight="1">
      <c r="A263" s="1577"/>
      <c r="B263" s="1578"/>
      <c r="C263" s="75" t="s">
        <v>21</v>
      </c>
      <c r="D263" s="85" t="s">
        <v>22</v>
      </c>
      <c r="E263" s="73"/>
      <c r="F263" s="1063"/>
      <c r="G263" s="1063"/>
      <c r="H263" s="1533"/>
      <c r="I263" s="1533"/>
      <c r="J263" s="1075"/>
      <c r="K263" s="1535"/>
      <c r="L263" s="1576"/>
      <c r="M263" s="1012"/>
    </row>
    <row r="264" spans="1:13" ht="15.75">
      <c r="A264" s="808"/>
      <c r="B264" s="808"/>
      <c r="C264" s="814"/>
      <c r="D264" s="809"/>
      <c r="E264" s="810"/>
      <c r="F264" s="815"/>
      <c r="G264" s="815"/>
      <c r="H264" s="816"/>
      <c r="I264" s="816"/>
      <c r="J264" s="816"/>
      <c r="K264" s="816"/>
      <c r="L264" s="817"/>
      <c r="M264" s="1012"/>
    </row>
    <row r="265" spans="1:13" ht="15" customHeight="1">
      <c r="A265" s="1577"/>
      <c r="B265" s="1578"/>
      <c r="C265" s="614" t="s">
        <v>513</v>
      </c>
      <c r="D265" s="84" t="s">
        <v>20</v>
      </c>
      <c r="E265" s="82">
        <v>912218</v>
      </c>
      <c r="F265" s="1534"/>
      <c r="G265" s="1551">
        <v>61000</v>
      </c>
      <c r="H265" s="1532"/>
      <c r="I265" s="1532"/>
      <c r="J265" s="1532">
        <v>59450</v>
      </c>
      <c r="K265" s="1534">
        <f>G265-J265</f>
        <v>1550</v>
      </c>
      <c r="L265" s="1575">
        <f>L262-J265</f>
        <v>2429127</v>
      </c>
      <c r="M265" s="1012"/>
    </row>
    <row r="266" spans="1:13" ht="15" customHeight="1">
      <c r="A266" s="1577"/>
      <c r="B266" s="1578"/>
      <c r="C266" s="617" t="s">
        <v>474</v>
      </c>
      <c r="D266" s="85" t="s">
        <v>22</v>
      </c>
      <c r="E266" s="73"/>
      <c r="F266" s="1535"/>
      <c r="G266" s="1552"/>
      <c r="H266" s="1533"/>
      <c r="I266" s="1533"/>
      <c r="J266" s="1533"/>
      <c r="K266" s="1535"/>
      <c r="L266" s="1576"/>
      <c r="M266" s="1012"/>
    </row>
    <row r="267" spans="1:13" ht="15.75">
      <c r="A267" s="808"/>
      <c r="B267" s="808"/>
      <c r="C267" s="814"/>
      <c r="D267" s="809"/>
      <c r="E267" s="810"/>
      <c r="F267" s="815"/>
      <c r="G267" s="815"/>
      <c r="H267" s="816"/>
      <c r="I267" s="816"/>
      <c r="J267" s="816"/>
      <c r="K267" s="816"/>
      <c r="L267" s="817"/>
      <c r="M267" s="1012"/>
    </row>
    <row r="268" spans="1:13" ht="15" customHeight="1">
      <c r="A268" s="1577"/>
      <c r="B268" s="1578"/>
      <c r="C268" s="111" t="s">
        <v>157</v>
      </c>
      <c r="D268" s="107" t="s">
        <v>72</v>
      </c>
      <c r="E268" s="1056" t="s">
        <v>73</v>
      </c>
      <c r="F268" s="1058"/>
      <c r="G268" s="1058">
        <v>51000</v>
      </c>
      <c r="H268" s="1062"/>
      <c r="I268" s="1532"/>
      <c r="J268" s="1532">
        <v>49725</v>
      </c>
      <c r="K268" s="1534">
        <f>G268-J268</f>
        <v>1275</v>
      </c>
      <c r="L268" s="1575">
        <f>L265-J268</f>
        <v>2379402</v>
      </c>
      <c r="M268" s="1012"/>
    </row>
    <row r="269" spans="1:13" ht="15" customHeight="1">
      <c r="A269" s="1577"/>
      <c r="B269" s="1578"/>
      <c r="C269" s="109" t="s">
        <v>74</v>
      </c>
      <c r="D269" s="104" t="s">
        <v>36</v>
      </c>
      <c r="E269" s="1057"/>
      <c r="F269" s="1059"/>
      <c r="G269" s="1059"/>
      <c r="H269" s="1063"/>
      <c r="I269" s="1533"/>
      <c r="J269" s="1533"/>
      <c r="K269" s="1535"/>
      <c r="L269" s="1576"/>
      <c r="M269" s="1012"/>
    </row>
    <row r="270" spans="1:13" ht="15.75">
      <c r="A270" s="808"/>
      <c r="B270" s="808"/>
      <c r="C270" s="814"/>
      <c r="D270" s="809"/>
      <c r="E270" s="810"/>
      <c r="F270" s="815"/>
      <c r="G270" s="815"/>
      <c r="H270" s="816"/>
      <c r="I270" s="816"/>
      <c r="J270" s="816"/>
      <c r="K270" s="816"/>
      <c r="L270" s="817"/>
      <c r="M270" s="1012"/>
    </row>
    <row r="271" spans="1:13" ht="15" customHeight="1">
      <c r="A271" s="1577"/>
      <c r="B271" s="1578"/>
      <c r="C271" s="128" t="s">
        <v>101</v>
      </c>
      <c r="D271" s="107" t="s">
        <v>108</v>
      </c>
      <c r="E271" s="1485" t="s">
        <v>109</v>
      </c>
      <c r="F271" s="1581"/>
      <c r="G271" s="1583">
        <v>27000</v>
      </c>
      <c r="H271" s="1589"/>
      <c r="I271" s="1589"/>
      <c r="J271" s="1589">
        <v>25624</v>
      </c>
      <c r="K271" s="1573">
        <f>G271-J271</f>
        <v>1376</v>
      </c>
      <c r="L271" s="1575">
        <f>L268-J271</f>
        <v>2353778</v>
      </c>
      <c r="M271" s="1012"/>
    </row>
    <row r="272" spans="1:13" ht="15" customHeight="1">
      <c r="A272" s="1577"/>
      <c r="B272" s="1578"/>
      <c r="C272" s="129" t="s">
        <v>176</v>
      </c>
      <c r="D272" s="104" t="s">
        <v>111</v>
      </c>
      <c r="E272" s="1486"/>
      <c r="F272" s="1582"/>
      <c r="G272" s="1584"/>
      <c r="H272" s="1590"/>
      <c r="I272" s="1590"/>
      <c r="J272" s="1590"/>
      <c r="K272" s="1574"/>
      <c r="L272" s="1576"/>
      <c r="M272" s="1012"/>
    </row>
    <row r="273" spans="1:13" ht="15.75">
      <c r="A273" s="808"/>
      <c r="B273" s="808"/>
      <c r="C273" s="814"/>
      <c r="D273" s="809"/>
      <c r="E273" s="810"/>
      <c r="F273" s="815"/>
      <c r="G273" s="815"/>
      <c r="H273" s="816"/>
      <c r="I273" s="816"/>
      <c r="J273" s="816"/>
      <c r="K273" s="816"/>
      <c r="L273" s="817"/>
      <c r="M273" s="1012"/>
    </row>
    <row r="274" spans="1:13" ht="15.75">
      <c r="A274" s="1606"/>
      <c r="B274" s="1587"/>
      <c r="C274" s="128" t="s">
        <v>257</v>
      </c>
      <c r="D274" s="107" t="s">
        <v>521</v>
      </c>
      <c r="E274" s="1064" t="s">
        <v>523</v>
      </c>
      <c r="F274" s="1581"/>
      <c r="G274" s="1583">
        <v>648300</v>
      </c>
      <c r="H274" s="1589"/>
      <c r="I274" s="1589"/>
      <c r="J274" s="1589">
        <v>633210</v>
      </c>
      <c r="K274" s="1573">
        <f>G274-J274</f>
        <v>15090</v>
      </c>
      <c r="L274" s="1575">
        <f>L271-J274</f>
        <v>1720568</v>
      </c>
      <c r="M274" s="1012"/>
    </row>
    <row r="275" spans="1:13" ht="15.75">
      <c r="A275" s="1607"/>
      <c r="B275" s="1588"/>
      <c r="C275" s="129" t="s">
        <v>602</v>
      </c>
      <c r="D275" s="104" t="s">
        <v>522</v>
      </c>
      <c r="E275" s="1065"/>
      <c r="F275" s="1582"/>
      <c r="G275" s="1584"/>
      <c r="H275" s="1590"/>
      <c r="I275" s="1590"/>
      <c r="J275" s="1590"/>
      <c r="K275" s="1574"/>
      <c r="L275" s="1576"/>
      <c r="M275" s="1012"/>
    </row>
    <row r="276" spans="1:13" ht="15.75">
      <c r="A276" s="808"/>
      <c r="B276" s="808"/>
      <c r="C276" s="814"/>
      <c r="D276" s="809"/>
      <c r="E276" s="810"/>
      <c r="F276" s="815"/>
      <c r="G276" s="815"/>
      <c r="H276" s="816"/>
      <c r="I276" s="816"/>
      <c r="J276" s="816"/>
      <c r="K276" s="816"/>
      <c r="L276" s="812"/>
      <c r="M276" s="1012"/>
    </row>
    <row r="277" spans="1:13" ht="15" customHeight="1">
      <c r="A277" s="1577"/>
      <c r="B277" s="1578"/>
      <c r="C277" s="128" t="s">
        <v>601</v>
      </c>
      <c r="D277" s="107" t="s">
        <v>521</v>
      </c>
      <c r="E277" s="1064" t="s">
        <v>523</v>
      </c>
      <c r="F277" s="1058"/>
      <c r="G277" s="1530">
        <v>506000</v>
      </c>
      <c r="H277" s="1532"/>
      <c r="I277" s="1532"/>
      <c r="J277" s="1532">
        <v>494120</v>
      </c>
      <c r="K277" s="1534">
        <f>G277-J277</f>
        <v>11880</v>
      </c>
      <c r="L277" s="1575">
        <f>L274-J277</f>
        <v>1226448</v>
      </c>
      <c r="M277" s="1012"/>
    </row>
    <row r="278" spans="1:13" ht="15" customHeight="1">
      <c r="A278" s="1577"/>
      <c r="B278" s="1578"/>
      <c r="C278" s="129" t="s">
        <v>603</v>
      </c>
      <c r="D278" s="104" t="s">
        <v>522</v>
      </c>
      <c r="E278" s="1065"/>
      <c r="F278" s="1059"/>
      <c r="G278" s="1531"/>
      <c r="H278" s="1533"/>
      <c r="I278" s="1533"/>
      <c r="J278" s="1533"/>
      <c r="K278" s="1535"/>
      <c r="L278" s="1576"/>
      <c r="M278" s="1012"/>
    </row>
    <row r="279" spans="1:13" ht="15.75">
      <c r="A279" s="808"/>
      <c r="B279" s="808"/>
      <c r="C279" s="814"/>
      <c r="D279" s="809"/>
      <c r="E279" s="810"/>
      <c r="F279" s="815"/>
      <c r="G279" s="815"/>
      <c r="H279" s="816"/>
      <c r="I279" s="816"/>
      <c r="J279" s="816"/>
      <c r="K279" s="816"/>
      <c r="L279" s="817"/>
      <c r="M279" s="1012"/>
    </row>
    <row r="280" spans="1:13" ht="15" customHeight="1">
      <c r="A280" s="1577"/>
      <c r="B280" s="1578"/>
      <c r="C280" s="144" t="s">
        <v>45</v>
      </c>
      <c r="D280" s="94" t="s">
        <v>25</v>
      </c>
      <c r="E280" s="1060" t="s">
        <v>26</v>
      </c>
      <c r="F280" s="1528"/>
      <c r="G280" s="1530">
        <v>21000</v>
      </c>
      <c r="H280" s="1532"/>
      <c r="I280" s="1532"/>
      <c r="J280" s="1532">
        <v>20625</v>
      </c>
      <c r="K280" s="1534">
        <f>G280-J280</f>
        <v>375</v>
      </c>
      <c r="L280" s="1575">
        <f>L277-J280</f>
        <v>1205823</v>
      </c>
      <c r="M280" s="1012"/>
    </row>
    <row r="281" spans="1:13" ht="15" customHeight="1">
      <c r="A281" s="1577"/>
      <c r="B281" s="1578"/>
      <c r="C281" s="113" t="s">
        <v>158</v>
      </c>
      <c r="D281" s="96" t="s">
        <v>28</v>
      </c>
      <c r="E281" s="1061"/>
      <c r="F281" s="1529"/>
      <c r="G281" s="1531"/>
      <c r="H281" s="1533"/>
      <c r="I281" s="1533"/>
      <c r="J281" s="1533"/>
      <c r="K281" s="1535"/>
      <c r="L281" s="1576"/>
      <c r="M281" s="1012"/>
    </row>
    <row r="282" spans="1:13" ht="15.75">
      <c r="A282" s="808"/>
      <c r="B282" s="808"/>
      <c r="C282" s="814"/>
      <c r="D282" s="809"/>
      <c r="E282" s="810"/>
      <c r="F282" s="815"/>
      <c r="G282" s="815"/>
      <c r="H282" s="816"/>
      <c r="I282" s="816"/>
      <c r="J282" s="816"/>
      <c r="K282" s="816"/>
      <c r="L282" s="817"/>
      <c r="M282" s="1012"/>
    </row>
    <row r="283" spans="1:13" ht="15" customHeight="1">
      <c r="A283" s="1577"/>
      <c r="B283" s="1578"/>
      <c r="C283" s="144" t="s">
        <v>548</v>
      </c>
      <c r="D283" s="94" t="s">
        <v>25</v>
      </c>
      <c r="E283" s="1060" t="s">
        <v>26</v>
      </c>
      <c r="F283" s="1443"/>
      <c r="G283" s="1443">
        <v>151000</v>
      </c>
      <c r="H283" s="1062"/>
      <c r="I283" s="1062"/>
      <c r="J283" s="1459">
        <v>148125</v>
      </c>
      <c r="K283" s="1459">
        <f>G283-J283</f>
        <v>2875</v>
      </c>
      <c r="L283" s="1575">
        <f>L280-J283</f>
        <v>1057698</v>
      </c>
      <c r="M283" s="1012"/>
    </row>
    <row r="284" spans="1:13" ht="15" customHeight="1">
      <c r="A284" s="1577"/>
      <c r="B284" s="1578"/>
      <c r="C284" s="113" t="s">
        <v>27</v>
      </c>
      <c r="D284" s="96" t="s">
        <v>28</v>
      </c>
      <c r="E284" s="1061"/>
      <c r="F284" s="1444"/>
      <c r="G284" s="1444"/>
      <c r="H284" s="1063"/>
      <c r="I284" s="1063"/>
      <c r="J284" s="1460"/>
      <c r="K284" s="1460"/>
      <c r="L284" s="1576"/>
      <c r="M284" s="1012"/>
    </row>
    <row r="285" spans="1:13" ht="15.75">
      <c r="A285" s="808"/>
      <c r="B285" s="808"/>
      <c r="C285" s="814"/>
      <c r="D285" s="809"/>
      <c r="E285" s="810"/>
      <c r="F285" s="815"/>
      <c r="G285" s="815"/>
      <c r="H285" s="816"/>
      <c r="I285" s="816"/>
      <c r="J285" s="816"/>
      <c r="K285" s="816"/>
      <c r="L285" s="817"/>
      <c r="M285" s="1012"/>
    </row>
    <row r="286" spans="1:13" ht="15" customHeight="1">
      <c r="A286" s="1577"/>
      <c r="B286" s="1578">
        <v>43181</v>
      </c>
      <c r="C286" s="144" t="s">
        <v>30</v>
      </c>
      <c r="D286" s="94" t="s">
        <v>313</v>
      </c>
      <c r="E286" s="1449" t="s">
        <v>131</v>
      </c>
      <c r="F286" s="1067"/>
      <c r="G286" s="1433">
        <v>100500</v>
      </c>
      <c r="H286" s="1433"/>
      <c r="I286" s="1435"/>
      <c r="J286" s="1435">
        <v>98275</v>
      </c>
      <c r="K286" s="1435">
        <f>G286-J286</f>
        <v>2225</v>
      </c>
      <c r="L286" s="1575">
        <f>L283-J286</f>
        <v>959423</v>
      </c>
      <c r="M286" s="1012"/>
    </row>
    <row r="287" spans="1:13" ht="15" customHeight="1">
      <c r="A287" s="1577"/>
      <c r="B287" s="1578"/>
      <c r="C287" s="581" t="s">
        <v>549</v>
      </c>
      <c r="D287" s="96" t="s">
        <v>28</v>
      </c>
      <c r="E287" s="1450"/>
      <c r="F287" s="1068"/>
      <c r="G287" s="1434"/>
      <c r="H287" s="1434"/>
      <c r="I287" s="1436"/>
      <c r="J287" s="1436"/>
      <c r="K287" s="1436"/>
      <c r="L287" s="1576"/>
      <c r="M287" s="1012"/>
    </row>
    <row r="288" spans="1:13" ht="15.75">
      <c r="A288" s="808"/>
      <c r="B288" s="808"/>
      <c r="C288" s="814"/>
      <c r="D288" s="809"/>
      <c r="E288" s="810"/>
      <c r="F288" s="815"/>
      <c r="G288" s="815"/>
      <c r="H288" s="816"/>
      <c r="I288" s="816"/>
      <c r="J288" s="816"/>
      <c r="K288" s="816"/>
      <c r="L288" s="817"/>
      <c r="M288" s="1012"/>
    </row>
    <row r="289" spans="1:13" ht="15" customHeight="1">
      <c r="A289" s="1606"/>
      <c r="B289" s="1587"/>
      <c r="C289" s="111" t="s">
        <v>145</v>
      </c>
      <c r="D289" s="107" t="s">
        <v>153</v>
      </c>
      <c r="E289" s="1441" t="s">
        <v>154</v>
      </c>
      <c r="F289" s="1443"/>
      <c r="G289" s="1443">
        <v>26500</v>
      </c>
      <c r="H289" s="1069"/>
      <c r="I289" s="1069"/>
      <c r="J289" s="1459">
        <v>25375</v>
      </c>
      <c r="K289" s="1459">
        <f>G289-J289</f>
        <v>1125</v>
      </c>
      <c r="L289" s="1575">
        <f>L286-J289</f>
        <v>934048</v>
      </c>
      <c r="M289" s="1012"/>
    </row>
    <row r="290" spans="1:13" ht="15" customHeight="1">
      <c r="A290" s="1607"/>
      <c r="B290" s="1588"/>
      <c r="C290" s="109" t="s">
        <v>478</v>
      </c>
      <c r="D290" s="104" t="s">
        <v>22</v>
      </c>
      <c r="E290" s="1442"/>
      <c r="F290" s="1444"/>
      <c r="G290" s="1444"/>
      <c r="H290" s="1070"/>
      <c r="I290" s="1070"/>
      <c r="J290" s="1460"/>
      <c r="K290" s="1460"/>
      <c r="L290" s="1576"/>
      <c r="M290" s="1012"/>
    </row>
    <row r="291" spans="1:13" ht="15.75">
      <c r="A291" s="808"/>
      <c r="B291" s="808"/>
      <c r="C291" s="814"/>
      <c r="D291" s="809"/>
      <c r="E291" s="810"/>
      <c r="F291" s="815"/>
      <c r="G291" s="815"/>
      <c r="H291" s="816"/>
      <c r="I291" s="816"/>
      <c r="J291" s="816"/>
      <c r="K291" s="816"/>
      <c r="L291" s="812"/>
      <c r="M291" s="1012"/>
    </row>
    <row r="292" spans="1:13" ht="15" customHeight="1">
      <c r="A292" s="1577"/>
      <c r="B292" s="1578"/>
      <c r="C292" s="106" t="s">
        <v>50</v>
      </c>
      <c r="D292" s="94" t="s">
        <v>61</v>
      </c>
      <c r="E292" s="127">
        <v>962946</v>
      </c>
      <c r="F292" s="1071"/>
      <c r="G292" s="1071">
        <v>100500</v>
      </c>
      <c r="H292" s="1532"/>
      <c r="I292" s="1532"/>
      <c r="J292" s="1532">
        <v>97325</v>
      </c>
      <c r="K292" s="1534">
        <f>G292-J292</f>
        <v>3175</v>
      </c>
      <c r="L292" s="1575">
        <f>L289-J292</f>
        <v>836723</v>
      </c>
      <c r="M292" s="1012"/>
    </row>
    <row r="293" spans="1:13" ht="15" customHeight="1">
      <c r="A293" s="1577"/>
      <c r="B293" s="1578"/>
      <c r="C293" s="109" t="s">
        <v>62</v>
      </c>
      <c r="D293" s="96" t="s">
        <v>22</v>
      </c>
      <c r="E293" s="1073"/>
      <c r="F293" s="1072"/>
      <c r="G293" s="1072"/>
      <c r="H293" s="1533"/>
      <c r="I293" s="1533"/>
      <c r="J293" s="1533"/>
      <c r="K293" s="1535"/>
      <c r="L293" s="1576"/>
      <c r="M293" s="1012"/>
    </row>
    <row r="294" spans="1:13" ht="15.75">
      <c r="A294" s="808"/>
      <c r="B294" s="808"/>
      <c r="C294" s="814"/>
      <c r="D294" s="809"/>
      <c r="E294" s="810"/>
      <c r="F294" s="815"/>
      <c r="G294" s="815"/>
      <c r="H294" s="816"/>
      <c r="I294" s="816"/>
      <c r="J294" s="816"/>
      <c r="K294" s="816"/>
      <c r="L294" s="817"/>
      <c r="M294" s="1012"/>
    </row>
    <row r="295" spans="1:13" ht="15" customHeight="1">
      <c r="A295" s="1577"/>
      <c r="B295" s="1578">
        <v>43182</v>
      </c>
      <c r="C295" s="128" t="s">
        <v>156</v>
      </c>
      <c r="D295" s="107"/>
      <c r="E295" s="1078"/>
      <c r="F295" s="1571">
        <v>15000475</v>
      </c>
      <c r="G295" s="1443"/>
      <c r="H295" s="1433"/>
      <c r="I295" s="1435"/>
      <c r="J295" s="1435"/>
      <c r="K295" s="1435"/>
      <c r="L295" s="1575">
        <f>L292+F295</f>
        <v>15837198</v>
      </c>
    </row>
    <row r="296" spans="1:13" ht="15" customHeight="1">
      <c r="A296" s="1577"/>
      <c r="B296" s="1578"/>
      <c r="C296" s="129"/>
      <c r="D296" s="104"/>
      <c r="E296" s="1079"/>
      <c r="F296" s="1572"/>
      <c r="G296" s="1444"/>
      <c r="H296" s="1434"/>
      <c r="I296" s="1436"/>
      <c r="J296" s="1436"/>
      <c r="K296" s="1436"/>
      <c r="L296" s="1576"/>
    </row>
    <row r="297" spans="1:13" ht="15.75">
      <c r="A297" s="808"/>
      <c r="B297" s="808"/>
      <c r="C297" s="814"/>
      <c r="D297" s="809"/>
      <c r="E297" s="810"/>
      <c r="F297" s="815"/>
      <c r="G297" s="815"/>
      <c r="H297" s="816"/>
      <c r="I297" s="816"/>
      <c r="J297" s="816"/>
      <c r="K297" s="816"/>
      <c r="L297" s="817"/>
    </row>
    <row r="298" spans="1:13" ht="15" customHeight="1">
      <c r="A298" s="1577"/>
      <c r="B298" s="1578"/>
      <c r="C298" s="111" t="s">
        <v>341</v>
      </c>
      <c r="D298" s="107" t="s">
        <v>213</v>
      </c>
      <c r="E298" s="1441" t="s">
        <v>214</v>
      </c>
      <c r="F298" s="1443"/>
      <c r="G298" s="1443">
        <v>100500</v>
      </c>
      <c r="H298" s="1433"/>
      <c r="I298" s="1435"/>
      <c r="J298" s="1435">
        <v>98875</v>
      </c>
      <c r="K298" s="1435">
        <f>G298-J298</f>
        <v>1625</v>
      </c>
      <c r="L298" s="1575">
        <f>L295-J298</f>
        <v>15738323</v>
      </c>
      <c r="M298" s="1012"/>
    </row>
    <row r="299" spans="1:13" ht="15" customHeight="1">
      <c r="A299" s="1577"/>
      <c r="B299" s="1578"/>
      <c r="C299" s="109" t="s">
        <v>338</v>
      </c>
      <c r="D299" s="104" t="s">
        <v>216</v>
      </c>
      <c r="E299" s="1442"/>
      <c r="F299" s="1444"/>
      <c r="G299" s="1444"/>
      <c r="H299" s="1434"/>
      <c r="I299" s="1436"/>
      <c r="J299" s="1436"/>
      <c r="K299" s="1436"/>
      <c r="L299" s="1576"/>
      <c r="M299" s="1012"/>
    </row>
    <row r="300" spans="1:13" ht="15.75">
      <c r="A300" s="808"/>
      <c r="B300" s="808"/>
      <c r="C300" s="814"/>
      <c r="D300" s="809"/>
      <c r="E300" s="810"/>
      <c r="F300" s="815"/>
      <c r="G300" s="815"/>
      <c r="H300" s="816"/>
      <c r="I300" s="816"/>
      <c r="J300" s="816"/>
      <c r="K300" s="816"/>
      <c r="L300" s="817"/>
      <c r="M300" s="1012"/>
    </row>
    <row r="301" spans="1:13" ht="15" customHeight="1">
      <c r="A301" s="1577"/>
      <c r="B301" s="1578"/>
      <c r="C301" s="106" t="s">
        <v>50</v>
      </c>
      <c r="D301" s="107" t="s">
        <v>14</v>
      </c>
      <c r="E301" s="1076" t="s">
        <v>15</v>
      </c>
      <c r="F301" s="1443"/>
      <c r="G301" s="1546"/>
      <c r="H301" s="1433"/>
      <c r="I301" s="1532">
        <v>100500</v>
      </c>
      <c r="J301" s="1532">
        <v>97325</v>
      </c>
      <c r="K301" s="1534">
        <f>I301-J301</f>
        <v>3175</v>
      </c>
      <c r="L301" s="1575">
        <f>L298-J301</f>
        <v>15640998</v>
      </c>
    </row>
    <row r="302" spans="1:13" ht="15" customHeight="1">
      <c r="A302" s="1577"/>
      <c r="B302" s="1578"/>
      <c r="C302" s="109" t="s">
        <v>44</v>
      </c>
      <c r="D302" s="104" t="s">
        <v>16</v>
      </c>
      <c r="E302" s="1077"/>
      <c r="F302" s="1444"/>
      <c r="G302" s="1547"/>
      <c r="H302" s="1434"/>
      <c r="I302" s="1533"/>
      <c r="J302" s="1533"/>
      <c r="K302" s="1535"/>
      <c r="L302" s="1576"/>
    </row>
    <row r="303" spans="1:13" ht="15.75">
      <c r="A303" s="808"/>
      <c r="B303" s="808"/>
      <c r="C303" s="814"/>
      <c r="D303" s="809"/>
      <c r="E303" s="810"/>
      <c r="F303" s="815"/>
      <c r="G303" s="815"/>
      <c r="H303" s="816"/>
      <c r="I303" s="816"/>
      <c r="J303" s="816"/>
      <c r="K303" s="816"/>
      <c r="L303" s="817"/>
    </row>
    <row r="304" spans="1:13" ht="15.75">
      <c r="A304" s="1606"/>
      <c r="B304" s="1587"/>
      <c r="C304" s="818" t="s">
        <v>537</v>
      </c>
      <c r="D304" s="107" t="s">
        <v>213</v>
      </c>
      <c r="E304" s="1076" t="s">
        <v>214</v>
      </c>
      <c r="F304" s="1581"/>
      <c r="G304" s="1583">
        <v>858000</v>
      </c>
      <c r="H304" s="1589"/>
      <c r="I304" s="1589"/>
      <c r="J304" s="1589">
        <v>815100</v>
      </c>
      <c r="K304" s="1573">
        <f>G304-J304</f>
        <v>42900</v>
      </c>
      <c r="L304" s="1575">
        <f>L301-J304</f>
        <v>14825898</v>
      </c>
      <c r="M304" s="1012"/>
    </row>
    <row r="305" spans="1:13" ht="15.75">
      <c r="A305" s="1607"/>
      <c r="B305" s="1588"/>
      <c r="C305" s="819" t="s">
        <v>605</v>
      </c>
      <c r="D305" s="104" t="s">
        <v>216</v>
      </c>
      <c r="E305" s="1077"/>
      <c r="F305" s="1582"/>
      <c r="G305" s="1584"/>
      <c r="H305" s="1590"/>
      <c r="I305" s="1590"/>
      <c r="J305" s="1590"/>
      <c r="K305" s="1574"/>
      <c r="L305" s="1576"/>
      <c r="M305" s="1012"/>
    </row>
    <row r="306" spans="1:13" ht="15.75">
      <c r="A306" s="808"/>
      <c r="B306" s="808"/>
      <c r="C306" s="814"/>
      <c r="D306" s="809"/>
      <c r="E306" s="810"/>
      <c r="F306" s="815"/>
      <c r="G306" s="815"/>
      <c r="H306" s="816"/>
      <c r="I306" s="816"/>
      <c r="J306" s="816"/>
      <c r="K306" s="816"/>
      <c r="L306" s="812"/>
      <c r="M306" s="1012"/>
    </row>
    <row r="307" spans="1:13" ht="15" customHeight="1">
      <c r="A307" s="1606"/>
      <c r="B307" s="1587">
        <v>43185</v>
      </c>
      <c r="C307" s="106" t="s">
        <v>194</v>
      </c>
      <c r="D307" s="102" t="s">
        <v>34</v>
      </c>
      <c r="E307" s="103" t="s">
        <v>35</v>
      </c>
      <c r="F307" s="1528"/>
      <c r="G307" s="1530">
        <v>26500</v>
      </c>
      <c r="H307" s="1532"/>
      <c r="I307" s="1532"/>
      <c r="J307" s="1532">
        <v>25375</v>
      </c>
      <c r="K307" s="1534">
        <f>G307-J307</f>
        <v>1125</v>
      </c>
      <c r="L307" s="1575">
        <f>L304-J307</f>
        <v>14800523</v>
      </c>
      <c r="M307" s="1012"/>
    </row>
    <row r="308" spans="1:13" ht="15" customHeight="1">
      <c r="A308" s="1607"/>
      <c r="B308" s="1588"/>
      <c r="C308" s="109" t="s">
        <v>267</v>
      </c>
      <c r="D308" s="104" t="s">
        <v>36</v>
      </c>
      <c r="E308" s="1081"/>
      <c r="F308" s="1529"/>
      <c r="G308" s="1531"/>
      <c r="H308" s="1533"/>
      <c r="I308" s="1533"/>
      <c r="J308" s="1533"/>
      <c r="K308" s="1535"/>
      <c r="L308" s="1576"/>
      <c r="M308" s="1012"/>
    </row>
    <row r="309" spans="1:13" ht="15.75">
      <c r="A309" s="808"/>
      <c r="B309" s="808"/>
      <c r="C309" s="814"/>
      <c r="D309" s="809"/>
      <c r="E309" s="810"/>
      <c r="F309" s="815"/>
      <c r="G309" s="815"/>
      <c r="H309" s="816"/>
      <c r="I309" s="816"/>
      <c r="J309" s="816"/>
      <c r="K309" s="816"/>
      <c r="L309" s="812"/>
      <c r="M309" s="1012"/>
    </row>
    <row r="310" spans="1:13" ht="15.75">
      <c r="A310" s="1606"/>
      <c r="B310" s="1587"/>
      <c r="C310" s="144" t="s">
        <v>463</v>
      </c>
      <c r="D310" s="839" t="s">
        <v>76</v>
      </c>
      <c r="E310" s="839">
        <v>261015</v>
      </c>
      <c r="F310" s="1581"/>
      <c r="G310" s="1583"/>
      <c r="H310" s="1589"/>
      <c r="I310" s="1589">
        <v>12000</v>
      </c>
      <c r="J310" s="1589">
        <v>10925</v>
      </c>
      <c r="K310" s="1573">
        <f>I310-J310</f>
        <v>1075</v>
      </c>
      <c r="L310" s="1575">
        <f>L307-J310</f>
        <v>14789598</v>
      </c>
    </row>
    <row r="311" spans="1:13" ht="15.75">
      <c r="A311" s="1607"/>
      <c r="B311" s="1588"/>
      <c r="C311" s="113" t="s">
        <v>606</v>
      </c>
      <c r="D311" s="865" t="s">
        <v>49</v>
      </c>
      <c r="E311" s="819"/>
      <c r="F311" s="1582"/>
      <c r="G311" s="1584"/>
      <c r="H311" s="1590"/>
      <c r="I311" s="1590"/>
      <c r="J311" s="1590"/>
      <c r="K311" s="1574"/>
      <c r="L311" s="1576"/>
    </row>
    <row r="312" spans="1:13" ht="15.75">
      <c r="A312" s="808"/>
      <c r="B312" s="808"/>
      <c r="C312" s="814"/>
      <c r="D312" s="809"/>
      <c r="E312" s="810"/>
      <c r="F312" s="815"/>
      <c r="G312" s="815"/>
      <c r="H312" s="816"/>
      <c r="I312" s="816"/>
      <c r="J312" s="816"/>
      <c r="K312" s="816"/>
      <c r="L312" s="812"/>
    </row>
    <row r="313" spans="1:13" ht="15.75">
      <c r="A313" s="1606"/>
      <c r="B313" s="1587"/>
      <c r="C313" s="106" t="s">
        <v>83</v>
      </c>
      <c r="D313" s="839" t="s">
        <v>76</v>
      </c>
      <c r="E313" s="839">
        <v>261015</v>
      </c>
      <c r="F313" s="1581"/>
      <c r="G313" s="1583"/>
      <c r="H313" s="1589"/>
      <c r="I313" s="1589">
        <v>51000</v>
      </c>
      <c r="J313" s="1589">
        <v>50025</v>
      </c>
      <c r="K313" s="1573">
        <f>I313-J313</f>
        <v>975</v>
      </c>
      <c r="L313" s="1575">
        <f>L310-J313</f>
        <v>14739573</v>
      </c>
    </row>
    <row r="314" spans="1:13" ht="15.75">
      <c r="A314" s="1607"/>
      <c r="B314" s="1588"/>
      <c r="C314" s="109" t="s">
        <v>607</v>
      </c>
      <c r="D314" s="865" t="s">
        <v>49</v>
      </c>
      <c r="E314" s="819"/>
      <c r="F314" s="1582"/>
      <c r="G314" s="1584"/>
      <c r="H314" s="1590"/>
      <c r="I314" s="1590"/>
      <c r="J314" s="1590"/>
      <c r="K314" s="1574"/>
      <c r="L314" s="1576"/>
    </row>
    <row r="315" spans="1:13" ht="15.75">
      <c r="A315" s="808"/>
      <c r="B315" s="808"/>
      <c r="C315" s="814"/>
      <c r="D315" s="809"/>
      <c r="E315" s="810"/>
      <c r="F315" s="815"/>
      <c r="G315" s="815"/>
      <c r="H315" s="816"/>
      <c r="I315" s="816"/>
      <c r="J315" s="816"/>
      <c r="K315" s="816"/>
      <c r="L315" s="812"/>
    </row>
    <row r="316" spans="1:13" ht="15" customHeight="1">
      <c r="A316" s="1606"/>
      <c r="B316" s="1587"/>
      <c r="C316" s="128" t="s">
        <v>145</v>
      </c>
      <c r="D316" s="107" t="s">
        <v>108</v>
      </c>
      <c r="E316" s="1485" t="s">
        <v>109</v>
      </c>
      <c r="F316" s="1573"/>
      <c r="G316" s="1585">
        <v>26500</v>
      </c>
      <c r="H316" s="1585"/>
      <c r="I316" s="1573"/>
      <c r="J316" s="1573">
        <v>25375</v>
      </c>
      <c r="K316" s="1573">
        <f>G316-J316</f>
        <v>1125</v>
      </c>
      <c r="L316" s="1575">
        <f>L313-J316</f>
        <v>14714198</v>
      </c>
      <c r="M316" s="1012"/>
    </row>
    <row r="317" spans="1:13" ht="15" customHeight="1">
      <c r="A317" s="1607"/>
      <c r="B317" s="1588"/>
      <c r="C317" s="129" t="s">
        <v>443</v>
      </c>
      <c r="D317" s="104" t="s">
        <v>111</v>
      </c>
      <c r="E317" s="1486"/>
      <c r="F317" s="1574"/>
      <c r="G317" s="1586"/>
      <c r="H317" s="1586"/>
      <c r="I317" s="1574"/>
      <c r="J317" s="1574"/>
      <c r="K317" s="1574"/>
      <c r="L317" s="1576"/>
      <c r="M317" s="1012"/>
    </row>
    <row r="318" spans="1:13" ht="15.75">
      <c r="A318" s="808"/>
      <c r="B318" s="808"/>
      <c r="C318" s="814"/>
      <c r="D318" s="809"/>
      <c r="E318" s="810"/>
      <c r="F318" s="815"/>
      <c r="G318" s="815"/>
      <c r="H318" s="816"/>
      <c r="I318" s="816"/>
      <c r="J318" s="816"/>
      <c r="K318" s="816"/>
      <c r="L318" s="812"/>
      <c r="M318" s="1012"/>
    </row>
    <row r="319" spans="1:13" ht="15" customHeight="1">
      <c r="A319" s="1606"/>
      <c r="B319" s="1587"/>
      <c r="C319" s="830" t="s">
        <v>503</v>
      </c>
      <c r="D319" s="102" t="s">
        <v>250</v>
      </c>
      <c r="E319" s="103" t="s">
        <v>251</v>
      </c>
      <c r="F319" s="1573"/>
      <c r="G319" s="1585">
        <v>495000</v>
      </c>
      <c r="H319" s="1589"/>
      <c r="I319" s="1589"/>
      <c r="J319" s="1589">
        <v>483000</v>
      </c>
      <c r="K319" s="1573">
        <f>G319-J319</f>
        <v>12000</v>
      </c>
      <c r="L319" s="1575">
        <f>L316-J319</f>
        <v>14231198</v>
      </c>
      <c r="M319" s="1012"/>
    </row>
    <row r="320" spans="1:13" ht="15" customHeight="1">
      <c r="A320" s="1607"/>
      <c r="B320" s="1588"/>
      <c r="C320" s="832" t="s">
        <v>572</v>
      </c>
      <c r="D320" s="104" t="s">
        <v>59</v>
      </c>
      <c r="E320" s="1082"/>
      <c r="F320" s="1574"/>
      <c r="G320" s="1586"/>
      <c r="H320" s="1590"/>
      <c r="I320" s="1590"/>
      <c r="J320" s="1590"/>
      <c r="K320" s="1574"/>
      <c r="L320" s="1576"/>
      <c r="M320" s="1012"/>
    </row>
    <row r="321" spans="1:13" ht="15.75">
      <c r="A321" s="808"/>
      <c r="B321" s="808"/>
      <c r="C321" s="814"/>
      <c r="D321" s="809"/>
      <c r="E321" s="810"/>
      <c r="F321" s="815"/>
      <c r="G321" s="815"/>
      <c r="H321" s="816"/>
      <c r="I321" s="816"/>
      <c r="J321" s="816"/>
      <c r="K321" s="816"/>
      <c r="L321" s="812"/>
      <c r="M321" s="1012"/>
    </row>
    <row r="322" spans="1:13" ht="15.75">
      <c r="A322" s="1606"/>
      <c r="B322" s="1587"/>
      <c r="C322" s="106" t="s">
        <v>601</v>
      </c>
      <c r="D322" s="107" t="s">
        <v>619</v>
      </c>
      <c r="E322" s="1080"/>
      <c r="F322" s="1581"/>
      <c r="G322" s="1583"/>
      <c r="H322" s="1589">
        <v>1968000</v>
      </c>
      <c r="I322" s="1589"/>
      <c r="J322" s="1589">
        <v>1922460</v>
      </c>
      <c r="K322" s="1573">
        <f>H322-J322</f>
        <v>45540</v>
      </c>
      <c r="L322" s="1575">
        <f>L319-J322</f>
        <v>12308738</v>
      </c>
      <c r="M322" s="1012"/>
    </row>
    <row r="323" spans="1:13" ht="15.75">
      <c r="A323" s="1607"/>
      <c r="B323" s="1588"/>
      <c r="C323" s="109" t="s">
        <v>608</v>
      </c>
      <c r="D323" s="104" t="s">
        <v>22</v>
      </c>
      <c r="E323" s="1081"/>
      <c r="F323" s="1582"/>
      <c r="G323" s="1584"/>
      <c r="H323" s="1590"/>
      <c r="I323" s="1590"/>
      <c r="J323" s="1590"/>
      <c r="K323" s="1574"/>
      <c r="L323" s="1576"/>
      <c r="M323" s="1012"/>
    </row>
    <row r="324" spans="1:13" ht="15.75">
      <c r="A324" s="808"/>
      <c r="B324" s="808"/>
      <c r="C324" s="814"/>
      <c r="D324" s="809"/>
      <c r="E324" s="810"/>
      <c r="F324" s="815"/>
      <c r="G324" s="815"/>
      <c r="H324" s="816"/>
      <c r="I324" s="816"/>
      <c r="J324" s="816"/>
      <c r="K324" s="816"/>
      <c r="L324" s="812"/>
      <c r="M324" s="1012"/>
    </row>
    <row r="325" spans="1:13" ht="15.75">
      <c r="A325" s="1606"/>
      <c r="B325" s="1587"/>
      <c r="C325" s="106" t="s">
        <v>601</v>
      </c>
      <c r="D325" s="107" t="s">
        <v>619</v>
      </c>
      <c r="E325" s="1080"/>
      <c r="F325" s="1581"/>
      <c r="G325" s="1583"/>
      <c r="H325" s="1589">
        <v>1563000</v>
      </c>
      <c r="I325" s="1589"/>
      <c r="J325" s="1589">
        <v>1527360</v>
      </c>
      <c r="K325" s="1573">
        <f>H325-J325</f>
        <v>35640</v>
      </c>
      <c r="L325" s="1575">
        <f>L322-J325</f>
        <v>10781378</v>
      </c>
      <c r="M325" s="1012"/>
    </row>
    <row r="326" spans="1:13" ht="15.75">
      <c r="A326" s="1607"/>
      <c r="B326" s="1588"/>
      <c r="C326" s="109" t="s">
        <v>609</v>
      </c>
      <c r="D326" s="104" t="s">
        <v>22</v>
      </c>
      <c r="E326" s="1081"/>
      <c r="F326" s="1582"/>
      <c r="G326" s="1584"/>
      <c r="H326" s="1590"/>
      <c r="I326" s="1590"/>
      <c r="J326" s="1590"/>
      <c r="K326" s="1574"/>
      <c r="L326" s="1576"/>
      <c r="M326" s="1012"/>
    </row>
    <row r="327" spans="1:13" ht="15.75">
      <c r="A327" s="808"/>
      <c r="B327" s="808"/>
      <c r="C327" s="814"/>
      <c r="D327" s="809"/>
      <c r="E327" s="810"/>
      <c r="F327" s="815"/>
      <c r="G327" s="815"/>
      <c r="H327" s="816"/>
      <c r="I327" s="816"/>
      <c r="J327" s="816"/>
      <c r="K327" s="816"/>
      <c r="L327" s="812"/>
      <c r="M327" s="1012"/>
    </row>
    <row r="328" spans="1:13" ht="15.75">
      <c r="A328" s="1606"/>
      <c r="B328" s="1587">
        <v>43186</v>
      </c>
      <c r="C328" s="111" t="s">
        <v>330</v>
      </c>
      <c r="D328" s="107" t="s">
        <v>299</v>
      </c>
      <c r="E328" s="103" t="s">
        <v>300</v>
      </c>
      <c r="F328" s="1581"/>
      <c r="G328" s="1583">
        <v>26500</v>
      </c>
      <c r="H328" s="1589"/>
      <c r="I328" s="1589"/>
      <c r="J328" s="1589">
        <v>25375</v>
      </c>
      <c r="K328" s="1573">
        <f>G328-J328</f>
        <v>1125</v>
      </c>
      <c r="L328" s="1575">
        <f>L325-J328</f>
        <v>10756003</v>
      </c>
      <c r="M328" s="1012"/>
    </row>
    <row r="329" spans="1:13" ht="15.75">
      <c r="A329" s="1607"/>
      <c r="B329" s="1588"/>
      <c r="C329" s="109" t="s">
        <v>301</v>
      </c>
      <c r="D329" s="104" t="s">
        <v>302</v>
      </c>
      <c r="E329" s="572"/>
      <c r="F329" s="1582"/>
      <c r="G329" s="1584"/>
      <c r="H329" s="1590"/>
      <c r="I329" s="1590"/>
      <c r="J329" s="1590"/>
      <c r="K329" s="1574"/>
      <c r="L329" s="1576"/>
      <c r="M329" s="1012"/>
    </row>
    <row r="330" spans="1:13" ht="15.75">
      <c r="A330" s="808"/>
      <c r="B330" s="808"/>
      <c r="C330" s="814"/>
      <c r="D330" s="809"/>
      <c r="E330" s="810"/>
      <c r="F330" s="815"/>
      <c r="G330" s="815"/>
      <c r="H330" s="816"/>
      <c r="I330" s="816"/>
      <c r="J330" s="816"/>
      <c r="K330" s="816"/>
      <c r="L330" s="812"/>
      <c r="M330" s="1012"/>
    </row>
    <row r="331" spans="1:13" ht="15" customHeight="1">
      <c r="A331" s="1606"/>
      <c r="B331" s="1587"/>
      <c r="C331" s="111" t="s">
        <v>50</v>
      </c>
      <c r="D331" s="107" t="s">
        <v>213</v>
      </c>
      <c r="E331" s="1089" t="s">
        <v>214</v>
      </c>
      <c r="F331" s="1528"/>
      <c r="G331" s="1530">
        <v>100500</v>
      </c>
      <c r="H331" s="1585"/>
      <c r="I331" s="1573"/>
      <c r="J331" s="1573">
        <v>97325</v>
      </c>
      <c r="K331" s="1573">
        <f>G331-J331</f>
        <v>3175</v>
      </c>
      <c r="L331" s="1575">
        <f>L328-J331</f>
        <v>10658678</v>
      </c>
      <c r="M331" s="1012"/>
    </row>
    <row r="332" spans="1:13" ht="15" customHeight="1">
      <c r="A332" s="1607"/>
      <c r="B332" s="1588"/>
      <c r="C332" s="109" t="s">
        <v>215</v>
      </c>
      <c r="D332" s="104" t="s">
        <v>216</v>
      </c>
      <c r="E332" s="1090"/>
      <c r="F332" s="1529"/>
      <c r="G332" s="1531"/>
      <c r="H332" s="1586"/>
      <c r="I332" s="1574"/>
      <c r="J332" s="1574"/>
      <c r="K332" s="1574"/>
      <c r="L332" s="1576"/>
      <c r="M332" s="1012"/>
    </row>
    <row r="333" spans="1:13" ht="15.75">
      <c r="A333" s="808"/>
      <c r="B333" s="808"/>
      <c r="C333" s="814"/>
      <c r="D333" s="809"/>
      <c r="E333" s="810"/>
      <c r="F333" s="815"/>
      <c r="G333" s="815"/>
      <c r="H333" s="816"/>
      <c r="I333" s="816"/>
      <c r="J333" s="816"/>
      <c r="K333" s="816"/>
      <c r="L333" s="812"/>
      <c r="M333" s="1012"/>
    </row>
    <row r="334" spans="1:13" ht="15" customHeight="1">
      <c r="A334" s="1606"/>
      <c r="B334" s="1587"/>
      <c r="C334" s="908" t="s">
        <v>557</v>
      </c>
      <c r="D334" s="839" t="s">
        <v>76</v>
      </c>
      <c r="E334" s="839">
        <v>261015</v>
      </c>
      <c r="F334" s="1443"/>
      <c r="G334" s="1445"/>
      <c r="H334" s="1459"/>
      <c r="I334" s="1459">
        <v>7000</v>
      </c>
      <c r="J334" s="1459">
        <v>6375</v>
      </c>
      <c r="K334" s="1435">
        <f>I334-J334</f>
        <v>625</v>
      </c>
      <c r="L334" s="1575">
        <f>L331-J334</f>
        <v>10652303</v>
      </c>
    </row>
    <row r="335" spans="1:13" ht="15" customHeight="1">
      <c r="A335" s="1607"/>
      <c r="B335" s="1588"/>
      <c r="C335" s="909" t="s">
        <v>262</v>
      </c>
      <c r="D335" s="865" t="s">
        <v>49</v>
      </c>
      <c r="E335" s="819"/>
      <c r="F335" s="1444"/>
      <c r="G335" s="1446"/>
      <c r="H335" s="1460"/>
      <c r="I335" s="1460"/>
      <c r="J335" s="1460"/>
      <c r="K335" s="1436"/>
      <c r="L335" s="1576"/>
    </row>
    <row r="336" spans="1:13" ht="15.75">
      <c r="A336" s="808"/>
      <c r="B336" s="808"/>
      <c r="C336" s="814"/>
      <c r="D336" s="809"/>
      <c r="E336" s="810"/>
      <c r="F336" s="815"/>
      <c r="G336" s="815"/>
      <c r="H336" s="816"/>
      <c r="I336" s="816"/>
      <c r="J336" s="816"/>
      <c r="K336" s="816"/>
      <c r="L336" s="812"/>
    </row>
    <row r="337" spans="1:13" ht="15" customHeight="1">
      <c r="A337" s="1606"/>
      <c r="B337" s="1587"/>
      <c r="C337" s="76" t="s">
        <v>90</v>
      </c>
      <c r="D337" s="84" t="s">
        <v>239</v>
      </c>
      <c r="E337" s="82">
        <v>974928</v>
      </c>
      <c r="F337" s="1083"/>
      <c r="G337" s="1087">
        <v>51000</v>
      </c>
      <c r="H337" s="1589"/>
      <c r="I337" s="1589"/>
      <c r="J337" s="1589">
        <v>50375</v>
      </c>
      <c r="K337" s="1573">
        <f>G337-J337</f>
        <v>625</v>
      </c>
      <c r="L337" s="1575">
        <f>L334-J337</f>
        <v>10601928</v>
      </c>
      <c r="M337" s="1012"/>
    </row>
    <row r="338" spans="1:13" ht="15" customHeight="1">
      <c r="A338" s="1607"/>
      <c r="B338" s="1588"/>
      <c r="C338" s="75" t="s">
        <v>241</v>
      </c>
      <c r="D338" s="85" t="s">
        <v>240</v>
      </c>
      <c r="E338" s="73"/>
      <c r="F338" s="1084"/>
      <c r="G338" s="1088"/>
      <c r="H338" s="1590"/>
      <c r="I338" s="1590"/>
      <c r="J338" s="1590"/>
      <c r="K338" s="1574"/>
      <c r="L338" s="1576"/>
      <c r="M338" s="1012"/>
    </row>
    <row r="339" spans="1:13" ht="15.75">
      <c r="A339" s="808"/>
      <c r="B339" s="808"/>
      <c r="C339" s="814"/>
      <c r="D339" s="809"/>
      <c r="E339" s="810"/>
      <c r="F339" s="815"/>
      <c r="G339" s="815"/>
      <c r="H339" s="816"/>
      <c r="I339" s="816"/>
      <c r="J339" s="816"/>
      <c r="K339" s="816"/>
      <c r="L339" s="812"/>
      <c r="M339" s="1012"/>
    </row>
    <row r="340" spans="1:13" ht="15" customHeight="1">
      <c r="A340" s="1606"/>
      <c r="B340" s="1587"/>
      <c r="C340" s="111" t="s">
        <v>53</v>
      </c>
      <c r="D340" s="649" t="s">
        <v>239</v>
      </c>
      <c r="E340" s="650">
        <v>974928</v>
      </c>
      <c r="F340" s="1443"/>
      <c r="G340" s="1445">
        <v>12000</v>
      </c>
      <c r="H340" s="1589"/>
      <c r="I340" s="1589"/>
      <c r="J340" s="1589">
        <v>10925</v>
      </c>
      <c r="K340" s="1573">
        <f>G340-J340</f>
        <v>1075</v>
      </c>
      <c r="L340" s="1575">
        <f>L337-J340</f>
        <v>10591003</v>
      </c>
      <c r="M340" s="1012"/>
    </row>
    <row r="341" spans="1:13" ht="15" customHeight="1">
      <c r="A341" s="1607"/>
      <c r="B341" s="1588"/>
      <c r="C341" s="109" t="s">
        <v>242</v>
      </c>
      <c r="D341" s="651" t="s">
        <v>240</v>
      </c>
      <c r="E341" s="652"/>
      <c r="F341" s="1444"/>
      <c r="G341" s="1446"/>
      <c r="H341" s="1590"/>
      <c r="I341" s="1590"/>
      <c r="J341" s="1590"/>
      <c r="K341" s="1574"/>
      <c r="L341" s="1576"/>
      <c r="M341" s="1012"/>
    </row>
    <row r="342" spans="1:13" ht="15.75">
      <c r="A342" s="808"/>
      <c r="B342" s="808"/>
      <c r="C342" s="814"/>
      <c r="D342" s="809"/>
      <c r="E342" s="810"/>
      <c r="F342" s="815"/>
      <c r="G342" s="815"/>
      <c r="H342" s="816"/>
      <c r="I342" s="816"/>
      <c r="J342" s="816"/>
      <c r="K342" s="816"/>
      <c r="L342" s="812"/>
      <c r="M342" s="1012"/>
    </row>
    <row r="343" spans="1:13" ht="15" customHeight="1">
      <c r="A343" s="1606"/>
      <c r="B343" s="1587"/>
      <c r="C343" s="106" t="s">
        <v>546</v>
      </c>
      <c r="D343" s="107" t="s">
        <v>223</v>
      </c>
      <c r="E343" s="1089" t="s">
        <v>224</v>
      </c>
      <c r="F343" s="1435"/>
      <c r="G343" s="1443">
        <v>26500</v>
      </c>
      <c r="H343" s="1085"/>
      <c r="I343" s="1085"/>
      <c r="J343" s="1459">
        <v>25400</v>
      </c>
      <c r="K343" s="1459">
        <f>G343-J343</f>
        <v>1100</v>
      </c>
      <c r="L343" s="1575">
        <f>L340-J343</f>
        <v>10565603</v>
      </c>
      <c r="M343" s="1012"/>
    </row>
    <row r="344" spans="1:13" ht="15" customHeight="1">
      <c r="A344" s="1607"/>
      <c r="B344" s="1588"/>
      <c r="C344" s="109" t="s">
        <v>225</v>
      </c>
      <c r="D344" s="104" t="s">
        <v>226</v>
      </c>
      <c r="E344" s="1090"/>
      <c r="F344" s="1436"/>
      <c r="G344" s="1444"/>
      <c r="H344" s="1086"/>
      <c r="I344" s="1086"/>
      <c r="J344" s="1460"/>
      <c r="K344" s="1460"/>
      <c r="L344" s="1576"/>
      <c r="M344" s="1012"/>
    </row>
    <row r="345" spans="1:13" ht="15.75">
      <c r="A345" s="808"/>
      <c r="B345" s="808"/>
      <c r="C345" s="814"/>
      <c r="D345" s="809"/>
      <c r="E345" s="810"/>
      <c r="F345" s="815"/>
      <c r="G345" s="815"/>
      <c r="H345" s="816"/>
      <c r="I345" s="816"/>
      <c r="J345" s="816"/>
      <c r="K345" s="816"/>
      <c r="L345" s="812"/>
      <c r="M345" s="1012"/>
    </row>
    <row r="346" spans="1:13" ht="15" customHeight="1">
      <c r="A346" s="1606"/>
      <c r="B346" s="1587"/>
      <c r="C346" s="111" t="s">
        <v>145</v>
      </c>
      <c r="D346" s="107" t="s">
        <v>153</v>
      </c>
      <c r="E346" s="1441" t="s">
        <v>154</v>
      </c>
      <c r="F346" s="1443"/>
      <c r="G346" s="1443">
        <v>26500</v>
      </c>
      <c r="H346" s="1085"/>
      <c r="I346" s="1085"/>
      <c r="J346" s="1459">
        <v>25375</v>
      </c>
      <c r="K346" s="1459">
        <f>G346-J346</f>
        <v>1125</v>
      </c>
      <c r="L346" s="1575">
        <f>L343-J346</f>
        <v>10540228</v>
      </c>
      <c r="M346" s="1012"/>
    </row>
    <row r="347" spans="1:13" ht="15" customHeight="1">
      <c r="A347" s="1607"/>
      <c r="B347" s="1588"/>
      <c r="C347" s="109" t="s">
        <v>478</v>
      </c>
      <c r="D347" s="104" t="s">
        <v>22</v>
      </c>
      <c r="E347" s="1442"/>
      <c r="F347" s="1444"/>
      <c r="G347" s="1444"/>
      <c r="H347" s="1086"/>
      <c r="I347" s="1086"/>
      <c r="J347" s="1460"/>
      <c r="K347" s="1460"/>
      <c r="L347" s="1576"/>
      <c r="M347" s="1012"/>
    </row>
    <row r="348" spans="1:13" ht="15.75">
      <c r="A348" s="808"/>
      <c r="B348" s="808"/>
      <c r="C348" s="814"/>
      <c r="D348" s="809"/>
      <c r="E348" s="810"/>
      <c r="F348" s="815"/>
      <c r="G348" s="815"/>
      <c r="H348" s="816"/>
      <c r="I348" s="816"/>
      <c r="J348" s="816"/>
      <c r="K348" s="816"/>
      <c r="L348" s="812"/>
      <c r="M348" s="1012"/>
    </row>
    <row r="349" spans="1:13" ht="15" customHeight="1">
      <c r="A349" s="1606"/>
      <c r="B349" s="1587">
        <v>43187</v>
      </c>
      <c r="C349" s="128" t="s">
        <v>156</v>
      </c>
      <c r="D349" s="107"/>
      <c r="E349" s="1096"/>
      <c r="F349" s="1571">
        <v>15000574</v>
      </c>
      <c r="G349" s="1583"/>
      <c r="H349" s="1589"/>
      <c r="I349" s="1589"/>
      <c r="J349" s="1589"/>
      <c r="K349" s="1573"/>
      <c r="L349" s="1575">
        <f>L346+F349</f>
        <v>25540802</v>
      </c>
    </row>
    <row r="350" spans="1:13" ht="15" customHeight="1">
      <c r="A350" s="1607"/>
      <c r="B350" s="1588"/>
      <c r="C350" s="129"/>
      <c r="D350" s="104"/>
      <c r="E350" s="1097"/>
      <c r="F350" s="1572"/>
      <c r="G350" s="1584"/>
      <c r="H350" s="1590"/>
      <c r="I350" s="1590"/>
      <c r="J350" s="1590"/>
      <c r="K350" s="1574"/>
      <c r="L350" s="1576"/>
    </row>
    <row r="351" spans="1:13" ht="15.75">
      <c r="A351" s="808"/>
      <c r="B351" s="808"/>
      <c r="C351" s="814"/>
      <c r="D351" s="809"/>
      <c r="E351" s="810"/>
      <c r="F351" s="815"/>
      <c r="G351" s="815"/>
      <c r="H351" s="816"/>
      <c r="I351" s="816"/>
      <c r="J351" s="816"/>
      <c r="K351" s="816"/>
      <c r="L351" s="812"/>
    </row>
    <row r="352" spans="1:13" ht="15.75">
      <c r="A352" s="1606"/>
      <c r="B352" s="1587"/>
      <c r="C352" s="111" t="s">
        <v>145</v>
      </c>
      <c r="D352" s="839" t="s">
        <v>76</v>
      </c>
      <c r="E352" s="839">
        <v>261015</v>
      </c>
      <c r="F352" s="1581"/>
      <c r="G352" s="1583"/>
      <c r="H352" s="1589"/>
      <c r="I352" s="1589">
        <v>26500</v>
      </c>
      <c r="J352" s="1589">
        <v>25426</v>
      </c>
      <c r="K352" s="1573">
        <f>I352-J352</f>
        <v>1074</v>
      </c>
      <c r="L352" s="1575">
        <f>L349-J352</f>
        <v>25515376</v>
      </c>
    </row>
    <row r="353" spans="1:13" ht="15.75">
      <c r="A353" s="1607"/>
      <c r="B353" s="1588"/>
      <c r="C353" s="109" t="s">
        <v>610</v>
      </c>
      <c r="D353" s="865" t="s">
        <v>49</v>
      </c>
      <c r="E353" s="819"/>
      <c r="F353" s="1582"/>
      <c r="G353" s="1584"/>
      <c r="H353" s="1590"/>
      <c r="I353" s="1590"/>
      <c r="J353" s="1590"/>
      <c r="K353" s="1574"/>
      <c r="L353" s="1576"/>
    </row>
    <row r="354" spans="1:13" ht="15.75">
      <c r="A354" s="808"/>
      <c r="B354" s="808"/>
      <c r="C354" s="814"/>
      <c r="D354" s="809"/>
      <c r="E354" s="810"/>
      <c r="F354" s="815"/>
      <c r="G354" s="815"/>
      <c r="H354" s="816"/>
      <c r="I354" s="816"/>
      <c r="J354" s="816"/>
      <c r="K354" s="816"/>
      <c r="L354" s="812"/>
    </row>
    <row r="355" spans="1:13" ht="15" customHeight="1">
      <c r="A355" s="1606"/>
      <c r="B355" s="1587"/>
      <c r="C355" s="111" t="s">
        <v>38</v>
      </c>
      <c r="D355" s="102" t="s">
        <v>483</v>
      </c>
      <c r="E355" s="103" t="s">
        <v>484</v>
      </c>
      <c r="F355" s="1528"/>
      <c r="G355" s="1530">
        <v>26500</v>
      </c>
      <c r="H355" s="1589"/>
      <c r="I355" s="1589"/>
      <c r="J355" s="1589">
        <v>25476</v>
      </c>
      <c r="K355" s="1573">
        <f>G355-J355</f>
        <v>1024</v>
      </c>
      <c r="L355" s="1575">
        <f>L352-J355</f>
        <v>25489900</v>
      </c>
      <c r="M355" s="1012"/>
    </row>
    <row r="356" spans="1:13" ht="15" customHeight="1">
      <c r="A356" s="1607"/>
      <c r="B356" s="1588"/>
      <c r="C356" s="109" t="s">
        <v>482</v>
      </c>
      <c r="D356" s="104"/>
      <c r="E356" s="1091"/>
      <c r="F356" s="1529"/>
      <c r="G356" s="1531"/>
      <c r="H356" s="1590"/>
      <c r="I356" s="1590"/>
      <c r="J356" s="1590"/>
      <c r="K356" s="1574"/>
      <c r="L356" s="1576"/>
      <c r="M356" s="1012"/>
    </row>
    <row r="357" spans="1:13" ht="15.75">
      <c r="A357" s="808"/>
      <c r="B357" s="808"/>
      <c r="C357" s="814"/>
      <c r="D357" s="809"/>
      <c r="E357" s="810"/>
      <c r="F357" s="815"/>
      <c r="G357" s="815"/>
      <c r="H357" s="816"/>
      <c r="I357" s="816"/>
      <c r="J357" s="816"/>
      <c r="K357" s="816"/>
      <c r="L357" s="812"/>
      <c r="M357" s="1012"/>
    </row>
    <row r="358" spans="1:13" ht="15" customHeight="1">
      <c r="A358" s="1606"/>
      <c r="B358" s="1587"/>
      <c r="C358" s="144" t="s">
        <v>463</v>
      </c>
      <c r="D358" s="107" t="s">
        <v>316</v>
      </c>
      <c r="E358" s="1096" t="s">
        <v>553</v>
      </c>
      <c r="F358" s="1528"/>
      <c r="G358" s="1530"/>
      <c r="H358" s="1532"/>
      <c r="I358" s="1532">
        <v>12000</v>
      </c>
      <c r="J358" s="1532">
        <v>10924</v>
      </c>
      <c r="K358" s="1534">
        <f>I358-J358</f>
        <v>1076</v>
      </c>
      <c r="L358" s="1575">
        <f>L355-J358</f>
        <v>25478976</v>
      </c>
    </row>
    <row r="359" spans="1:13" ht="15" customHeight="1">
      <c r="A359" s="1607"/>
      <c r="B359" s="1588"/>
      <c r="C359" s="113" t="s">
        <v>315</v>
      </c>
      <c r="D359" s="104" t="s">
        <v>49</v>
      </c>
      <c r="E359" s="913"/>
      <c r="F359" s="1529"/>
      <c r="G359" s="1531"/>
      <c r="H359" s="1533"/>
      <c r="I359" s="1533"/>
      <c r="J359" s="1533"/>
      <c r="K359" s="1535"/>
      <c r="L359" s="1576"/>
    </row>
    <row r="360" spans="1:13" ht="15.75">
      <c r="A360" s="808"/>
      <c r="B360" s="808"/>
      <c r="C360" s="814"/>
      <c r="D360" s="809"/>
      <c r="E360" s="810"/>
      <c r="F360" s="815"/>
      <c r="G360" s="815"/>
      <c r="H360" s="816"/>
      <c r="I360" s="816"/>
      <c r="J360" s="816"/>
      <c r="K360" s="816"/>
      <c r="L360" s="812"/>
    </row>
    <row r="361" spans="1:13" ht="15" customHeight="1">
      <c r="A361" s="1606"/>
      <c r="B361" s="1587"/>
      <c r="C361" s="137" t="s">
        <v>79</v>
      </c>
      <c r="D361" s="94" t="s">
        <v>80</v>
      </c>
      <c r="E361" s="1441" t="s">
        <v>81</v>
      </c>
      <c r="F361" s="1443"/>
      <c r="G361" s="1445">
        <v>21000</v>
      </c>
      <c r="H361" s="1459"/>
      <c r="I361" s="1459"/>
      <c r="J361" s="1459">
        <v>20644</v>
      </c>
      <c r="K361" s="1435">
        <f>G361-J361</f>
        <v>356</v>
      </c>
      <c r="L361" s="1575">
        <f>L358-J361</f>
        <v>25458332</v>
      </c>
      <c r="M361" s="1012"/>
    </row>
    <row r="362" spans="1:13" ht="15" customHeight="1">
      <c r="A362" s="1607"/>
      <c r="B362" s="1588"/>
      <c r="C362" s="138" t="s">
        <v>82</v>
      </c>
      <c r="D362" s="96" t="s">
        <v>36</v>
      </c>
      <c r="E362" s="1442"/>
      <c r="F362" s="1444"/>
      <c r="G362" s="1446"/>
      <c r="H362" s="1460"/>
      <c r="I362" s="1460"/>
      <c r="J362" s="1460"/>
      <c r="K362" s="1436"/>
      <c r="L362" s="1576"/>
      <c r="M362" s="1012"/>
    </row>
    <row r="363" spans="1:13" ht="15.75">
      <c r="A363" s="808"/>
      <c r="B363" s="808"/>
      <c r="C363" s="814"/>
      <c r="D363" s="809"/>
      <c r="E363" s="810"/>
      <c r="F363" s="815"/>
      <c r="G363" s="815"/>
      <c r="H363" s="816"/>
      <c r="I363" s="816"/>
      <c r="J363" s="816"/>
      <c r="K363" s="816"/>
      <c r="L363" s="812"/>
      <c r="M363" s="1012"/>
    </row>
    <row r="364" spans="1:13" ht="15" customHeight="1">
      <c r="A364" s="1606"/>
      <c r="B364" s="1587"/>
      <c r="C364" s="144" t="s">
        <v>79</v>
      </c>
      <c r="D364" s="94" t="s">
        <v>25</v>
      </c>
      <c r="E364" s="1092" t="s">
        <v>26</v>
      </c>
      <c r="F364" s="1443"/>
      <c r="G364" s="1443">
        <v>21000</v>
      </c>
      <c r="H364" s="1094"/>
      <c r="I364" s="1094"/>
      <c r="J364" s="1459">
        <v>20624</v>
      </c>
      <c r="K364" s="1459">
        <f>G364-J364</f>
        <v>376</v>
      </c>
      <c r="L364" s="1575">
        <f>L361-J364</f>
        <v>25437708</v>
      </c>
      <c r="M364" s="1012"/>
    </row>
    <row r="365" spans="1:13" ht="15" customHeight="1">
      <c r="A365" s="1607"/>
      <c r="B365" s="1588"/>
      <c r="C365" s="113" t="s">
        <v>27</v>
      </c>
      <c r="D365" s="96" t="s">
        <v>28</v>
      </c>
      <c r="E365" s="1093"/>
      <c r="F365" s="1444"/>
      <c r="G365" s="1444"/>
      <c r="H365" s="1095"/>
      <c r="I365" s="1095"/>
      <c r="J365" s="1460"/>
      <c r="K365" s="1460"/>
      <c r="L365" s="1576"/>
      <c r="M365" s="1012"/>
    </row>
    <row r="366" spans="1:13" ht="15.75">
      <c r="A366" s="808"/>
      <c r="B366" s="808"/>
      <c r="C366" s="814"/>
      <c r="D366" s="809"/>
      <c r="E366" s="810"/>
      <c r="F366" s="815"/>
      <c r="G366" s="815"/>
      <c r="H366" s="816"/>
      <c r="I366" s="816"/>
      <c r="J366" s="816"/>
      <c r="K366" s="816"/>
      <c r="L366" s="812"/>
      <c r="M366" s="1012"/>
    </row>
    <row r="367" spans="1:13">
      <c r="A367" s="1606"/>
      <c r="B367" s="1587">
        <v>43188</v>
      </c>
      <c r="C367" s="106" t="s">
        <v>601</v>
      </c>
      <c r="D367" s="94" t="s">
        <v>568</v>
      </c>
      <c r="E367" s="1089"/>
      <c r="F367" s="1581"/>
      <c r="G367" s="1583">
        <v>2244000</v>
      </c>
      <c r="H367" s="1589"/>
      <c r="I367" s="1589"/>
      <c r="J367" s="1589">
        <v>2188560</v>
      </c>
      <c r="K367" s="1573">
        <f>G367-J367</f>
        <v>55440</v>
      </c>
      <c r="L367" s="1575">
        <f>L364-J367</f>
        <v>23249148</v>
      </c>
    </row>
    <row r="368" spans="1:13">
      <c r="A368" s="1607"/>
      <c r="B368" s="1588"/>
      <c r="C368" s="109" t="s">
        <v>611</v>
      </c>
      <c r="D368" s="96" t="s">
        <v>569</v>
      </c>
      <c r="E368" s="1090"/>
      <c r="F368" s="1582"/>
      <c r="G368" s="1584"/>
      <c r="H368" s="1590"/>
      <c r="I368" s="1590"/>
      <c r="J368" s="1590"/>
      <c r="K368" s="1574"/>
      <c r="L368" s="1576"/>
    </row>
    <row r="369" spans="1:13" ht="15.75">
      <c r="A369" s="808"/>
      <c r="B369" s="808"/>
      <c r="C369" s="814"/>
      <c r="D369" s="809"/>
      <c r="E369" s="810"/>
      <c r="F369" s="815"/>
      <c r="G369" s="815"/>
      <c r="H369" s="816"/>
      <c r="I369" s="816"/>
      <c r="J369" s="816"/>
      <c r="K369" s="816"/>
      <c r="L369" s="812"/>
    </row>
    <row r="370" spans="1:13">
      <c r="A370" s="1606"/>
      <c r="B370" s="1587"/>
      <c r="C370" s="106" t="s">
        <v>612</v>
      </c>
      <c r="D370" s="94" t="s">
        <v>568</v>
      </c>
      <c r="E370" s="1089"/>
      <c r="F370" s="1581"/>
      <c r="G370" s="1583">
        <v>2344000</v>
      </c>
      <c r="H370" s="1589"/>
      <c r="I370" s="1589"/>
      <c r="J370" s="1589">
        <v>2283280</v>
      </c>
      <c r="K370" s="1573">
        <f>G370-J370</f>
        <v>60720</v>
      </c>
      <c r="L370" s="1575">
        <f>L367-J370</f>
        <v>20965868</v>
      </c>
    </row>
    <row r="371" spans="1:13">
      <c r="A371" s="1607"/>
      <c r="B371" s="1588"/>
      <c r="C371" s="109" t="s">
        <v>613</v>
      </c>
      <c r="D371" s="96" t="s">
        <v>569</v>
      </c>
      <c r="E371" s="1090"/>
      <c r="F371" s="1582"/>
      <c r="G371" s="1584"/>
      <c r="H371" s="1590"/>
      <c r="I371" s="1590"/>
      <c r="J371" s="1590"/>
      <c r="K371" s="1574"/>
      <c r="L371" s="1576"/>
    </row>
    <row r="372" spans="1:13" ht="15.75">
      <c r="A372" s="808"/>
      <c r="B372" s="808"/>
      <c r="C372" s="814"/>
      <c r="D372" s="809"/>
      <c r="E372" s="810"/>
      <c r="F372" s="815"/>
      <c r="G372" s="815"/>
      <c r="H372" s="816"/>
      <c r="I372" s="816"/>
      <c r="J372" s="816"/>
      <c r="K372" s="816"/>
      <c r="L372" s="812"/>
    </row>
    <row r="373" spans="1:13" ht="15.75">
      <c r="A373" s="1606"/>
      <c r="B373" s="1587"/>
      <c r="C373" s="106" t="s">
        <v>38</v>
      </c>
      <c r="D373" s="102" t="s">
        <v>34</v>
      </c>
      <c r="E373" s="103" t="s">
        <v>35</v>
      </c>
      <c r="F373" s="1581"/>
      <c r="G373" s="1583">
        <v>26500</v>
      </c>
      <c r="H373" s="1589"/>
      <c r="I373" s="1589"/>
      <c r="J373" s="1589">
        <v>25476</v>
      </c>
      <c r="K373" s="1573">
        <f>G373-J373</f>
        <v>1024</v>
      </c>
      <c r="L373" s="1575">
        <f>L370-J373</f>
        <v>20940392</v>
      </c>
      <c r="M373" s="1012"/>
    </row>
    <row r="374" spans="1:13" ht="15.75">
      <c r="A374" s="1607"/>
      <c r="B374" s="1588"/>
      <c r="C374" s="109" t="s">
        <v>39</v>
      </c>
      <c r="D374" s="104" t="s">
        <v>36</v>
      </c>
      <c r="E374" s="1098"/>
      <c r="F374" s="1582"/>
      <c r="G374" s="1584"/>
      <c r="H374" s="1590"/>
      <c r="I374" s="1590"/>
      <c r="J374" s="1590"/>
      <c r="K374" s="1574"/>
      <c r="L374" s="1576"/>
      <c r="M374" s="1012"/>
    </row>
    <row r="375" spans="1:13" ht="16.5" thickBot="1">
      <c r="A375" s="808"/>
      <c r="B375" s="808"/>
      <c r="C375" s="814"/>
      <c r="D375" s="809"/>
      <c r="E375" s="810"/>
      <c r="F375" s="815"/>
      <c r="G375" s="815"/>
      <c r="H375" s="816"/>
      <c r="I375" s="816"/>
      <c r="J375" s="816"/>
      <c r="K375" s="816"/>
      <c r="L375" s="812"/>
      <c r="M375" s="1012"/>
    </row>
    <row r="376" spans="1:13" ht="15.75" thickBot="1">
      <c r="A376" s="1556" t="s">
        <v>567</v>
      </c>
      <c r="B376" s="1557"/>
      <c r="C376" s="1558"/>
      <c r="D376" s="212"/>
      <c r="E376" s="213"/>
      <c r="F376" s="214">
        <f>SUM(F9:F375)</f>
        <v>45001779</v>
      </c>
      <c r="G376" s="214">
        <f>SUM(G4:G375)</f>
        <v>27760700</v>
      </c>
      <c r="H376" s="214">
        <f>SUM(H4:H375)</f>
        <v>3531000</v>
      </c>
      <c r="I376" s="214">
        <f>SUM(I4:I375)</f>
        <v>1489600</v>
      </c>
      <c r="J376" s="214">
        <f>SUM(J4:J375)</f>
        <v>32162057</v>
      </c>
      <c r="K376" s="214">
        <f>SUM(K4:K375)</f>
        <v>619243</v>
      </c>
      <c r="L376" s="214">
        <f>L3+F376-J376</f>
        <v>20940392</v>
      </c>
    </row>
    <row r="377" spans="1:13" ht="15.75">
      <c r="A377" s="799"/>
      <c r="B377" s="799"/>
      <c r="C377" s="799"/>
      <c r="D377" s="799"/>
      <c r="E377" s="799"/>
      <c r="F377" s="799"/>
      <c r="G377" s="799"/>
      <c r="H377" s="799"/>
      <c r="I377" s="807"/>
      <c r="J377" s="799"/>
      <c r="K377" s="799"/>
      <c r="L377" s="799"/>
    </row>
    <row r="378" spans="1:13" ht="15.75">
      <c r="A378" s="799"/>
      <c r="B378" s="799"/>
      <c r="C378" s="799"/>
      <c r="D378" s="799"/>
      <c r="E378" s="799"/>
      <c r="F378" s="799"/>
      <c r="G378" s="799"/>
      <c r="H378" s="799"/>
      <c r="I378" s="807"/>
      <c r="J378" s="799"/>
      <c r="K378" s="799"/>
      <c r="L378" s="799"/>
    </row>
  </sheetData>
  <mergeCells count="1070">
    <mergeCell ref="L349:L350"/>
    <mergeCell ref="A358:A359"/>
    <mergeCell ref="B358:B359"/>
    <mergeCell ref="F358:F359"/>
    <mergeCell ref="G358:G359"/>
    <mergeCell ref="H358:H359"/>
    <mergeCell ref="I358:I359"/>
    <mergeCell ref="J358:J359"/>
    <mergeCell ref="K358:K359"/>
    <mergeCell ref="L358:L359"/>
    <mergeCell ref="A355:A356"/>
    <mergeCell ref="B355:B356"/>
    <mergeCell ref="F355:F356"/>
    <mergeCell ref="G355:G356"/>
    <mergeCell ref="H355:H356"/>
    <mergeCell ref="I355:I356"/>
    <mergeCell ref="J355:J356"/>
    <mergeCell ref="A346:A347"/>
    <mergeCell ref="B346:B347"/>
    <mergeCell ref="F346:F347"/>
    <mergeCell ref="G346:G347"/>
    <mergeCell ref="J346:J347"/>
    <mergeCell ref="K346:K347"/>
    <mergeCell ref="L346:L347"/>
    <mergeCell ref="E346:E347"/>
    <mergeCell ref="K355:K356"/>
    <mergeCell ref="L355:L356"/>
    <mergeCell ref="F352:F353"/>
    <mergeCell ref="G352:G353"/>
    <mergeCell ref="H352:H353"/>
    <mergeCell ref="I352:I353"/>
    <mergeCell ref="J352:J353"/>
    <mergeCell ref="K352:K353"/>
    <mergeCell ref="A343:A344"/>
    <mergeCell ref="B343:B344"/>
    <mergeCell ref="F343:F344"/>
    <mergeCell ref="G343:G344"/>
    <mergeCell ref="J343:J344"/>
    <mergeCell ref="K343:K344"/>
    <mergeCell ref="L343:L344"/>
    <mergeCell ref="L352:L353"/>
    <mergeCell ref="A349:A350"/>
    <mergeCell ref="B349:B350"/>
    <mergeCell ref="F349:F350"/>
    <mergeCell ref="G349:G350"/>
    <mergeCell ref="H349:H350"/>
    <mergeCell ref="I349:I350"/>
    <mergeCell ref="J349:J350"/>
    <mergeCell ref="K349:K350"/>
    <mergeCell ref="A367:A368"/>
    <mergeCell ref="B367:B368"/>
    <mergeCell ref="F367:F368"/>
    <mergeCell ref="G367:G368"/>
    <mergeCell ref="H367:H368"/>
    <mergeCell ref="I367:I368"/>
    <mergeCell ref="J367:J368"/>
    <mergeCell ref="K367:K368"/>
    <mergeCell ref="L367:L368"/>
    <mergeCell ref="A364:A365"/>
    <mergeCell ref="B364:B365"/>
    <mergeCell ref="F364:F365"/>
    <mergeCell ref="G364:G365"/>
    <mergeCell ref="J364:J365"/>
    <mergeCell ref="K364:K365"/>
    <mergeCell ref="A352:A353"/>
    <mergeCell ref="B352:B353"/>
    <mergeCell ref="L364:L365"/>
    <mergeCell ref="A361:A362"/>
    <mergeCell ref="B361:B362"/>
    <mergeCell ref="F361:F362"/>
    <mergeCell ref="G361:G362"/>
    <mergeCell ref="H361:H362"/>
    <mergeCell ref="I361:I362"/>
    <mergeCell ref="J361:J362"/>
    <mergeCell ref="K361:K362"/>
    <mergeCell ref="L361:L362"/>
    <mergeCell ref="E361:E362"/>
    <mergeCell ref="A373:A374"/>
    <mergeCell ref="B373:B374"/>
    <mergeCell ref="F373:F374"/>
    <mergeCell ref="G373:G374"/>
    <mergeCell ref="H373:H374"/>
    <mergeCell ref="I373:I374"/>
    <mergeCell ref="J373:J374"/>
    <mergeCell ref="K373:K374"/>
    <mergeCell ref="L373:L374"/>
    <mergeCell ref="A370:A371"/>
    <mergeCell ref="B370:B371"/>
    <mergeCell ref="F370:F371"/>
    <mergeCell ref="G370:G371"/>
    <mergeCell ref="H370:H371"/>
    <mergeCell ref="I370:I371"/>
    <mergeCell ref="J370:J371"/>
    <mergeCell ref="K370:K371"/>
    <mergeCell ref="L370:L371"/>
    <mergeCell ref="A316:A317"/>
    <mergeCell ref="B316:B317"/>
    <mergeCell ref="F316:F317"/>
    <mergeCell ref="G316:G317"/>
    <mergeCell ref="H316:H317"/>
    <mergeCell ref="I316:I317"/>
    <mergeCell ref="J316:J317"/>
    <mergeCell ref="K316:K317"/>
    <mergeCell ref="L316:L317"/>
    <mergeCell ref="E316:E317"/>
    <mergeCell ref="A325:A326"/>
    <mergeCell ref="B325:B326"/>
    <mergeCell ref="F325:F326"/>
    <mergeCell ref="G325:G326"/>
    <mergeCell ref="H325:H326"/>
    <mergeCell ref="I325:I326"/>
    <mergeCell ref="J325:J326"/>
    <mergeCell ref="K325:K326"/>
    <mergeCell ref="L325:L326"/>
    <mergeCell ref="A322:A323"/>
    <mergeCell ref="B322:B323"/>
    <mergeCell ref="F322:F323"/>
    <mergeCell ref="G322:G323"/>
    <mergeCell ref="H322:H323"/>
    <mergeCell ref="I322:I323"/>
    <mergeCell ref="J322:J323"/>
    <mergeCell ref="K322:K323"/>
    <mergeCell ref="L322:L323"/>
    <mergeCell ref="H331:H332"/>
    <mergeCell ref="I331:I332"/>
    <mergeCell ref="J331:J332"/>
    <mergeCell ref="K331:K332"/>
    <mergeCell ref="L331:L332"/>
    <mergeCell ref="A328:A329"/>
    <mergeCell ref="B328:B329"/>
    <mergeCell ref="F328:F329"/>
    <mergeCell ref="G328:G329"/>
    <mergeCell ref="H328:H329"/>
    <mergeCell ref="I328:I329"/>
    <mergeCell ref="J328:J329"/>
    <mergeCell ref="K328:K329"/>
    <mergeCell ref="L328:L329"/>
    <mergeCell ref="A319:A320"/>
    <mergeCell ref="B319:B320"/>
    <mergeCell ref="F319:F320"/>
    <mergeCell ref="G319:G320"/>
    <mergeCell ref="H319:H320"/>
    <mergeCell ref="I319:I320"/>
    <mergeCell ref="J319:J320"/>
    <mergeCell ref="K319:K320"/>
    <mergeCell ref="L319:L320"/>
    <mergeCell ref="J256:J257"/>
    <mergeCell ref="K256:K257"/>
    <mergeCell ref="A376:C376"/>
    <mergeCell ref="K301:K302"/>
    <mergeCell ref="L301:L302"/>
    <mergeCell ref="A304:A305"/>
    <mergeCell ref="B304:B305"/>
    <mergeCell ref="F304:F305"/>
    <mergeCell ref="G304:G305"/>
    <mergeCell ref="H304:H305"/>
    <mergeCell ref="I304:I305"/>
    <mergeCell ref="J304:J305"/>
    <mergeCell ref="K304:K305"/>
    <mergeCell ref="L304:L305"/>
    <mergeCell ref="A334:A335"/>
    <mergeCell ref="B334:B335"/>
    <mergeCell ref="F334:F335"/>
    <mergeCell ref="G334:G335"/>
    <mergeCell ref="H334:H335"/>
    <mergeCell ref="I334:I335"/>
    <mergeCell ref="E286:E287"/>
    <mergeCell ref="E289:E290"/>
    <mergeCell ref="A298:A299"/>
    <mergeCell ref="B298:B299"/>
    <mergeCell ref="F298:F299"/>
    <mergeCell ref="G298:G299"/>
    <mergeCell ref="H298:H299"/>
    <mergeCell ref="I298:I299"/>
    <mergeCell ref="J298:J299"/>
    <mergeCell ref="K298:K299"/>
    <mergeCell ref="L298:L299"/>
    <mergeCell ref="K292:K293"/>
    <mergeCell ref="L256:L257"/>
    <mergeCell ref="A301:A302"/>
    <mergeCell ref="B301:B302"/>
    <mergeCell ref="F301:F302"/>
    <mergeCell ref="G301:G302"/>
    <mergeCell ref="H301:H302"/>
    <mergeCell ref="I301:I302"/>
    <mergeCell ref="J301:J302"/>
    <mergeCell ref="A256:A257"/>
    <mergeCell ref="B256:B257"/>
    <mergeCell ref="F256:F257"/>
    <mergeCell ref="G256:G257"/>
    <mergeCell ref="H256:H257"/>
    <mergeCell ref="I256:I257"/>
    <mergeCell ref="L259:L260"/>
    <mergeCell ref="A292:A293"/>
    <mergeCell ref="B292:B293"/>
    <mergeCell ref="H292:H293"/>
    <mergeCell ref="I292:I293"/>
    <mergeCell ref="J292:J293"/>
    <mergeCell ref="A277:A278"/>
    <mergeCell ref="B277:B278"/>
    <mergeCell ref="A283:A284"/>
    <mergeCell ref="B283:B284"/>
    <mergeCell ref="F283:F284"/>
    <mergeCell ref="G283:G284"/>
    <mergeCell ref="J283:J284"/>
    <mergeCell ref="K283:K284"/>
    <mergeCell ref="L283:L284"/>
    <mergeCell ref="E256:E257"/>
    <mergeCell ref="A259:A260"/>
    <mergeCell ref="B259:B260"/>
    <mergeCell ref="L250:L251"/>
    <mergeCell ref="A253:A254"/>
    <mergeCell ref="B253:B254"/>
    <mergeCell ref="L253:L254"/>
    <mergeCell ref="L244:L245"/>
    <mergeCell ref="A247:A248"/>
    <mergeCell ref="B247:B248"/>
    <mergeCell ref="F247:F248"/>
    <mergeCell ref="G247:G248"/>
    <mergeCell ref="H247:H248"/>
    <mergeCell ref="I247:I248"/>
    <mergeCell ref="J247:J248"/>
    <mergeCell ref="K247:K248"/>
    <mergeCell ref="L247:L248"/>
    <mergeCell ref="A244:A245"/>
    <mergeCell ref="B244:B245"/>
    <mergeCell ref="F244:F245"/>
    <mergeCell ref="G244:G245"/>
    <mergeCell ref="H244:H245"/>
    <mergeCell ref="I244:I245"/>
    <mergeCell ref="J244:J245"/>
    <mergeCell ref="K244:K245"/>
    <mergeCell ref="A250:A251"/>
    <mergeCell ref="B250:B251"/>
    <mergeCell ref="F253:F254"/>
    <mergeCell ref="G253:G254"/>
    <mergeCell ref="H253:H254"/>
    <mergeCell ref="I253:I254"/>
    <mergeCell ref="J253:J254"/>
    <mergeCell ref="K253:K254"/>
    <mergeCell ref="J238:J239"/>
    <mergeCell ref="K238:K239"/>
    <mergeCell ref="L238:L239"/>
    <mergeCell ref="A241:A242"/>
    <mergeCell ref="B241:B242"/>
    <mergeCell ref="F241:F242"/>
    <mergeCell ref="G241:G242"/>
    <mergeCell ref="H241:H242"/>
    <mergeCell ref="I241:I242"/>
    <mergeCell ref="J241:J242"/>
    <mergeCell ref="A238:A239"/>
    <mergeCell ref="B238:B239"/>
    <mergeCell ref="F238:F239"/>
    <mergeCell ref="G238:G239"/>
    <mergeCell ref="H238:H239"/>
    <mergeCell ref="I238:I239"/>
    <mergeCell ref="K241:K242"/>
    <mergeCell ref="L241:L242"/>
    <mergeCell ref="L229:L230"/>
    <mergeCell ref="A232:A233"/>
    <mergeCell ref="B232:B233"/>
    <mergeCell ref="L232:L233"/>
    <mergeCell ref="A235:A236"/>
    <mergeCell ref="B235:B236"/>
    <mergeCell ref="L235:L236"/>
    <mergeCell ref="K226:K227"/>
    <mergeCell ref="L226:L227"/>
    <mergeCell ref="A229:A230"/>
    <mergeCell ref="B229:B230"/>
    <mergeCell ref="F229:F230"/>
    <mergeCell ref="G229:G230"/>
    <mergeCell ref="H229:H230"/>
    <mergeCell ref="I229:I230"/>
    <mergeCell ref="J229:J230"/>
    <mergeCell ref="K229:K230"/>
    <mergeCell ref="F232:F233"/>
    <mergeCell ref="G232:G233"/>
    <mergeCell ref="F235:F236"/>
    <mergeCell ref="G235:G236"/>
    <mergeCell ref="H235:H236"/>
    <mergeCell ref="I235:I236"/>
    <mergeCell ref="J235:J236"/>
    <mergeCell ref="K235:K236"/>
    <mergeCell ref="J223:J224"/>
    <mergeCell ref="K223:K224"/>
    <mergeCell ref="L223:L224"/>
    <mergeCell ref="A226:A227"/>
    <mergeCell ref="B226:B227"/>
    <mergeCell ref="F226:F227"/>
    <mergeCell ref="G226:G227"/>
    <mergeCell ref="H226:H227"/>
    <mergeCell ref="I226:I227"/>
    <mergeCell ref="J226:J227"/>
    <mergeCell ref="A223:A224"/>
    <mergeCell ref="B223:B224"/>
    <mergeCell ref="F223:F224"/>
    <mergeCell ref="G223:G224"/>
    <mergeCell ref="H223:H224"/>
    <mergeCell ref="I223:I224"/>
    <mergeCell ref="A220:A221"/>
    <mergeCell ref="B220:B221"/>
    <mergeCell ref="F220:F221"/>
    <mergeCell ref="G220:G221"/>
    <mergeCell ref="H220:H221"/>
    <mergeCell ref="I220:I221"/>
    <mergeCell ref="J220:J221"/>
    <mergeCell ref="K220:K221"/>
    <mergeCell ref="L220:L221"/>
    <mergeCell ref="E220:E221"/>
    <mergeCell ref="A217:A218"/>
    <mergeCell ref="B217:B218"/>
    <mergeCell ref="L217:L218"/>
    <mergeCell ref="J211:J212"/>
    <mergeCell ref="K211:K212"/>
    <mergeCell ref="L211:L212"/>
    <mergeCell ref="A214:A215"/>
    <mergeCell ref="B214:B215"/>
    <mergeCell ref="F214:F215"/>
    <mergeCell ref="G214:G215"/>
    <mergeCell ref="H214:H215"/>
    <mergeCell ref="I214:I215"/>
    <mergeCell ref="J214:J215"/>
    <mergeCell ref="A211:A212"/>
    <mergeCell ref="B211:B212"/>
    <mergeCell ref="F211:F212"/>
    <mergeCell ref="G211:G212"/>
    <mergeCell ref="H211:H212"/>
    <mergeCell ref="I211:I212"/>
    <mergeCell ref="K214:K215"/>
    <mergeCell ref="L214:L215"/>
    <mergeCell ref="A208:A209"/>
    <mergeCell ref="B208:B209"/>
    <mergeCell ref="F208:F209"/>
    <mergeCell ref="G208:G209"/>
    <mergeCell ref="H208:H209"/>
    <mergeCell ref="I208:I209"/>
    <mergeCell ref="J208:J209"/>
    <mergeCell ref="K208:K209"/>
    <mergeCell ref="L208:L209"/>
    <mergeCell ref="A205:A206"/>
    <mergeCell ref="B205:B206"/>
    <mergeCell ref="F205:F206"/>
    <mergeCell ref="G205:G206"/>
    <mergeCell ref="H205:H206"/>
    <mergeCell ref="I205:I206"/>
    <mergeCell ref="J205:J206"/>
    <mergeCell ref="K205:K206"/>
    <mergeCell ref="L205:L206"/>
    <mergeCell ref="J199:J200"/>
    <mergeCell ref="K199:K200"/>
    <mergeCell ref="L199:L200"/>
    <mergeCell ref="A202:A203"/>
    <mergeCell ref="B202:B203"/>
    <mergeCell ref="F202:F203"/>
    <mergeCell ref="G202:G203"/>
    <mergeCell ref="H202:H203"/>
    <mergeCell ref="I202:I203"/>
    <mergeCell ref="J202:J203"/>
    <mergeCell ref="A199:A200"/>
    <mergeCell ref="B199:B200"/>
    <mergeCell ref="F199:F200"/>
    <mergeCell ref="G199:G200"/>
    <mergeCell ref="H199:H200"/>
    <mergeCell ref="I199:I200"/>
    <mergeCell ref="K202:K203"/>
    <mergeCell ref="L202:L203"/>
    <mergeCell ref="A196:A197"/>
    <mergeCell ref="B196:B197"/>
    <mergeCell ref="F196:F197"/>
    <mergeCell ref="G196:G197"/>
    <mergeCell ref="H196:H197"/>
    <mergeCell ref="I196:I197"/>
    <mergeCell ref="J196:J197"/>
    <mergeCell ref="K196:K197"/>
    <mergeCell ref="L196:L197"/>
    <mergeCell ref="L190:L191"/>
    <mergeCell ref="A193:A194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A190:A191"/>
    <mergeCell ref="B190:B191"/>
    <mergeCell ref="F190:F191"/>
    <mergeCell ref="G190:G191"/>
    <mergeCell ref="H190:H191"/>
    <mergeCell ref="I190:I191"/>
    <mergeCell ref="J190:J191"/>
    <mergeCell ref="K190:K191"/>
    <mergeCell ref="J184:J185"/>
    <mergeCell ref="K184:K185"/>
    <mergeCell ref="L184:L185"/>
    <mergeCell ref="A187:A188"/>
    <mergeCell ref="B187:B188"/>
    <mergeCell ref="F187:F188"/>
    <mergeCell ref="G187:G188"/>
    <mergeCell ref="H187:H188"/>
    <mergeCell ref="I187:I188"/>
    <mergeCell ref="J187:J188"/>
    <mergeCell ref="A184:A185"/>
    <mergeCell ref="B184:B185"/>
    <mergeCell ref="F184:F185"/>
    <mergeCell ref="G184:G185"/>
    <mergeCell ref="H184:H185"/>
    <mergeCell ref="I184:I185"/>
    <mergeCell ref="K187:K188"/>
    <mergeCell ref="L187:L188"/>
    <mergeCell ref="A181:A182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A178:A179"/>
    <mergeCell ref="B178:B179"/>
    <mergeCell ref="F178:F179"/>
    <mergeCell ref="G178:G179"/>
    <mergeCell ref="H178:H179"/>
    <mergeCell ref="I178:I179"/>
    <mergeCell ref="J178:J179"/>
    <mergeCell ref="K178:K179"/>
    <mergeCell ref="L178:L179"/>
    <mergeCell ref="J172:J173"/>
    <mergeCell ref="K172:K173"/>
    <mergeCell ref="L172:L173"/>
    <mergeCell ref="A175:A176"/>
    <mergeCell ref="B175:B176"/>
    <mergeCell ref="F175:F176"/>
    <mergeCell ref="G175:G176"/>
    <mergeCell ref="H175:H176"/>
    <mergeCell ref="I175:I176"/>
    <mergeCell ref="J175:J176"/>
    <mergeCell ref="A172:A173"/>
    <mergeCell ref="B172:B173"/>
    <mergeCell ref="F172:F173"/>
    <mergeCell ref="G172:G173"/>
    <mergeCell ref="H172:H173"/>
    <mergeCell ref="I172:I173"/>
    <mergeCell ref="K175:K176"/>
    <mergeCell ref="L175:L176"/>
    <mergeCell ref="A169:A170"/>
    <mergeCell ref="B169:B170"/>
    <mergeCell ref="F169:F170"/>
    <mergeCell ref="G169:G170"/>
    <mergeCell ref="H169:H170"/>
    <mergeCell ref="I169:I170"/>
    <mergeCell ref="J169:J170"/>
    <mergeCell ref="K169:K170"/>
    <mergeCell ref="L169:L170"/>
    <mergeCell ref="J154:J155"/>
    <mergeCell ref="K154:K155"/>
    <mergeCell ref="L163:L164"/>
    <mergeCell ref="A166:A167"/>
    <mergeCell ref="B166:B167"/>
    <mergeCell ref="G166:G167"/>
    <mergeCell ref="H166:H167"/>
    <mergeCell ref="I166:I167"/>
    <mergeCell ref="J166:J167"/>
    <mergeCell ref="K166:K167"/>
    <mergeCell ref="L166:L167"/>
    <mergeCell ref="A163:A164"/>
    <mergeCell ref="B163:B164"/>
    <mergeCell ref="F163:F164"/>
    <mergeCell ref="G163:G164"/>
    <mergeCell ref="J163:J164"/>
    <mergeCell ref="K163:K164"/>
    <mergeCell ref="J157:J158"/>
    <mergeCell ref="K157:K158"/>
    <mergeCell ref="L157:L158"/>
    <mergeCell ref="A160:A161"/>
    <mergeCell ref="B160:B161"/>
    <mergeCell ref="F160:F161"/>
    <mergeCell ref="G160:G161"/>
    <mergeCell ref="J160:J161"/>
    <mergeCell ref="K160:K161"/>
    <mergeCell ref="L160:L161"/>
    <mergeCell ref="A157:A158"/>
    <mergeCell ref="B157:B158"/>
    <mergeCell ref="F157:F158"/>
    <mergeCell ref="G157:G158"/>
    <mergeCell ref="H157:H158"/>
    <mergeCell ref="I157:I158"/>
    <mergeCell ref="L154:L155"/>
    <mergeCell ref="A148:A149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A154:A155"/>
    <mergeCell ref="B154:B155"/>
    <mergeCell ref="F154:F155"/>
    <mergeCell ref="G154:G155"/>
    <mergeCell ref="H154:H155"/>
    <mergeCell ref="I154:I155"/>
    <mergeCell ref="A151:A152"/>
    <mergeCell ref="B151:B152"/>
    <mergeCell ref="F151:F152"/>
    <mergeCell ref="G151:G152"/>
    <mergeCell ref="J151:J152"/>
    <mergeCell ref="K151:K152"/>
    <mergeCell ref="L151:L152"/>
    <mergeCell ref="E151:E152"/>
    <mergeCell ref="J142:J143"/>
    <mergeCell ref="K142:K143"/>
    <mergeCell ref="L142:L143"/>
    <mergeCell ref="A145:A146"/>
    <mergeCell ref="B145:B146"/>
    <mergeCell ref="E145:E146"/>
    <mergeCell ref="G145:G146"/>
    <mergeCell ref="H145:H146"/>
    <mergeCell ref="I145:I146"/>
    <mergeCell ref="J145:J146"/>
    <mergeCell ref="A142:A143"/>
    <mergeCell ref="B142:B143"/>
    <mergeCell ref="F142:F143"/>
    <mergeCell ref="G142:G143"/>
    <mergeCell ref="H142:H143"/>
    <mergeCell ref="I142:I143"/>
    <mergeCell ref="K145:K146"/>
    <mergeCell ref="L145:L146"/>
    <mergeCell ref="F145:F146"/>
    <mergeCell ref="L133:L134"/>
    <mergeCell ref="A136:A137"/>
    <mergeCell ref="B136:B137"/>
    <mergeCell ref="L136:L137"/>
    <mergeCell ref="A139:A140"/>
    <mergeCell ref="B139:B140"/>
    <mergeCell ref="F139:F140"/>
    <mergeCell ref="L139:L140"/>
    <mergeCell ref="A133:A134"/>
    <mergeCell ref="B133:B134"/>
    <mergeCell ref="F133:F134"/>
    <mergeCell ref="G133:G134"/>
    <mergeCell ref="J133:J134"/>
    <mergeCell ref="K133:K134"/>
    <mergeCell ref="G139:G140"/>
    <mergeCell ref="J127:J128"/>
    <mergeCell ref="K127:K128"/>
    <mergeCell ref="L127:L128"/>
    <mergeCell ref="A130:A131"/>
    <mergeCell ref="B130:B131"/>
    <mergeCell ref="F130:F131"/>
    <mergeCell ref="G130:G131"/>
    <mergeCell ref="J130:J131"/>
    <mergeCell ref="K130:K131"/>
    <mergeCell ref="L130:L131"/>
    <mergeCell ref="A127:A128"/>
    <mergeCell ref="B127:B128"/>
    <mergeCell ref="F127:F128"/>
    <mergeCell ref="G127:G128"/>
    <mergeCell ref="H127:H128"/>
    <mergeCell ref="I127:I128"/>
    <mergeCell ref="E127:E128"/>
    <mergeCell ref="H130:H131"/>
    <mergeCell ref="I130:I131"/>
    <mergeCell ref="A124:A125"/>
    <mergeCell ref="B124:B125"/>
    <mergeCell ref="F124:F125"/>
    <mergeCell ref="G124:G125"/>
    <mergeCell ref="H124:H125"/>
    <mergeCell ref="I124:I125"/>
    <mergeCell ref="J124:J125"/>
    <mergeCell ref="K124:K125"/>
    <mergeCell ref="L124:L125"/>
    <mergeCell ref="A121:A122"/>
    <mergeCell ref="B121:B122"/>
    <mergeCell ref="F121:F122"/>
    <mergeCell ref="G121:G122"/>
    <mergeCell ref="H121:H122"/>
    <mergeCell ref="I121:I122"/>
    <mergeCell ref="J121:J122"/>
    <mergeCell ref="K121:K122"/>
    <mergeCell ref="L121:L122"/>
    <mergeCell ref="J115:J116"/>
    <mergeCell ref="K115:K116"/>
    <mergeCell ref="L115:L116"/>
    <mergeCell ref="A118:A119"/>
    <mergeCell ref="B118:B119"/>
    <mergeCell ref="F118:F119"/>
    <mergeCell ref="G118:G119"/>
    <mergeCell ref="H118:H119"/>
    <mergeCell ref="I118:I119"/>
    <mergeCell ref="J118:J119"/>
    <mergeCell ref="A115:A116"/>
    <mergeCell ref="B115:B116"/>
    <mergeCell ref="F115:F116"/>
    <mergeCell ref="G115:G116"/>
    <mergeCell ref="H115:H116"/>
    <mergeCell ref="I115:I116"/>
    <mergeCell ref="K118:K119"/>
    <mergeCell ref="L118:L119"/>
    <mergeCell ref="L109:L110"/>
    <mergeCell ref="A112:A113"/>
    <mergeCell ref="B112:B113"/>
    <mergeCell ref="F112:F113"/>
    <mergeCell ref="G112:G113"/>
    <mergeCell ref="H112:H113"/>
    <mergeCell ref="I112:I113"/>
    <mergeCell ref="J112:J113"/>
    <mergeCell ref="K112:K113"/>
    <mergeCell ref="L112:L113"/>
    <mergeCell ref="A109:A110"/>
    <mergeCell ref="B109:B110"/>
    <mergeCell ref="E109:E110"/>
    <mergeCell ref="I109:I110"/>
    <mergeCell ref="J109:J110"/>
    <mergeCell ref="K109:K110"/>
    <mergeCell ref="L103:L104"/>
    <mergeCell ref="A106:A107"/>
    <mergeCell ref="B106:B107"/>
    <mergeCell ref="F106:F107"/>
    <mergeCell ref="G106:G107"/>
    <mergeCell ref="J106:J107"/>
    <mergeCell ref="K106:K107"/>
    <mergeCell ref="L106:L107"/>
    <mergeCell ref="A103:A104"/>
    <mergeCell ref="B103:B104"/>
    <mergeCell ref="F103:F104"/>
    <mergeCell ref="G103:G104"/>
    <mergeCell ref="J103:J104"/>
    <mergeCell ref="K103:K104"/>
    <mergeCell ref="H103:H104"/>
    <mergeCell ref="I103:I104"/>
    <mergeCell ref="L97:L98"/>
    <mergeCell ref="A100:A101"/>
    <mergeCell ref="B100:B101"/>
    <mergeCell ref="F100:F101"/>
    <mergeCell ref="G100:G101"/>
    <mergeCell ref="J100:J101"/>
    <mergeCell ref="K100:K101"/>
    <mergeCell ref="L100:L101"/>
    <mergeCell ref="A97:A98"/>
    <mergeCell ref="B97:B98"/>
    <mergeCell ref="F97:F98"/>
    <mergeCell ref="G97:G98"/>
    <mergeCell ref="J97:J98"/>
    <mergeCell ref="K97:K98"/>
    <mergeCell ref="H97:H98"/>
    <mergeCell ref="I97:I98"/>
    <mergeCell ref="H100:H101"/>
    <mergeCell ref="I100:I101"/>
    <mergeCell ref="A94:A95"/>
    <mergeCell ref="B94:B95"/>
    <mergeCell ref="F94:F95"/>
    <mergeCell ref="G94:G95"/>
    <mergeCell ref="H94:H95"/>
    <mergeCell ref="I94:I95"/>
    <mergeCell ref="J94:J95"/>
    <mergeCell ref="K94:K95"/>
    <mergeCell ref="L94:L95"/>
    <mergeCell ref="K88:K89"/>
    <mergeCell ref="L88:L89"/>
    <mergeCell ref="A91:A92"/>
    <mergeCell ref="B91:B92"/>
    <mergeCell ref="F91:F92"/>
    <mergeCell ref="G91:G92"/>
    <mergeCell ref="H91:H92"/>
    <mergeCell ref="I91:I92"/>
    <mergeCell ref="J91:J92"/>
    <mergeCell ref="K91:K92"/>
    <mergeCell ref="A88:A89"/>
    <mergeCell ref="B88:B89"/>
    <mergeCell ref="F88:F89"/>
    <mergeCell ref="G88:G89"/>
    <mergeCell ref="J88:J89"/>
    <mergeCell ref="L91:L92"/>
    <mergeCell ref="H88:H89"/>
    <mergeCell ref="I88:I89"/>
    <mergeCell ref="L82:L83"/>
    <mergeCell ref="A85:A86"/>
    <mergeCell ref="B85:B86"/>
    <mergeCell ref="F85:F86"/>
    <mergeCell ref="G85:G86"/>
    <mergeCell ref="H85:H86"/>
    <mergeCell ref="I85:I86"/>
    <mergeCell ref="J85:J86"/>
    <mergeCell ref="K85:K86"/>
    <mergeCell ref="L85:L86"/>
    <mergeCell ref="A82:A83"/>
    <mergeCell ref="B82:B83"/>
    <mergeCell ref="H82:H83"/>
    <mergeCell ref="I82:I83"/>
    <mergeCell ref="J82:J83"/>
    <mergeCell ref="K82:K83"/>
    <mergeCell ref="F82:F83"/>
    <mergeCell ref="G82:G83"/>
    <mergeCell ref="A79:A80"/>
    <mergeCell ref="B79:B80"/>
    <mergeCell ref="F79:F80"/>
    <mergeCell ref="G79:G80"/>
    <mergeCell ref="H79:H80"/>
    <mergeCell ref="I79:I80"/>
    <mergeCell ref="J79:J80"/>
    <mergeCell ref="K79:K80"/>
    <mergeCell ref="L79:L80"/>
    <mergeCell ref="A76:A77"/>
    <mergeCell ref="B76:B77"/>
    <mergeCell ref="F76:F77"/>
    <mergeCell ref="G76:G77"/>
    <mergeCell ref="H76:H77"/>
    <mergeCell ref="I76:I77"/>
    <mergeCell ref="J76:J77"/>
    <mergeCell ref="K76:K77"/>
    <mergeCell ref="L76:L77"/>
    <mergeCell ref="E76:E77"/>
    <mergeCell ref="J70:J71"/>
    <mergeCell ref="K70:K71"/>
    <mergeCell ref="L70:L71"/>
    <mergeCell ref="A73:A74"/>
    <mergeCell ref="B73:B74"/>
    <mergeCell ref="F73:F74"/>
    <mergeCell ref="G73:G74"/>
    <mergeCell ref="H73:H74"/>
    <mergeCell ref="I73:I74"/>
    <mergeCell ref="J73:J74"/>
    <mergeCell ref="A70:A71"/>
    <mergeCell ref="B70:B71"/>
    <mergeCell ref="F70:F71"/>
    <mergeCell ref="G70:G71"/>
    <mergeCell ref="H70:H71"/>
    <mergeCell ref="I70:I71"/>
    <mergeCell ref="K73:K74"/>
    <mergeCell ref="L73:L74"/>
    <mergeCell ref="A67:A68"/>
    <mergeCell ref="B67:B68"/>
    <mergeCell ref="F67:F68"/>
    <mergeCell ref="G67:G68"/>
    <mergeCell ref="H67:H68"/>
    <mergeCell ref="I67:I68"/>
    <mergeCell ref="J67:J68"/>
    <mergeCell ref="K67:K68"/>
    <mergeCell ref="L67:L68"/>
    <mergeCell ref="A64:A65"/>
    <mergeCell ref="B64:B65"/>
    <mergeCell ref="F64:F65"/>
    <mergeCell ref="G64:G65"/>
    <mergeCell ref="H64:H65"/>
    <mergeCell ref="I64:I65"/>
    <mergeCell ref="J64:J65"/>
    <mergeCell ref="K64:K65"/>
    <mergeCell ref="L64:L65"/>
    <mergeCell ref="A61:A62"/>
    <mergeCell ref="B61:B62"/>
    <mergeCell ref="F61:F62"/>
    <mergeCell ref="G61:G62"/>
    <mergeCell ref="H61:H62"/>
    <mergeCell ref="I61:I62"/>
    <mergeCell ref="J61:J62"/>
    <mergeCell ref="K61:K62"/>
    <mergeCell ref="L61:L62"/>
    <mergeCell ref="I55:I56"/>
    <mergeCell ref="J55:J56"/>
    <mergeCell ref="K55:K56"/>
    <mergeCell ref="L55:L56"/>
    <mergeCell ref="A58:A59"/>
    <mergeCell ref="B58:B59"/>
    <mergeCell ref="F58:F59"/>
    <mergeCell ref="G58:G59"/>
    <mergeCell ref="H58:H59"/>
    <mergeCell ref="I58:I59"/>
    <mergeCell ref="A55:A56"/>
    <mergeCell ref="B55:B56"/>
    <mergeCell ref="E55:E56"/>
    <mergeCell ref="F55:F56"/>
    <mergeCell ref="G55:G56"/>
    <mergeCell ref="H55:H56"/>
    <mergeCell ref="J58:J59"/>
    <mergeCell ref="K58:K59"/>
    <mergeCell ref="L58:L59"/>
    <mergeCell ref="A52:A53"/>
    <mergeCell ref="B52:B53"/>
    <mergeCell ref="F52:F53"/>
    <mergeCell ref="G52:G53"/>
    <mergeCell ref="H52:H53"/>
    <mergeCell ref="I52:I53"/>
    <mergeCell ref="J52:J53"/>
    <mergeCell ref="K52:K53"/>
    <mergeCell ref="L52:L53"/>
    <mergeCell ref="L46:L47"/>
    <mergeCell ref="A49:A50"/>
    <mergeCell ref="B49:B50"/>
    <mergeCell ref="F49:F50"/>
    <mergeCell ref="G49:G50"/>
    <mergeCell ref="H49:H50"/>
    <mergeCell ref="I49:I50"/>
    <mergeCell ref="J49:J50"/>
    <mergeCell ref="K49:K50"/>
    <mergeCell ref="L49:L50"/>
    <mergeCell ref="A46:A47"/>
    <mergeCell ref="B46:B47"/>
    <mergeCell ref="E46:E47"/>
    <mergeCell ref="F46:F47"/>
    <mergeCell ref="G46:G47"/>
    <mergeCell ref="H46:H47"/>
    <mergeCell ref="I46:I47"/>
    <mergeCell ref="J46:J47"/>
    <mergeCell ref="K46:K47"/>
    <mergeCell ref="A43:A44"/>
    <mergeCell ref="B43:B44"/>
    <mergeCell ref="F43:F44"/>
    <mergeCell ref="G43:G44"/>
    <mergeCell ref="H43:H44"/>
    <mergeCell ref="I43:I44"/>
    <mergeCell ref="J43:J44"/>
    <mergeCell ref="K43:K44"/>
    <mergeCell ref="L43:L44"/>
    <mergeCell ref="A37:A38"/>
    <mergeCell ref="B37:B38"/>
    <mergeCell ref="H37:H38"/>
    <mergeCell ref="I37:I38"/>
    <mergeCell ref="J37:J38"/>
    <mergeCell ref="K37:K38"/>
    <mergeCell ref="L37:L38"/>
    <mergeCell ref="A40:A41"/>
    <mergeCell ref="B40:B41"/>
    <mergeCell ref="F40:F41"/>
    <mergeCell ref="G40:G41"/>
    <mergeCell ref="H40:H41"/>
    <mergeCell ref="I40:I41"/>
    <mergeCell ref="J40:J41"/>
    <mergeCell ref="K40:K41"/>
    <mergeCell ref="L40:L41"/>
    <mergeCell ref="I31:I32"/>
    <mergeCell ref="J31:J32"/>
    <mergeCell ref="K31:K32"/>
    <mergeCell ref="L31:L32"/>
    <mergeCell ref="A34:A35"/>
    <mergeCell ref="B34:B35"/>
    <mergeCell ref="H34:H35"/>
    <mergeCell ref="A31:A32"/>
    <mergeCell ref="B31:B32"/>
    <mergeCell ref="F31:F32"/>
    <mergeCell ref="G31:G32"/>
    <mergeCell ref="H31:H32"/>
    <mergeCell ref="I34:I35"/>
    <mergeCell ref="J34:J35"/>
    <mergeCell ref="K34:K35"/>
    <mergeCell ref="L34:L35"/>
    <mergeCell ref="A28:A29"/>
    <mergeCell ref="B28:B29"/>
    <mergeCell ref="F28:F29"/>
    <mergeCell ref="G28:G29"/>
    <mergeCell ref="H28:H29"/>
    <mergeCell ref="I28:I29"/>
    <mergeCell ref="J28:J29"/>
    <mergeCell ref="K28:K29"/>
    <mergeCell ref="L28:L29"/>
    <mergeCell ref="A25:A26"/>
    <mergeCell ref="B25:B26"/>
    <mergeCell ref="F25:F26"/>
    <mergeCell ref="G25:G26"/>
    <mergeCell ref="H25:H26"/>
    <mergeCell ref="I25:I26"/>
    <mergeCell ref="J25:J26"/>
    <mergeCell ref="K25:K26"/>
    <mergeCell ref="L25:L26"/>
    <mergeCell ref="J19:J20"/>
    <mergeCell ref="K19:K20"/>
    <mergeCell ref="L19:L20"/>
    <mergeCell ref="A22:A23"/>
    <mergeCell ref="B22:B23"/>
    <mergeCell ref="F22:F23"/>
    <mergeCell ref="G22:G23"/>
    <mergeCell ref="H22:H23"/>
    <mergeCell ref="I22:I23"/>
    <mergeCell ref="J22:J23"/>
    <mergeCell ref="A19:A20"/>
    <mergeCell ref="B19:B20"/>
    <mergeCell ref="H19:H20"/>
    <mergeCell ref="I19:I20"/>
    <mergeCell ref="K22:K23"/>
    <mergeCell ref="L22:L23"/>
    <mergeCell ref="K16:K17"/>
    <mergeCell ref="L16:L17"/>
    <mergeCell ref="E16:E17"/>
    <mergeCell ref="I7:I8"/>
    <mergeCell ref="J7:J8"/>
    <mergeCell ref="K7:K8"/>
    <mergeCell ref="L7:L8"/>
    <mergeCell ref="L10:L11"/>
    <mergeCell ref="A13:A14"/>
    <mergeCell ref="B13:B14"/>
    <mergeCell ref="F13:F14"/>
    <mergeCell ref="G13:G14"/>
    <mergeCell ref="H13:H14"/>
    <mergeCell ref="I13:I14"/>
    <mergeCell ref="J13:J14"/>
    <mergeCell ref="K13:K14"/>
    <mergeCell ref="L13:L14"/>
    <mergeCell ref="A10:A11"/>
    <mergeCell ref="B10:B11"/>
    <mergeCell ref="E10:E11"/>
    <mergeCell ref="F10:F11"/>
    <mergeCell ref="G10:G11"/>
    <mergeCell ref="H10:H11"/>
    <mergeCell ref="I10:I11"/>
    <mergeCell ref="J10:J11"/>
    <mergeCell ref="K10:K11"/>
    <mergeCell ref="A7:A8"/>
    <mergeCell ref="B7:B8"/>
    <mergeCell ref="F7:F8"/>
    <mergeCell ref="G7:G8"/>
    <mergeCell ref="H7:H8"/>
    <mergeCell ref="A16:A17"/>
    <mergeCell ref="J1:J2"/>
    <mergeCell ref="K1:K2"/>
    <mergeCell ref="L1:L2"/>
    <mergeCell ref="A4:A5"/>
    <mergeCell ref="B4:B5"/>
    <mergeCell ref="F4:F5"/>
    <mergeCell ref="G4:G5"/>
    <mergeCell ref="H4:H5"/>
    <mergeCell ref="I4:I5"/>
    <mergeCell ref="J4:J5"/>
    <mergeCell ref="A1:A2"/>
    <mergeCell ref="B1:B2"/>
    <mergeCell ref="C1:C2"/>
    <mergeCell ref="D1:E1"/>
    <mergeCell ref="F1:F2"/>
    <mergeCell ref="G1:I1"/>
    <mergeCell ref="K4:K5"/>
    <mergeCell ref="L4:L5"/>
    <mergeCell ref="B16:B17"/>
    <mergeCell ref="F16:F17"/>
    <mergeCell ref="G16:G17"/>
    <mergeCell ref="H16:H17"/>
    <mergeCell ref="I16:I17"/>
    <mergeCell ref="J16:J17"/>
    <mergeCell ref="I280:I281"/>
    <mergeCell ref="J280:J281"/>
    <mergeCell ref="K280:K281"/>
    <mergeCell ref="L280:L281"/>
    <mergeCell ref="A262:A263"/>
    <mergeCell ref="B262:B263"/>
    <mergeCell ref="H262:H263"/>
    <mergeCell ref="I262:I263"/>
    <mergeCell ref="K262:K263"/>
    <mergeCell ref="L262:L263"/>
    <mergeCell ref="A265:A266"/>
    <mergeCell ref="B265:B266"/>
    <mergeCell ref="F265:F266"/>
    <mergeCell ref="G265:G266"/>
    <mergeCell ref="H265:H266"/>
    <mergeCell ref="I265:I266"/>
    <mergeCell ref="J265:J266"/>
    <mergeCell ref="K265:K266"/>
    <mergeCell ref="L265:L266"/>
    <mergeCell ref="B274:B275"/>
    <mergeCell ref="F274:F275"/>
    <mergeCell ref="A268:A269"/>
    <mergeCell ref="B268:B269"/>
    <mergeCell ref="I268:I269"/>
    <mergeCell ref="J268:J269"/>
    <mergeCell ref="K268:K269"/>
    <mergeCell ref="L268:L269"/>
    <mergeCell ref="A271:A272"/>
    <mergeCell ref="B271:B272"/>
    <mergeCell ref="F271:F272"/>
    <mergeCell ref="G271:G272"/>
    <mergeCell ref="H271:H272"/>
    <mergeCell ref="I271:I272"/>
    <mergeCell ref="J271:J272"/>
    <mergeCell ref="K271:K272"/>
    <mergeCell ref="L271:L272"/>
    <mergeCell ref="E271:E272"/>
    <mergeCell ref="A274:A275"/>
    <mergeCell ref="G277:G278"/>
    <mergeCell ref="H277:H278"/>
    <mergeCell ref="I277:I278"/>
    <mergeCell ref="J277:J278"/>
    <mergeCell ref="K277:K278"/>
    <mergeCell ref="L277:L278"/>
    <mergeCell ref="A280:A281"/>
    <mergeCell ref="B280:B281"/>
    <mergeCell ref="F280:F281"/>
    <mergeCell ref="G280:G281"/>
    <mergeCell ref="H280:H281"/>
    <mergeCell ref="G274:G275"/>
    <mergeCell ref="H274:H275"/>
    <mergeCell ref="I274:I275"/>
    <mergeCell ref="J274:J275"/>
    <mergeCell ref="K274:K275"/>
    <mergeCell ref="L274:L275"/>
    <mergeCell ref="G307:G308"/>
    <mergeCell ref="H307:H308"/>
    <mergeCell ref="I307:I308"/>
    <mergeCell ref="J307:J308"/>
    <mergeCell ref="K307:K308"/>
    <mergeCell ref="L307:L308"/>
    <mergeCell ref="A307:A308"/>
    <mergeCell ref="B307:B308"/>
    <mergeCell ref="F307:F308"/>
    <mergeCell ref="L292:L293"/>
    <mergeCell ref="A295:A296"/>
    <mergeCell ref="B295:B296"/>
    <mergeCell ref="F295:F296"/>
    <mergeCell ref="G295:G296"/>
    <mergeCell ref="H295:H296"/>
    <mergeCell ref="I295:I296"/>
    <mergeCell ref="J295:J296"/>
    <mergeCell ref="K295:K296"/>
    <mergeCell ref="L295:L296"/>
    <mergeCell ref="E298:E299"/>
    <mergeCell ref="I286:I287"/>
    <mergeCell ref="A310:A311"/>
    <mergeCell ref="B310:B311"/>
    <mergeCell ref="F310:F311"/>
    <mergeCell ref="G310:G311"/>
    <mergeCell ref="H310:H311"/>
    <mergeCell ref="I310:I311"/>
    <mergeCell ref="J310:J311"/>
    <mergeCell ref="K310:K311"/>
    <mergeCell ref="L310:L311"/>
    <mergeCell ref="A289:A290"/>
    <mergeCell ref="B289:B290"/>
    <mergeCell ref="F289:F290"/>
    <mergeCell ref="G289:G290"/>
    <mergeCell ref="J289:J290"/>
    <mergeCell ref="K289:K290"/>
    <mergeCell ref="L289:L290"/>
    <mergeCell ref="A286:A287"/>
    <mergeCell ref="B286:B287"/>
    <mergeCell ref="G286:G287"/>
    <mergeCell ref="H286:H287"/>
    <mergeCell ref="J286:J287"/>
    <mergeCell ref="K286:K287"/>
    <mergeCell ref="L286:L287"/>
    <mergeCell ref="A313:A314"/>
    <mergeCell ref="B313:B314"/>
    <mergeCell ref="F313:F314"/>
    <mergeCell ref="G313:G314"/>
    <mergeCell ref="H313:H314"/>
    <mergeCell ref="I313:I314"/>
    <mergeCell ref="J313:J314"/>
    <mergeCell ref="K313:K314"/>
    <mergeCell ref="L313:L314"/>
    <mergeCell ref="A337:A338"/>
    <mergeCell ref="B337:B338"/>
    <mergeCell ref="H337:H338"/>
    <mergeCell ref="I337:I338"/>
    <mergeCell ref="J337:J338"/>
    <mergeCell ref="K337:K338"/>
    <mergeCell ref="L337:L338"/>
    <mergeCell ref="A340:A341"/>
    <mergeCell ref="B340:B341"/>
    <mergeCell ref="F340:F341"/>
    <mergeCell ref="G340:G341"/>
    <mergeCell ref="H340:H341"/>
    <mergeCell ref="I340:I341"/>
    <mergeCell ref="J340:J341"/>
    <mergeCell ref="K340:K341"/>
    <mergeCell ref="L340:L341"/>
    <mergeCell ref="J334:J335"/>
    <mergeCell ref="K334:K335"/>
    <mergeCell ref="L334:L335"/>
    <mergeCell ref="A331:A332"/>
    <mergeCell ref="B331:B332"/>
    <mergeCell ref="F331:F332"/>
    <mergeCell ref="G331:G332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Ags'17</vt:lpstr>
      <vt:lpstr>Sep'17</vt:lpstr>
      <vt:lpstr>Okt'17</vt:lpstr>
      <vt:lpstr>Nov'17</vt:lpstr>
      <vt:lpstr>Des'17</vt:lpstr>
      <vt:lpstr>LIST BLACKLIST</vt:lpstr>
      <vt:lpstr>Jan'18</vt:lpstr>
      <vt:lpstr>Feb'18</vt:lpstr>
      <vt:lpstr>Mar'18</vt:lpstr>
      <vt:lpstr>Apr'18</vt:lpstr>
      <vt:lpstr>Mei'18</vt:lpstr>
      <vt:lpstr>Sheet1</vt:lpstr>
      <vt:lpstr>Juni'18</vt:lpstr>
      <vt:lpstr>'Des''17'!Print_Area</vt:lpstr>
      <vt:lpstr>'Sep''17'!Print_Area</vt:lpstr>
      <vt:lpstr>Sheet1!Print_Area</vt:lpstr>
      <vt:lpstr>'Des''17'!Print_Titles</vt:lpstr>
      <vt:lpstr>'Sep''17'!Print_Titles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</dc:creator>
  <cp:lastModifiedBy>w7</cp:lastModifiedBy>
  <cp:lastPrinted>2018-05-18T08:14:59Z</cp:lastPrinted>
  <dcterms:created xsi:type="dcterms:W3CDTF">2017-08-22T05:49:18Z</dcterms:created>
  <dcterms:modified xsi:type="dcterms:W3CDTF">2018-06-04T10:16:07Z</dcterms:modified>
</cp:coreProperties>
</file>