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505" windowWidth="12120" windowHeight="5610" activeTab="1"/>
  </bookViews>
  <sheets>
    <sheet name="AK CHRISTINE" sheetId="88" r:id="rId1"/>
    <sheet name="ASS WINARTI" sheetId="89" r:id="rId2"/>
    <sheet name="AK GANTI" sheetId="90" r:id="rId3"/>
    <sheet name="notaris ade" sheetId="91" r:id="rId4"/>
    <sheet name="notaris findra&amp;indah l" sheetId="92" r:id="rId5"/>
    <sheet name="SUPP OPPO" sheetId="94" r:id="rId6"/>
    <sheet name="uang sepatu&amp;cuti" sheetId="95" r:id="rId7"/>
    <sheet name="SERVIS PRINTER" sheetId="96" r:id="rId8"/>
    <sheet name="AK YULI" sheetId="97" r:id="rId9"/>
    <sheet name="tab suk barfitto" sheetId="98" r:id="rId10"/>
    <sheet name="AK RATIH D" sheetId="99" r:id="rId11"/>
    <sheet name="RTR BASUKI" sheetId="100" r:id="rId12"/>
    <sheet name="RTR PARTO" sheetId="101" r:id="rId13"/>
    <sheet name="rtr parto1" sheetId="102" r:id="rId14"/>
    <sheet name="SUPP indra" sheetId="103" r:id="rId15"/>
    <sheet name="notaris sri&amp;erwin" sheetId="104" r:id="rId16"/>
    <sheet name="AK sugiyanto" sheetId="105" r:id="rId17"/>
    <sheet name="AK lukita" sheetId="106" r:id="rId18"/>
    <sheet name="supp oppo1" sheetId="107" r:id="rId19"/>
    <sheet name="AK EKO" sheetId="108" r:id="rId20"/>
    <sheet name="GAJI" sheetId="109" r:id="rId21"/>
    <sheet name="bpjs kes" sheetId="110" r:id="rId22"/>
    <sheet name="bpjs tenaga" sheetId="111" r:id="rId23"/>
  </sheets>
  <definedNames>
    <definedName name="_xlnm.Print_Area" localSheetId="0">'AK CHRISTINE'!$A$1:$D$35</definedName>
    <definedName name="_xlnm.Print_Area" localSheetId="19">'AK EKO'!$A$1:$D$29</definedName>
    <definedName name="_xlnm.Print_Area" localSheetId="2">'AK GANTI'!$A$1:$D$29</definedName>
    <definedName name="_xlnm.Print_Area" localSheetId="17">'AK lukita'!$A$1:$D$29</definedName>
    <definedName name="_xlnm.Print_Area" localSheetId="10">'AK RATIH D'!$A$1:$D$29</definedName>
    <definedName name="_xlnm.Print_Area" localSheetId="16">'AK sugiyanto'!$A$1:$D$29</definedName>
    <definedName name="_xlnm.Print_Area" localSheetId="8">'AK YULI'!$A$1:$D$29</definedName>
    <definedName name="_xlnm.Print_Area" localSheetId="1">'ASS WINARTI'!$A$1:$D$32</definedName>
    <definedName name="_xlnm.Print_Area" localSheetId="21">'bpjs kes'!$A$1:$D$30</definedName>
    <definedName name="_xlnm.Print_Area" localSheetId="22">'bpjs tenaga'!$A$1:$D$30</definedName>
    <definedName name="_xlnm.Print_Area" localSheetId="20">GAJI!$A$1:$D$32</definedName>
    <definedName name="_xlnm.Print_Area" localSheetId="3">'notaris ade'!$A$1:$D$34</definedName>
    <definedName name="_xlnm.Print_Area" localSheetId="4">'notaris findra&amp;indah l'!$A$1:$D$43</definedName>
    <definedName name="_xlnm.Print_Area" localSheetId="15">'notaris sri&amp;erwin'!$A$1:$D$42</definedName>
    <definedName name="_xlnm.Print_Area" localSheetId="11">'RTR BASUKI'!$A$1:$D$33</definedName>
    <definedName name="_xlnm.Print_Area" localSheetId="12">'RTR PARTO'!$A$1:$D$33</definedName>
    <definedName name="_xlnm.Print_Area" localSheetId="13">'rtr parto1'!$A$1:$D$33</definedName>
    <definedName name="_xlnm.Print_Area" localSheetId="7">'SERVIS PRINTER'!$A$1:$D$30</definedName>
    <definedName name="_xlnm.Print_Area" localSheetId="14">'SUPP indra'!$A$1:$D$24</definedName>
    <definedName name="_xlnm.Print_Area" localSheetId="5">'SUPP OPPO'!$A$1:$D$34</definedName>
    <definedName name="_xlnm.Print_Area" localSheetId="18">'supp oppo1'!$A$1:$D$40</definedName>
    <definedName name="_xlnm.Print_Area" localSheetId="9">'tab suk barfitto'!$A$1:$D$29</definedName>
    <definedName name="_xlnm.Print_Area" localSheetId="6">'uang sepatu&amp;cuti'!$A$1:$D$32</definedName>
  </definedNames>
  <calcPr calcId="144525"/>
</workbook>
</file>

<file path=xl/calcChain.xml><?xml version="1.0" encoding="utf-8"?>
<calcChain xmlns="http://schemas.openxmlformats.org/spreadsheetml/2006/main">
  <c r="D19" i="111" l="1"/>
  <c r="D19" i="110"/>
  <c r="D21" i="109"/>
  <c r="D18" i="108" l="1"/>
  <c r="D29" i="107"/>
  <c r="D23" i="107"/>
  <c r="D22" i="107"/>
  <c r="C16" i="107"/>
  <c r="D18" i="107" s="1"/>
  <c r="D18" i="106" l="1"/>
  <c r="D18" i="105" l="1"/>
  <c r="D31" i="104"/>
  <c r="C26" i="104"/>
  <c r="C28" i="104" s="1"/>
  <c r="C17" i="104"/>
  <c r="C19" i="104" s="1"/>
  <c r="C18" i="103" l="1"/>
  <c r="C16" i="103"/>
  <c r="D24" i="103" l="1"/>
  <c r="D22" i="102" l="1"/>
  <c r="D22" i="101" l="1"/>
  <c r="D22" i="100" l="1"/>
  <c r="E17" i="94" l="1"/>
  <c r="D18" i="99" l="1"/>
  <c r="D16" i="98" l="1"/>
  <c r="D20" i="98"/>
  <c r="D14" i="98"/>
  <c r="D11" i="98" l="1"/>
  <c r="D18" i="97" l="1"/>
  <c r="D19" i="96" l="1"/>
  <c r="D21" i="95" l="1"/>
  <c r="C17" i="94" l="1"/>
  <c r="D23" i="94" s="1"/>
  <c r="D32" i="92" l="1"/>
  <c r="C27" i="92"/>
  <c r="C29" i="92" s="1"/>
  <c r="C18" i="92"/>
  <c r="C20" i="92" s="1"/>
  <c r="D23" i="91" l="1"/>
  <c r="C17" i="91"/>
  <c r="C19" i="91" s="1"/>
  <c r="D18" i="90" l="1"/>
  <c r="D21" i="89" l="1"/>
  <c r="D24" i="88" l="1"/>
  <c r="D18" i="88"/>
  <c r="D19" i="88" s="1"/>
</calcChain>
</file>

<file path=xl/sharedStrings.xml><?xml version="1.0" encoding="utf-8"?>
<sst xmlns="http://schemas.openxmlformats.org/spreadsheetml/2006/main" count="393" uniqueCount="119">
  <si>
    <t>KOPERASI KARYAWAN BCA "MITRA SEJAHTERA"</t>
  </si>
  <si>
    <t>Total Pengeluaran</t>
  </si>
  <si>
    <t>Pembuat,                                                Pemeriksa,</t>
  </si>
  <si>
    <t>Menyetujui,</t>
  </si>
  <si>
    <r>
      <t>Isparina T</t>
    </r>
    <r>
      <rPr>
        <b/>
        <sz val="12"/>
        <color indexed="8"/>
        <rFont val="Times New Roman"/>
        <family val="1"/>
      </rPr>
      <t xml:space="preserve">                                         </t>
    </r>
    <r>
      <rPr>
        <b/>
        <u/>
        <sz val="12"/>
        <color indexed="8"/>
        <rFont val="Times New Roman"/>
        <family val="1"/>
      </rPr>
      <t>Wiwid Widyawati</t>
    </r>
  </si>
  <si>
    <t>M. Arief Kaprawi</t>
  </si>
  <si>
    <t>Wina Saraswati</t>
  </si>
  <si>
    <t xml:space="preserve">Staf Simpan Pinjam                      Ka. Unit Simpan Pinjam           </t>
  </si>
  <si>
    <t>Ketua Koperasi</t>
  </si>
  <si>
    <t>Bendahara Koperasi</t>
  </si>
  <si>
    <t>1</t>
  </si>
  <si>
    <t>PENGELUARAN TGL 02 JANUARI 2018</t>
  </si>
  <si>
    <t>Bayar saldo simpanan anggota koperasi keluar a/n Aniek Dwiyanti, NIP. 904944</t>
  </si>
  <si>
    <t>Transfer AC. 0884677447 a/n Aniek Dwiyanti</t>
  </si>
  <si>
    <t>Simpanan anggota</t>
  </si>
  <si>
    <t xml:space="preserve">outstanding pinjaman normatif </t>
  </si>
  <si>
    <t xml:space="preserve">bunga berjalan pelunasan </t>
  </si>
  <si>
    <t>Surabaya, 02 Januari 2018</t>
  </si>
  <si>
    <t xml:space="preserve">Bayar Premi Asuransi Reliance sepeda motor </t>
  </si>
  <si>
    <t>Transfer AC. 546-0331155  a/n PT. Asuransi Reliance Indonesia</t>
  </si>
  <si>
    <t>PENGELUARAN TGL 03 JANUARI 2018</t>
  </si>
  <si>
    <t>a/n. Winarti, NIP: 903998 ( 1 honda vario 150 exclusive acc )</t>
  </si>
  <si>
    <t>Surabaya, 03 Januari 2018</t>
  </si>
  <si>
    <t>PENGELUARAN TGL 04 JANUARI 2018</t>
  </si>
  <si>
    <t>Bayar saldo simpanan anggota koperasi keluar a/n Ganti Hastata, NIP. 912818</t>
  </si>
  <si>
    <t>Transfer AC. 0101395901 a/n Ganti Hastata</t>
  </si>
  <si>
    <t>Surabaya, 04 Januari 2018</t>
  </si>
  <si>
    <t>(debet upload agustus 2017)</t>
  </si>
  <si>
    <t xml:space="preserve"> - Akta Pengakuan Hutang</t>
  </si>
  <si>
    <t xml:space="preserve"> - Materai 3 pcs</t>
  </si>
  <si>
    <t xml:space="preserve">Fee Koperasi </t>
  </si>
  <si>
    <t>Transfer AC. 3640020368 a/n Nenden Mulyani, SH.</t>
  </si>
  <si>
    <t>Bayar Tagihan Notaris a/n. Ade Yunita Wardani, NIP: 963176</t>
  </si>
  <si>
    <t>PENGELUARAN TGL 05 JANUARI 2018</t>
  </si>
  <si>
    <t>Bayar Tagihan Notaris a/n. Findra Kentjana Tansjah, NIP: 903080</t>
  </si>
  <si>
    <t xml:space="preserve"> - Akta Persetujuan Kredit</t>
  </si>
  <si>
    <t xml:space="preserve"> - Materai 4 pcs</t>
  </si>
  <si>
    <t>Bayar Tagihan Notaris a/n. Indah Lutjinawi, NIP: 842988</t>
  </si>
  <si>
    <t>Surabaya, 05 Januari 2018</t>
  </si>
  <si>
    <r>
      <t>Isparina T</t>
    </r>
    <r>
      <rPr>
        <b/>
        <sz val="12"/>
        <rFont val="Times New Roman"/>
        <family val="1"/>
      </rPr>
      <t xml:space="preserve">                                         </t>
    </r>
    <r>
      <rPr>
        <b/>
        <u/>
        <sz val="12"/>
        <rFont val="Times New Roman"/>
        <family val="1"/>
      </rPr>
      <t>Wiwid Widyawati</t>
    </r>
  </si>
  <si>
    <t>Transfer ke supplier</t>
  </si>
  <si>
    <t>Bayar Supp HP OPPO Toko Bezz Matr u/ tagihan :</t>
  </si>
  <si>
    <t>1. Hengky Darmawan A, NIP: 010186  ( 1 HP oppo F5 black )</t>
  </si>
  <si>
    <t>Fee Koperasi 1 HP @ 200.000,-</t>
  </si>
  <si>
    <t>Transfer AC. 4643231177 a/n Stephanus Wijaya</t>
  </si>
  <si>
    <t>Uang sepatu th. 2018 karyawan kopkar PT. BCA Mitra Sejahtera</t>
  </si>
  <si>
    <t>Klaim uang cuti karyawan th. 2017 karyawan kopkar PT. BCA Mitra Sejahtera</t>
  </si>
  <si>
    <t>Transfer AC. 3300525899 a/n Iwan Setya Budi</t>
  </si>
  <si>
    <t>PENGELUARAN TGL 09 JANUARI 2018</t>
  </si>
  <si>
    <t xml:space="preserve">Bayar biaya servis printer Canon ip 2770 simpan pinjam </t>
  </si>
  <si>
    <t>tidak bisa print (blinking)</t>
  </si>
  <si>
    <t>Surabaya, 09 Januari 2018</t>
  </si>
  <si>
    <t>PENGELUARAN TGL 10 JANUARI 2018</t>
  </si>
  <si>
    <t>Bayar saldo simpanan anggota koperasi keluar a/n Yuli, NIP. 973212</t>
  </si>
  <si>
    <t>Transfer AC. 4681091119 a/n HENDRA SE (kakak kandung Almarhum)</t>
  </si>
  <si>
    <t>Surabaya, 10 Januari 2018</t>
  </si>
  <si>
    <t>Bayar Simpanan Tabungan Berjangka a/n. BARFITTO, NIP: 964050</t>
  </si>
  <si>
    <t>kekurangan KP (6,041,744 - 100,000)</t>
  </si>
  <si>
    <t xml:space="preserve">Simpanan Tabungan Berjangka </t>
  </si>
  <si>
    <t>no. permohonan 41 (Rp. 100,000,-) untuk pelunasan gagal debet KP</t>
  </si>
  <si>
    <t>SISA kekurangan KP</t>
  </si>
  <si>
    <t>PENGELUARAN TGL 11 JANUARI 2018</t>
  </si>
  <si>
    <t>Surabaya, 11 Januari 2018</t>
  </si>
  <si>
    <t>dikurang penalty 2,5%</t>
  </si>
  <si>
    <t>PENGELUARAN TGL 12 JANUARI 2018</t>
  </si>
  <si>
    <t>Bayar saldo simpanan anggota koperasi keluar a/n Ratih Darmawati U, NIP. 897001</t>
  </si>
  <si>
    <t>Transfer AC. 4540171918 a/n Ratih Darmawati U</t>
  </si>
  <si>
    <t>Surabaya, 12 Januari 2018</t>
  </si>
  <si>
    <t>REVISI</t>
  </si>
  <si>
    <t>PENGELUARAN TGL 19 JANUARI 2018</t>
  </si>
  <si>
    <t>Retur outstanding pinjaman norm a/n. Basuki Hadi Waluyo NIP: 896724</t>
  </si>
  <si>
    <t>karena outstanding ybs sisa Rp. 222,400,- tapi terdebet pokoknya</t>
  </si>
  <si>
    <t>Rp. 555,600,-</t>
  </si>
  <si>
    <r>
      <t xml:space="preserve">pokok April 2017      </t>
    </r>
    <r>
      <rPr>
        <u/>
        <sz val="12"/>
        <rFont val="Arial"/>
        <family val="2"/>
      </rPr>
      <t>= 555,600,-</t>
    </r>
  </si>
  <si>
    <t>outstanding                = 222,400,-</t>
  </si>
  <si>
    <t>retur                            = ( 333,200- )</t>
  </si>
  <si>
    <t>Transfer AC. 1130631858 a/n BASUKI HADI. W</t>
  </si>
  <si>
    <t>Surabaya, 19 Januari 2018</t>
  </si>
  <si>
    <t>Retur outstanding pinjaman norm a/n. Parto NIP: 961551</t>
  </si>
  <si>
    <t>Rp. 23,247,943,-</t>
  </si>
  <si>
    <t>karena outstanding ybs sisa Rp. 22,417,172,- tapi pelunasan recovery tgl 20 feb 2017</t>
  </si>
  <si>
    <t>outstanding                = 22,417,172,-</t>
  </si>
  <si>
    <r>
      <t xml:space="preserve">recovery                     </t>
    </r>
    <r>
      <rPr>
        <u/>
        <sz val="12"/>
        <rFont val="Arial"/>
        <family val="2"/>
      </rPr>
      <t>= 23,247,943,-</t>
    </r>
  </si>
  <si>
    <t>retur                            = ( 830,771- )</t>
  </si>
  <si>
    <t>Transfer AC. 2581418118 a/n PARTO</t>
  </si>
  <si>
    <t>karena outstanding ybs sisa Rp. 3,746,000,- tapi pelunasan recovery tgl 20 feb 2017</t>
  </si>
  <si>
    <t>Rp. 3.955,000,-</t>
  </si>
  <si>
    <t>outstanding                = 3,746,000,-</t>
  </si>
  <si>
    <r>
      <t xml:space="preserve">recovery                     </t>
    </r>
    <r>
      <rPr>
        <u/>
        <sz val="12"/>
        <rFont val="Arial"/>
        <family val="2"/>
      </rPr>
      <t>= 3,955,000,-</t>
    </r>
  </si>
  <si>
    <t>retur                            = ( 209,000,- )</t>
  </si>
  <si>
    <t>Retur outstanding pinjaman diluar norm a/n. Parto NIP: 961551</t>
  </si>
  <si>
    <t xml:space="preserve">Transfer AC. 0872799999 a/n Indra Julianto </t>
  </si>
  <si>
    <t>PENGELUARAN TGL 22 JANUARI 2018</t>
  </si>
  <si>
    <t>Bayar Supp HP Golden Artha Cellular Com/Dilla Cell u/ tagihan :</t>
  </si>
  <si>
    <t xml:space="preserve">1. Hendra, NIP: 960196  </t>
  </si>
  <si>
    <t>Fee Koperasi 3 HP @ 50.000,-</t>
  </si>
  <si>
    <t>Surabaya, 22 Januari 2018</t>
  </si>
  <si>
    <t xml:space="preserve">  - 3 HP Oppo A37  @ 1.999.000,-</t>
  </si>
  <si>
    <t>PENGELUARAN TGL 25 JANUARI 2018</t>
  </si>
  <si>
    <t>Bayar Tagihan Notaris a/n. Sri Widodo, NIP: 902873</t>
  </si>
  <si>
    <t>Bayar Tagihan Notaris a/n. Erwin Setiadi, NIP: 975239</t>
  </si>
  <si>
    <t>Surabaya, 25 Januari 2018</t>
  </si>
  <si>
    <t>Bayar saldo simpanan anggota koperasi keluar a/n Sugiyanto, NIP. 911767</t>
  </si>
  <si>
    <t>Transfer AC. 1001022747 a/n SUGIANTO</t>
  </si>
  <si>
    <t>Bayar saldo simpanan anggota koperasi keluar a/n Nurie Lukita Ningtyas, NIP. 822091</t>
  </si>
  <si>
    <t>Transfer AC. 7880062900 a/n Nurie Lukita Ningtyas</t>
  </si>
  <si>
    <t>PENGELUARAN TGL 26 JANUARI 2018</t>
  </si>
  <si>
    <t>Bayar Supp HP OPPO Cemerlang Cell u/ tagihan :</t>
  </si>
  <si>
    <t>1. Moch Arief Kaprawi, NIP: 901149  ( 1 HP oppo F5 4GB black )</t>
  </si>
  <si>
    <t xml:space="preserve">                                                                ( 1 hardcase black )</t>
  </si>
  <si>
    <t>2. Parto,  NIP: 961551 ( 1 HP oppo A37 )</t>
  </si>
  <si>
    <t>Transfer AC. 2581816857 a/n Alvin Setiawan</t>
  </si>
  <si>
    <t>Surabaya, 26 Januari 2018</t>
  </si>
  <si>
    <t>Bayar saldo simpanan anggota koperasi keluar a/n Eko Irianto, NIP. 821944</t>
  </si>
  <si>
    <t>Transfer AC. 0106003445 a/n EKO IRIANTO</t>
  </si>
  <si>
    <t>Gaji karyawan kopkar PT. BCA Mitra Sejahtera</t>
  </si>
  <si>
    <t xml:space="preserve">Bulan Januari 2018 </t>
  </si>
  <si>
    <t>Bayar iuran BPJS kesehatan bulan Januari 2018</t>
  </si>
  <si>
    <t>Bayar iuran BPJS ketenagakerjaan bulan Januari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</si>
</sst>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indexed="8"/>
      <name val="Times New Roman"/>
      <family val="1"/>
    </font>
    <font>
      <sz val="12"/>
      <color indexed="8"/>
      <name val="Times New Roman"/>
      <family val="1"/>
    </font>
    <font>
      <i/>
      <sz val="16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b/>
      <u/>
      <sz val="12"/>
      <color indexed="8"/>
      <name val="Times New Roman"/>
      <family val="1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1"/>
      <name val="Calibri"/>
      <family val="2"/>
      <scheme val="minor"/>
    </font>
    <font>
      <b/>
      <sz val="16"/>
      <name val="Times New Roman"/>
      <family val="1"/>
    </font>
    <font>
      <i/>
      <sz val="16"/>
      <name val="Times New Roman"/>
      <family val="1"/>
    </font>
    <font>
      <i/>
      <sz val="12"/>
      <name val="Times New Roman"/>
      <family val="1"/>
    </font>
    <font>
      <b/>
      <u/>
      <sz val="12"/>
      <name val="Times New Roman"/>
      <family val="1"/>
    </font>
    <font>
      <sz val="12"/>
      <color indexed="8"/>
      <name val="Arial"/>
      <family val="2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/>
    <xf numFmtId="41" fontId="0" fillId="0" borderId="0" xfId="0" applyNumberFormat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41" fontId="3" fillId="0" borderId="0" xfId="1" applyNumberFormat="1" applyFont="1" applyFill="1"/>
    <xf numFmtId="0" fontId="4" fillId="0" borderId="0" xfId="0" applyFont="1" applyFill="1"/>
    <xf numFmtId="0" fontId="5" fillId="0" borderId="0" xfId="0" applyFont="1" applyFill="1" applyBorder="1"/>
    <xf numFmtId="0" fontId="3" fillId="0" borderId="0" xfId="0" applyFont="1" applyFill="1" applyBorder="1"/>
    <xf numFmtId="41" fontId="3" fillId="0" borderId="0" xfId="1" applyNumberFormat="1" applyFont="1" applyFill="1" applyBorder="1"/>
    <xf numFmtId="0" fontId="5" fillId="0" borderId="1" xfId="0" applyFont="1" applyFill="1" applyBorder="1"/>
    <xf numFmtId="0" fontId="3" fillId="0" borderId="1" xfId="0" applyFont="1" applyFill="1" applyBorder="1"/>
    <xf numFmtId="41" fontId="3" fillId="0" borderId="1" xfId="1" applyNumberFormat="1" applyFont="1" applyFill="1" applyBorder="1"/>
    <xf numFmtId="43" fontId="6" fillId="0" borderId="1" xfId="1" applyFont="1" applyFill="1" applyBorder="1"/>
    <xf numFmtId="0" fontId="7" fillId="0" borderId="0" xfId="0" applyFont="1" applyFill="1" applyBorder="1"/>
    <xf numFmtId="41" fontId="8" fillId="0" borderId="0" xfId="0" applyNumberFormat="1" applyFont="1"/>
    <xf numFmtId="0" fontId="9" fillId="0" borderId="0" xfId="0" applyFont="1" applyFill="1" applyBorder="1"/>
    <xf numFmtId="41" fontId="6" fillId="0" borderId="3" xfId="1" applyNumberFormat="1" applyFont="1" applyFill="1" applyBorder="1"/>
    <xf numFmtId="164" fontId="6" fillId="0" borderId="3" xfId="0" applyNumberFormat="1" applyFont="1" applyFill="1" applyBorder="1"/>
    <xf numFmtId="41" fontId="3" fillId="0" borderId="0" xfId="0" applyNumberFormat="1" applyFont="1" applyFill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41" fontId="10" fillId="0" borderId="0" xfId="0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41" fontId="5" fillId="0" borderId="0" xfId="0" applyNumberFormat="1" applyFont="1" applyFill="1" applyAlignment="1">
      <alignment horizontal="center"/>
    </xf>
    <xf numFmtId="0" fontId="11" fillId="0" borderId="0" xfId="0" quotePrefix="1" applyFont="1" applyFill="1" applyBorder="1"/>
    <xf numFmtId="0" fontId="11" fillId="0" borderId="0" xfId="0" quotePrefix="1" applyFont="1" applyFill="1"/>
    <xf numFmtId="0" fontId="3" fillId="0" borderId="0" xfId="0" applyFont="1" applyFill="1" applyAlignment="1">
      <alignment horizontal="center"/>
    </xf>
    <xf numFmtId="41" fontId="8" fillId="0" borderId="2" xfId="0" applyNumberFormat="1" applyFont="1" applyBorder="1"/>
    <xf numFmtId="41" fontId="3" fillId="0" borderId="2" xfId="1" applyNumberFormat="1" applyFon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2" fillId="0" borderId="0" xfId="0" applyFont="1"/>
    <xf numFmtId="43" fontId="3" fillId="0" borderId="0" xfId="1" applyFont="1" applyFill="1"/>
    <xf numFmtId="43" fontId="13" fillId="0" borderId="0" xfId="1" applyFont="1" applyFill="1"/>
    <xf numFmtId="43" fontId="3" fillId="0" borderId="0" xfId="1" applyFont="1" applyFill="1" applyBorder="1"/>
    <xf numFmtId="43" fontId="3" fillId="0" borderId="1" xfId="1" applyFont="1" applyFill="1" applyBorder="1"/>
    <xf numFmtId="41" fontId="14" fillId="0" borderId="0" xfId="2" applyFont="1"/>
    <xf numFmtId="0" fontId="0" fillId="0" borderId="0" xfId="0" applyBorder="1"/>
    <xf numFmtId="41" fontId="14" fillId="0" borderId="0" xfId="2" applyFont="1" applyBorder="1"/>
    <xf numFmtId="41" fontId="8" fillId="0" borderId="0" xfId="0" applyNumberFormat="1" applyFont="1" applyBorder="1"/>
    <xf numFmtId="0" fontId="15" fillId="0" borderId="0" xfId="0" quotePrefix="1" applyNumberFormat="1" applyFont="1"/>
    <xf numFmtId="0" fontId="3" fillId="0" borderId="0" xfId="0" applyNumberFormat="1" applyFont="1" applyFill="1" applyBorder="1"/>
    <xf numFmtId="41" fontId="6" fillId="0" borderId="0" xfId="1" applyNumberFormat="1" applyFont="1" applyFill="1" applyBorder="1"/>
    <xf numFmtId="43" fontId="16" fillId="0" borderId="0" xfId="1" applyFont="1"/>
    <xf numFmtId="41" fontId="8" fillId="0" borderId="0" xfId="1" applyNumberFormat="1" applyFont="1"/>
    <xf numFmtId="43" fontId="6" fillId="0" borderId="3" xfId="1" applyFont="1" applyFill="1" applyBorder="1"/>
    <xf numFmtId="41" fontId="3" fillId="0" borderId="3" xfId="1" applyNumberFormat="1" applyFont="1" applyFill="1" applyBorder="1"/>
    <xf numFmtId="0" fontId="3" fillId="0" borderId="0" xfId="0" applyFont="1" applyFill="1" applyAlignment="1">
      <alignment horizontal="center"/>
    </xf>
    <xf numFmtId="43" fontId="6" fillId="0" borderId="0" xfId="1" applyFont="1" applyFill="1" applyBorder="1"/>
    <xf numFmtId="41" fontId="8" fillId="0" borderId="0" xfId="2" applyFont="1"/>
    <xf numFmtId="0" fontId="17" fillId="0" borderId="0" xfId="0" applyFont="1"/>
    <xf numFmtId="41" fontId="8" fillId="0" borderId="2" xfId="2" applyFont="1" applyBorder="1"/>
    <xf numFmtId="41" fontId="3" fillId="0" borderId="2" xfId="2" applyFont="1" applyFill="1" applyBorder="1"/>
    <xf numFmtId="41" fontId="3" fillId="0" borderId="0" xfId="2" applyFont="1" applyFill="1" applyBorder="1"/>
    <xf numFmtId="0" fontId="8" fillId="0" borderId="0" xfId="0" applyFont="1" applyFill="1" applyBorder="1" applyAlignment="1">
      <alignment horizontal="center"/>
    </xf>
    <xf numFmtId="41" fontId="16" fillId="0" borderId="0" xfId="1" applyNumberFormat="1" applyFont="1" applyFill="1" applyBorder="1"/>
    <xf numFmtId="41" fontId="8" fillId="0" borderId="0" xfId="0" applyNumberFormat="1" applyFont="1" applyFill="1" applyBorder="1"/>
    <xf numFmtId="0" fontId="17" fillId="0" borderId="0" xfId="0" applyFont="1" applyFill="1" applyBorder="1"/>
    <xf numFmtId="0" fontId="17" fillId="0" borderId="0" xfId="0" applyFont="1" applyFill="1"/>
    <xf numFmtId="0" fontId="18" fillId="0" borderId="0" xfId="0" applyFont="1" applyFill="1"/>
    <xf numFmtId="0" fontId="8" fillId="0" borderId="0" xfId="0" applyFont="1" applyFill="1"/>
    <xf numFmtId="0" fontId="19" fillId="0" borderId="0" xfId="0" applyFont="1" applyFill="1"/>
    <xf numFmtId="0" fontId="20" fillId="0" borderId="0" xfId="0" applyFont="1" applyFill="1" applyBorder="1"/>
    <xf numFmtId="0" fontId="8" fillId="0" borderId="0" xfId="0" applyFont="1" applyFill="1" applyBorder="1"/>
    <xf numFmtId="0" fontId="20" fillId="0" borderId="1" xfId="0" applyFont="1" applyFill="1" applyBorder="1"/>
    <xf numFmtId="0" fontId="8" fillId="0" borderId="1" xfId="0" applyFont="1" applyFill="1" applyBorder="1"/>
    <xf numFmtId="43" fontId="16" fillId="0" borderId="1" xfId="1" applyFont="1" applyFill="1" applyBorder="1"/>
    <xf numFmtId="41" fontId="8" fillId="0" borderId="0" xfId="1" applyNumberFormat="1" applyFont="1" applyFill="1" applyBorder="1"/>
    <xf numFmtId="41" fontId="8" fillId="0" borderId="2" xfId="1" applyNumberFormat="1" applyFont="1" applyFill="1" applyBorder="1"/>
    <xf numFmtId="41" fontId="8" fillId="0" borderId="0" xfId="0" applyNumberFormat="1" applyFont="1" applyFill="1"/>
    <xf numFmtId="41" fontId="8" fillId="0" borderId="0" xfId="1" applyNumberFormat="1" applyFont="1" applyFill="1"/>
    <xf numFmtId="0" fontId="8" fillId="0" borderId="0" xfId="0" applyFont="1" applyFill="1" applyAlignment="1">
      <alignment horizontal="center"/>
    </xf>
    <xf numFmtId="41" fontId="16" fillId="0" borderId="3" xfId="1" applyNumberFormat="1" applyFont="1" applyFill="1" applyBorder="1"/>
    <xf numFmtId="0" fontId="21" fillId="0" borderId="0" xfId="0" applyFont="1" applyFill="1"/>
    <xf numFmtId="0" fontId="21" fillId="0" borderId="0" xfId="0" applyFont="1" applyFill="1" applyAlignment="1">
      <alignment horizontal="center"/>
    </xf>
    <xf numFmtId="0" fontId="20" fillId="0" borderId="0" xfId="0" applyFont="1" applyFill="1"/>
    <xf numFmtId="0" fontId="20" fillId="0" borderId="0" xfId="0" applyFont="1" applyFill="1" applyAlignment="1">
      <alignment horizontal="center"/>
    </xf>
    <xf numFmtId="41" fontId="8" fillId="0" borderId="1" xfId="1" applyNumberFormat="1" applyFont="1" applyFill="1" applyBorder="1"/>
    <xf numFmtId="41" fontId="16" fillId="0" borderId="0" xfId="1" applyNumberFormat="1" applyFont="1" applyFill="1"/>
    <xf numFmtId="43" fontId="16" fillId="0" borderId="0" xfId="1" applyFont="1" applyFill="1"/>
    <xf numFmtId="164" fontId="16" fillId="0" borderId="3" xfId="0" applyNumberFormat="1" applyFont="1" applyFill="1" applyBorder="1"/>
    <xf numFmtId="41" fontId="21" fillId="0" borderId="0" xfId="0" applyNumberFormat="1" applyFont="1" applyFill="1" applyAlignment="1">
      <alignment horizontal="center"/>
    </xf>
    <xf numFmtId="41" fontId="20" fillId="0" borderId="0" xfId="0" applyNumberFormat="1" applyFont="1" applyFill="1" applyAlignment="1">
      <alignment horizontal="center"/>
    </xf>
    <xf numFmtId="41" fontId="17" fillId="0" borderId="0" xfId="0" applyNumberFormat="1" applyFont="1" applyFill="1"/>
    <xf numFmtId="43" fontId="8" fillId="0" borderId="0" xfId="1" applyFont="1"/>
    <xf numFmtId="0" fontId="22" fillId="0" borderId="0" xfId="0" applyFont="1" applyFill="1"/>
    <xf numFmtId="43" fontId="8" fillId="0" borderId="0" xfId="0" applyNumberFormat="1" applyFont="1"/>
    <xf numFmtId="41" fontId="3" fillId="0" borderId="0" xfId="2" applyFont="1" applyFill="1"/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1" fontId="17" fillId="0" borderId="0" xfId="0" applyNumberFormat="1" applyFont="1"/>
    <xf numFmtId="41" fontId="14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1" fontId="8" fillId="0" borderId="2" xfId="0" applyNumberFormat="1" applyFont="1" applyFill="1" applyBorder="1"/>
    <xf numFmtId="0" fontId="6" fillId="0" borderId="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180976</xdr:rowOff>
    </xdr:from>
    <xdr:to>
      <xdr:col>1</xdr:col>
      <xdr:colOff>2209800</xdr:colOff>
      <xdr:row>2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6"/>
          <a:ext cx="2209800" cy="2952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42"/>
  <sheetViews>
    <sheetView workbookViewId="0">
      <selection activeCell="G20" sqref="G20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11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ht="15.75" x14ac:dyDescent="0.25">
      <c r="A13" s="26" t="s">
        <v>10</v>
      </c>
      <c r="B13" s="14" t="s">
        <v>12</v>
      </c>
      <c r="C13" s="15"/>
      <c r="D13" s="9"/>
    </row>
    <row r="14" spans="1:6" ht="15.75" x14ac:dyDescent="0.25">
      <c r="A14" s="26"/>
      <c r="B14" s="14"/>
      <c r="C14" s="15"/>
      <c r="D14" s="9"/>
    </row>
    <row r="15" spans="1:6" ht="15.75" x14ac:dyDescent="0.25">
      <c r="A15" s="26"/>
      <c r="B15" s="14" t="s">
        <v>14</v>
      </c>
      <c r="D15" s="15">
        <v>8143562</v>
      </c>
    </row>
    <row r="16" spans="1:6" ht="15.75" x14ac:dyDescent="0.25">
      <c r="A16" s="26"/>
      <c r="B16" s="14" t="s">
        <v>15</v>
      </c>
      <c r="C16" s="15">
        <v>4999200</v>
      </c>
      <c r="D16" s="9"/>
    </row>
    <row r="17" spans="1:4" ht="15.75" x14ac:dyDescent="0.25">
      <c r="A17" s="26"/>
      <c r="B17" s="14" t="s">
        <v>16</v>
      </c>
      <c r="C17" s="29">
        <v>52258</v>
      </c>
      <c r="D17" s="9"/>
    </row>
    <row r="18" spans="1:4" ht="15.75" x14ac:dyDescent="0.25">
      <c r="A18" s="26"/>
      <c r="B18" s="14"/>
      <c r="C18" s="15"/>
      <c r="D18" s="30">
        <f>SUM(C16:C17)</f>
        <v>5051458</v>
      </c>
    </row>
    <row r="19" spans="1:4" ht="15.75" x14ac:dyDescent="0.25">
      <c r="A19" s="26"/>
      <c r="B19" s="14"/>
      <c r="C19" s="15"/>
      <c r="D19" s="9">
        <f>D15-D18</f>
        <v>3092104</v>
      </c>
    </row>
    <row r="20" spans="1:4" ht="15.75" x14ac:dyDescent="0.25">
      <c r="A20" s="26"/>
      <c r="B20" s="14"/>
      <c r="C20" s="15"/>
      <c r="D20" s="9"/>
    </row>
    <row r="21" spans="1:4" ht="15.75" x14ac:dyDescent="0.25">
      <c r="A21" s="27"/>
      <c r="B21" s="16" t="s">
        <v>13</v>
      </c>
      <c r="C21" s="4"/>
      <c r="D21" s="5"/>
    </row>
    <row r="22" spans="1:4" ht="15.75" x14ac:dyDescent="0.25">
      <c r="A22" s="27"/>
      <c r="B22" s="16"/>
      <c r="C22" s="4"/>
      <c r="D22" s="5"/>
    </row>
    <row r="23" spans="1:4" ht="15.75" x14ac:dyDescent="0.25">
      <c r="A23" s="8"/>
      <c r="B23" s="8"/>
      <c r="C23" s="9"/>
      <c r="D23" s="8"/>
    </row>
    <row r="24" spans="1:4" ht="16.5" thickBot="1" x14ac:dyDescent="0.3">
      <c r="A24" s="103" t="s">
        <v>1</v>
      </c>
      <c r="B24" s="103"/>
      <c r="C24" s="17"/>
      <c r="D24" s="18">
        <f>D19</f>
        <v>3092104</v>
      </c>
    </row>
    <row r="25" spans="1:4" ht="16.5" thickTop="1" x14ac:dyDescent="0.25">
      <c r="A25" s="4"/>
      <c r="B25" s="4"/>
      <c r="C25" s="5"/>
      <c r="D25" s="4"/>
    </row>
    <row r="26" spans="1:4" ht="15.75" x14ac:dyDescent="0.25">
      <c r="A26" s="8"/>
      <c r="B26" s="8"/>
      <c r="C26" s="9"/>
      <c r="D26" s="8"/>
    </row>
    <row r="27" spans="1:4" ht="15.75" x14ac:dyDescent="0.25">
      <c r="A27" s="4" t="s">
        <v>17</v>
      </c>
      <c r="B27" s="4"/>
      <c r="C27" s="5"/>
      <c r="D27" s="4"/>
    </row>
    <row r="28" spans="1:4" ht="15.75" x14ac:dyDescent="0.25">
      <c r="A28" s="4" t="s">
        <v>2</v>
      </c>
      <c r="B28" s="28"/>
      <c r="C28" s="104" t="s">
        <v>3</v>
      </c>
      <c r="D28" s="104"/>
    </row>
    <row r="29" spans="1:4" ht="15.75" x14ac:dyDescent="0.25">
      <c r="A29" s="4"/>
      <c r="B29" s="4"/>
      <c r="C29" s="19"/>
      <c r="D29" s="4"/>
    </row>
    <row r="30" spans="1:4" ht="15.75" x14ac:dyDescent="0.25">
      <c r="A30" s="4"/>
      <c r="B30" s="4"/>
      <c r="C30" s="19"/>
      <c r="D30" s="4"/>
    </row>
    <row r="31" spans="1:4" ht="15.75" x14ac:dyDescent="0.25">
      <c r="A31" s="4"/>
      <c r="B31" s="4"/>
      <c r="C31" s="19"/>
      <c r="D31" s="4"/>
    </row>
    <row r="32" spans="1:4" ht="15.75" x14ac:dyDescent="0.25">
      <c r="A32" s="4"/>
      <c r="B32" s="4"/>
      <c r="C32" s="19"/>
      <c r="D32" s="4"/>
    </row>
    <row r="33" spans="1:4" ht="15.75" x14ac:dyDescent="0.25">
      <c r="A33" s="4"/>
      <c r="B33" s="4"/>
      <c r="C33" s="19"/>
      <c r="D33" s="4"/>
    </row>
    <row r="34" spans="1:4" ht="15.75" x14ac:dyDescent="0.25">
      <c r="A34" s="20" t="s">
        <v>4</v>
      </c>
      <c r="B34" s="21"/>
      <c r="C34" s="22" t="s">
        <v>5</v>
      </c>
      <c r="D34" s="21" t="s">
        <v>6</v>
      </c>
    </row>
    <row r="35" spans="1:4" ht="15.75" x14ac:dyDescent="0.25">
      <c r="A35" s="23" t="s">
        <v>7</v>
      </c>
      <c r="B35" s="24"/>
      <c r="C35" s="25" t="s">
        <v>8</v>
      </c>
      <c r="D35" s="24" t="s">
        <v>9</v>
      </c>
    </row>
    <row r="37" spans="1:4" x14ac:dyDescent="0.25">
      <c r="C37"/>
    </row>
    <row r="38" spans="1:4" x14ac:dyDescent="0.25">
      <c r="C38"/>
    </row>
    <row r="39" spans="1:4" x14ac:dyDescent="0.25">
      <c r="C39"/>
    </row>
    <row r="40" spans="1:4" x14ac:dyDescent="0.25">
      <c r="C40"/>
    </row>
    <row r="41" spans="1:4" x14ac:dyDescent="0.25">
      <c r="C41"/>
    </row>
    <row r="42" spans="1:4" x14ac:dyDescent="0.25">
      <c r="C42"/>
    </row>
  </sheetData>
  <mergeCells count="2">
    <mergeCell ref="A24:B24"/>
    <mergeCell ref="C28:D28"/>
  </mergeCells>
  <pageMargins left="0.70866141732283472" right="0.70866141732283472" top="0.74803149606299213" bottom="0.74803149606299213" header="0.31496062992125984" footer="0.31496062992125984"/>
  <pageSetup scale="83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9"/>
  <sheetViews>
    <sheetView workbookViewId="0">
      <selection activeCell="F12" sqref="F12"/>
    </sheetView>
  </sheetViews>
  <sheetFormatPr defaultRowHeight="15" x14ac:dyDescent="0.25"/>
  <cols>
    <col min="1" max="1" width="3" customWidth="1"/>
    <col min="2" max="2" width="73.7109375" customWidth="1"/>
    <col min="3" max="3" width="18.140625" style="1" bestFit="1" customWidth="1"/>
    <col min="4" max="4" width="21" customWidth="1"/>
  </cols>
  <sheetData>
    <row r="2" spans="1:6" x14ac:dyDescent="0.25">
      <c r="D2" s="2"/>
    </row>
    <row r="4" spans="1:6" ht="20.25" x14ac:dyDescent="0.3">
      <c r="A4" s="3" t="s">
        <v>0</v>
      </c>
      <c r="B4" s="4"/>
      <c r="C4" s="5"/>
      <c r="D4" s="4"/>
      <c r="E4" s="4"/>
      <c r="F4" s="4"/>
    </row>
    <row r="5" spans="1:6" ht="20.25" x14ac:dyDescent="0.3">
      <c r="A5" s="6" t="s">
        <v>61</v>
      </c>
      <c r="B5" s="4"/>
      <c r="C5" s="5"/>
      <c r="D5" s="4"/>
      <c r="E5" s="4"/>
      <c r="F5" s="4"/>
    </row>
    <row r="6" spans="1:6" ht="15.75" x14ac:dyDescent="0.25">
      <c r="A6" s="7"/>
      <c r="B6" s="8"/>
      <c r="C6" s="9"/>
      <c r="D6" s="8"/>
      <c r="E6" s="4"/>
      <c r="F6" s="4"/>
    </row>
    <row r="7" spans="1:6" ht="15.75" x14ac:dyDescent="0.25">
      <c r="A7" s="10"/>
      <c r="B7" s="11"/>
      <c r="C7" s="12"/>
      <c r="D7" s="13"/>
      <c r="E7" s="4"/>
      <c r="F7" s="4"/>
    </row>
    <row r="8" spans="1:6" ht="15.75" x14ac:dyDescent="0.25">
      <c r="A8" s="26" t="s">
        <v>10</v>
      </c>
      <c r="B8" s="14" t="s">
        <v>56</v>
      </c>
      <c r="C8" s="38"/>
    </row>
    <row r="9" spans="1:6" ht="15.75" x14ac:dyDescent="0.25">
      <c r="B9" s="14" t="s">
        <v>59</v>
      </c>
      <c r="D9" s="15"/>
    </row>
    <row r="10" spans="1:6" ht="15.75" x14ac:dyDescent="0.25">
      <c r="B10" s="14"/>
      <c r="C10" s="38"/>
      <c r="D10" s="15"/>
    </row>
    <row r="11" spans="1:6" ht="15.75" x14ac:dyDescent="0.25">
      <c r="B11" s="14" t="s">
        <v>57</v>
      </c>
      <c r="D11" s="40">
        <f>6041744-100000</f>
        <v>5941744</v>
      </c>
    </row>
    <row r="12" spans="1:6" ht="15.75" x14ac:dyDescent="0.25">
      <c r="B12" s="14" t="s">
        <v>58</v>
      </c>
      <c r="C12" s="41">
        <v>2397212</v>
      </c>
      <c r="D12" s="15"/>
    </row>
    <row r="13" spans="1:6" ht="15.75" x14ac:dyDescent="0.25">
      <c r="B13" s="14" t="s">
        <v>63</v>
      </c>
      <c r="C13" s="29">
        <v>59930</v>
      </c>
      <c r="D13" s="15"/>
    </row>
    <row r="14" spans="1:6" ht="15.75" x14ac:dyDescent="0.25">
      <c r="B14" s="14"/>
      <c r="C14" s="41"/>
      <c r="D14" s="29">
        <f>C12-C13</f>
        <v>2337282</v>
      </c>
    </row>
    <row r="15" spans="1:6" ht="15.75" x14ac:dyDescent="0.25">
      <c r="B15" s="14"/>
      <c r="C15" s="41"/>
      <c r="D15" s="15"/>
    </row>
    <row r="16" spans="1:6" ht="15.75" x14ac:dyDescent="0.25">
      <c r="B16" s="14" t="s">
        <v>60</v>
      </c>
      <c r="C16" s="93"/>
      <c r="D16" s="93">
        <f>D11-D14</f>
        <v>3604462</v>
      </c>
    </row>
    <row r="17" spans="1:4" ht="15.75" x14ac:dyDescent="0.25">
      <c r="B17" s="14"/>
      <c r="C17" s="38"/>
      <c r="D17" s="15"/>
    </row>
    <row r="18" spans="1:4" s="4" customFormat="1" ht="15.75" x14ac:dyDescent="0.25">
      <c r="A18" s="42"/>
      <c r="B18" s="16"/>
      <c r="C18" s="89"/>
    </row>
    <row r="19" spans="1:4" ht="15.75" x14ac:dyDescent="0.25">
      <c r="A19" s="8"/>
      <c r="B19" s="8"/>
      <c r="C19" s="9"/>
      <c r="D19" s="8"/>
    </row>
    <row r="20" spans="1:4" ht="16.5" thickBot="1" x14ac:dyDescent="0.3">
      <c r="A20" s="103" t="s">
        <v>1</v>
      </c>
      <c r="B20" s="103"/>
      <c r="C20" s="17"/>
      <c r="D20" s="18">
        <f>D14</f>
        <v>2337282</v>
      </c>
    </row>
    <row r="21" spans="1:4" ht="16.5" thickTop="1" x14ac:dyDescent="0.25">
      <c r="A21" s="4"/>
      <c r="B21" s="4"/>
      <c r="C21" s="5"/>
      <c r="D21" s="4"/>
    </row>
    <row r="22" spans="1:4" ht="15.75" x14ac:dyDescent="0.25">
      <c r="A22" s="4" t="s">
        <v>62</v>
      </c>
      <c r="B22" s="4"/>
      <c r="C22" s="5"/>
      <c r="D22" s="4"/>
    </row>
    <row r="23" spans="1:4" ht="15.75" x14ac:dyDescent="0.25">
      <c r="A23" s="4" t="s">
        <v>2</v>
      </c>
      <c r="B23" s="91"/>
      <c r="C23" s="104" t="s">
        <v>3</v>
      </c>
      <c r="D23" s="104"/>
    </row>
    <row r="24" spans="1:4" ht="15.75" x14ac:dyDescent="0.25">
      <c r="A24" s="4"/>
      <c r="B24" s="4"/>
      <c r="C24" s="19"/>
      <c r="D24" s="4"/>
    </row>
    <row r="25" spans="1:4" ht="15.75" x14ac:dyDescent="0.25">
      <c r="A25" s="4"/>
      <c r="B25" s="4"/>
      <c r="C25" s="19"/>
      <c r="D25" s="4"/>
    </row>
    <row r="26" spans="1:4" ht="15.75" x14ac:dyDescent="0.25">
      <c r="A26" s="4"/>
      <c r="B26" s="4"/>
      <c r="C26" s="19"/>
      <c r="D26" s="4"/>
    </row>
    <row r="27" spans="1:4" ht="15.75" x14ac:dyDescent="0.25">
      <c r="A27" s="4"/>
      <c r="B27" s="4"/>
      <c r="C27" s="19"/>
      <c r="D27" s="4"/>
    </row>
    <row r="28" spans="1:4" ht="15.75" x14ac:dyDescent="0.25">
      <c r="A28" s="20" t="s">
        <v>4</v>
      </c>
      <c r="B28" s="21"/>
      <c r="C28" s="22" t="s">
        <v>5</v>
      </c>
      <c r="D28" s="21" t="s">
        <v>6</v>
      </c>
    </row>
    <row r="29" spans="1:4" ht="15.75" x14ac:dyDescent="0.25">
      <c r="A29" s="23" t="s">
        <v>7</v>
      </c>
      <c r="B29" s="24"/>
      <c r="C29" s="25" t="s">
        <v>8</v>
      </c>
      <c r="D29" s="24" t="s">
        <v>9</v>
      </c>
    </row>
  </sheetData>
  <mergeCells count="2">
    <mergeCell ref="A20:B20"/>
    <mergeCell ref="C23:D23"/>
  </mergeCells>
  <pageMargins left="0.70866141732283472" right="0.70866141732283472" top="0.74803149606299213" bottom="0.74803149606299213" header="0.31496062992125984" footer="0.31496062992125984"/>
  <pageSetup scale="77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workbookViewId="0">
      <selection sqref="A1:XFD1048576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64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ht="15.75" x14ac:dyDescent="0.25">
      <c r="A13" s="26" t="s">
        <v>10</v>
      </c>
      <c r="B13" s="14" t="s">
        <v>65</v>
      </c>
      <c r="C13" s="15"/>
      <c r="D13" s="9">
        <v>6323564</v>
      </c>
    </row>
    <row r="14" spans="1:6" ht="15.75" x14ac:dyDescent="0.25">
      <c r="A14" s="26"/>
      <c r="B14" s="14"/>
      <c r="C14" s="15"/>
      <c r="D14" s="9"/>
    </row>
    <row r="15" spans="1:6" ht="15.75" x14ac:dyDescent="0.25">
      <c r="A15" s="27"/>
      <c r="B15" s="16" t="s">
        <v>66</v>
      </c>
      <c r="C15" s="4"/>
      <c r="D15" s="5"/>
    </row>
    <row r="16" spans="1:6" ht="15.75" x14ac:dyDescent="0.25">
      <c r="A16" s="27"/>
      <c r="B16" s="16"/>
      <c r="C16" s="4"/>
      <c r="D16" s="5"/>
    </row>
    <row r="17" spans="1:4" ht="15.75" x14ac:dyDescent="0.25">
      <c r="A17" s="8"/>
      <c r="B17" s="8"/>
      <c r="C17" s="9"/>
      <c r="D17" s="8"/>
    </row>
    <row r="18" spans="1:4" ht="16.5" thickBot="1" x14ac:dyDescent="0.3">
      <c r="A18" s="103" t="s">
        <v>1</v>
      </c>
      <c r="B18" s="103"/>
      <c r="C18" s="17"/>
      <c r="D18" s="18">
        <f>SUM(D13:D17)</f>
        <v>6323564</v>
      </c>
    </row>
    <row r="19" spans="1:4" ht="16.5" thickTop="1" x14ac:dyDescent="0.25">
      <c r="A19" s="4"/>
      <c r="B19" s="4"/>
      <c r="C19" s="5"/>
      <c r="D19" s="4"/>
    </row>
    <row r="20" spans="1:4" ht="15.75" x14ac:dyDescent="0.25">
      <c r="A20" s="8"/>
      <c r="B20" s="8"/>
      <c r="C20" s="9"/>
      <c r="D20" s="8"/>
    </row>
    <row r="21" spans="1:4" ht="15.75" x14ac:dyDescent="0.25">
      <c r="A21" s="4" t="s">
        <v>67</v>
      </c>
      <c r="B21" s="4"/>
      <c r="C21" s="5"/>
      <c r="D21" s="4"/>
    </row>
    <row r="22" spans="1:4" ht="15.75" x14ac:dyDescent="0.25">
      <c r="A22" s="4" t="s">
        <v>2</v>
      </c>
      <c r="B22" s="94"/>
      <c r="C22" s="104" t="s">
        <v>3</v>
      </c>
      <c r="D22" s="104"/>
    </row>
    <row r="23" spans="1:4" ht="15.75" x14ac:dyDescent="0.25">
      <c r="A23" s="4"/>
      <c r="B23" s="4"/>
      <c r="C23" s="19"/>
      <c r="D23" s="4"/>
    </row>
    <row r="24" spans="1:4" ht="15.75" x14ac:dyDescent="0.25">
      <c r="A24" s="4"/>
      <c r="B24" s="4"/>
      <c r="C24" s="19"/>
      <c r="D24" s="4"/>
    </row>
    <row r="25" spans="1:4" ht="15.75" x14ac:dyDescent="0.25">
      <c r="A25" s="4"/>
      <c r="B25" s="4"/>
      <c r="C25" s="19"/>
      <c r="D25" s="4"/>
    </row>
    <row r="26" spans="1:4" ht="15.75" x14ac:dyDescent="0.25">
      <c r="A26" s="4"/>
      <c r="B26" s="4"/>
      <c r="C26" s="19"/>
      <c r="D26" s="4"/>
    </row>
    <row r="27" spans="1:4" ht="15.75" x14ac:dyDescent="0.25">
      <c r="A27" s="4"/>
      <c r="B27" s="4"/>
      <c r="C27" s="19"/>
      <c r="D27" s="4"/>
    </row>
    <row r="28" spans="1:4" ht="15.75" x14ac:dyDescent="0.25">
      <c r="A28" s="20" t="s">
        <v>4</v>
      </c>
      <c r="B28" s="21"/>
      <c r="C28" s="22" t="s">
        <v>5</v>
      </c>
      <c r="D28" s="21" t="s">
        <v>6</v>
      </c>
    </row>
    <row r="29" spans="1:4" ht="15.75" x14ac:dyDescent="0.25">
      <c r="A29" s="23" t="s">
        <v>7</v>
      </c>
      <c r="B29" s="24"/>
      <c r="C29" s="25" t="s">
        <v>8</v>
      </c>
      <c r="D29" s="24" t="s">
        <v>9</v>
      </c>
    </row>
    <row r="31" spans="1:4" x14ac:dyDescent="0.25">
      <c r="C31"/>
    </row>
    <row r="32" spans="1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</sheetData>
  <mergeCells count="2">
    <mergeCell ref="A18:B18"/>
    <mergeCell ref="C22:D22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40"/>
  <sheetViews>
    <sheetView workbookViewId="0">
      <selection activeCell="A13" sqref="A13:XFD20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69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ht="15.75" x14ac:dyDescent="0.25">
      <c r="A13" s="26"/>
      <c r="B13" s="14" t="s">
        <v>70</v>
      </c>
      <c r="C13" s="38"/>
      <c r="D13" s="9">
        <v>333200</v>
      </c>
    </row>
    <row r="14" spans="1:6" ht="15.75" x14ac:dyDescent="0.25">
      <c r="A14" s="27"/>
      <c r="B14" s="14" t="s">
        <v>71</v>
      </c>
      <c r="C14" s="38"/>
      <c r="D14" s="15"/>
    </row>
    <row r="15" spans="1:6" ht="15.75" x14ac:dyDescent="0.25">
      <c r="B15" s="14" t="s">
        <v>72</v>
      </c>
      <c r="C15" s="40"/>
      <c r="D15" s="15"/>
    </row>
    <row r="16" spans="1:6" ht="15.75" x14ac:dyDescent="0.25">
      <c r="B16" s="14" t="s">
        <v>74</v>
      </c>
      <c r="C16" s="40"/>
      <c r="D16" s="15"/>
    </row>
    <row r="17" spans="1:4" ht="15.75" x14ac:dyDescent="0.25">
      <c r="B17" s="14" t="s">
        <v>73</v>
      </c>
      <c r="C17" s="40"/>
      <c r="D17" s="15"/>
    </row>
    <row r="18" spans="1:4" ht="15.75" x14ac:dyDescent="0.25">
      <c r="B18" s="14" t="s">
        <v>75</v>
      </c>
      <c r="C18" s="40"/>
      <c r="D18" s="15"/>
    </row>
    <row r="19" spans="1:4" ht="15.75" x14ac:dyDescent="0.25">
      <c r="B19" s="14"/>
      <c r="C19" s="40"/>
      <c r="D19" s="15"/>
    </row>
    <row r="20" spans="1:4" s="4" customFormat="1" ht="15.75" x14ac:dyDescent="0.25">
      <c r="A20" s="42"/>
      <c r="B20" s="16" t="s">
        <v>76</v>
      </c>
      <c r="D20" s="15"/>
    </row>
    <row r="21" spans="1:4" ht="15.75" x14ac:dyDescent="0.25">
      <c r="A21" s="8"/>
      <c r="B21" s="8"/>
      <c r="C21" s="9"/>
      <c r="D21" s="8"/>
    </row>
    <row r="22" spans="1:4" ht="16.5" thickBot="1" x14ac:dyDescent="0.3">
      <c r="A22" s="103" t="s">
        <v>1</v>
      </c>
      <c r="B22" s="103"/>
      <c r="C22" s="17"/>
      <c r="D22" s="18">
        <f>SUM(D13:D21)</f>
        <v>333200</v>
      </c>
    </row>
    <row r="23" spans="1:4" ht="16.5" thickTop="1" x14ac:dyDescent="0.25">
      <c r="A23" s="4"/>
      <c r="B23" s="4"/>
      <c r="C23" s="5"/>
      <c r="D23" s="4"/>
    </row>
    <row r="24" spans="1:4" ht="15.75" x14ac:dyDescent="0.25">
      <c r="A24" s="8"/>
      <c r="B24" s="8"/>
      <c r="C24" s="9"/>
      <c r="D24" s="8"/>
    </row>
    <row r="25" spans="1:4" ht="15.75" x14ac:dyDescent="0.25">
      <c r="A25" s="4" t="s">
        <v>77</v>
      </c>
      <c r="B25" s="4"/>
      <c r="C25" s="5"/>
      <c r="D25" s="4"/>
    </row>
    <row r="26" spans="1:4" ht="15.75" x14ac:dyDescent="0.25">
      <c r="A26" s="4" t="s">
        <v>2</v>
      </c>
      <c r="B26" s="95"/>
      <c r="C26" s="104" t="s">
        <v>3</v>
      </c>
      <c r="D26" s="104"/>
    </row>
    <row r="27" spans="1:4" ht="15.75" x14ac:dyDescent="0.25">
      <c r="A27" s="4"/>
      <c r="B27" s="4"/>
      <c r="C27" s="19"/>
      <c r="D27" s="4"/>
    </row>
    <row r="28" spans="1:4" ht="15.75" x14ac:dyDescent="0.25">
      <c r="A28" s="4"/>
      <c r="B28" s="4"/>
      <c r="C28" s="19"/>
      <c r="D28" s="4"/>
    </row>
    <row r="29" spans="1:4" ht="15.75" x14ac:dyDescent="0.25">
      <c r="A29" s="4"/>
      <c r="B29" s="4"/>
      <c r="C29" s="19"/>
      <c r="D29" s="4"/>
    </row>
    <row r="30" spans="1:4" ht="15.75" x14ac:dyDescent="0.25">
      <c r="A30" s="4"/>
      <c r="B30" s="4"/>
      <c r="C30" s="19"/>
      <c r="D30" s="4"/>
    </row>
    <row r="31" spans="1:4" ht="15.75" x14ac:dyDescent="0.25">
      <c r="A31" s="4"/>
      <c r="B31" s="4"/>
      <c r="C31" s="19"/>
      <c r="D31" s="4"/>
    </row>
    <row r="32" spans="1:4" ht="15.75" x14ac:dyDescent="0.25">
      <c r="A32" s="20" t="s">
        <v>4</v>
      </c>
      <c r="B32" s="21"/>
      <c r="C32" s="22" t="s">
        <v>5</v>
      </c>
      <c r="D32" s="21" t="s">
        <v>6</v>
      </c>
    </row>
    <row r="33" spans="1:4" ht="15.75" x14ac:dyDescent="0.25">
      <c r="A33" s="23" t="s">
        <v>7</v>
      </c>
      <c r="B33" s="24"/>
      <c r="C33" s="25" t="s">
        <v>8</v>
      </c>
      <c r="D33" s="24" t="s">
        <v>9</v>
      </c>
    </row>
    <row r="35" spans="1:4" x14ac:dyDescent="0.25">
      <c r="C35"/>
    </row>
    <row r="36" spans="1:4" x14ac:dyDescent="0.25">
      <c r="C36"/>
    </row>
    <row r="37" spans="1:4" x14ac:dyDescent="0.25">
      <c r="C37"/>
    </row>
    <row r="38" spans="1:4" x14ac:dyDescent="0.25">
      <c r="C38"/>
    </row>
    <row r="39" spans="1:4" x14ac:dyDescent="0.25">
      <c r="C39"/>
    </row>
    <row r="40" spans="1:4" x14ac:dyDescent="0.25">
      <c r="C40"/>
    </row>
  </sheetData>
  <mergeCells count="2">
    <mergeCell ref="A22:B22"/>
    <mergeCell ref="C26:D26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40"/>
  <sheetViews>
    <sheetView workbookViewId="0">
      <selection activeCell="C18" sqref="C18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69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ht="15.75" x14ac:dyDescent="0.25">
      <c r="A13" s="26"/>
      <c r="B13" s="14" t="s">
        <v>78</v>
      </c>
      <c r="C13" s="38"/>
      <c r="D13" s="9">
        <v>830771</v>
      </c>
    </row>
    <row r="14" spans="1:6" ht="15.75" x14ac:dyDescent="0.25">
      <c r="A14" s="27"/>
      <c r="B14" s="14" t="s">
        <v>80</v>
      </c>
      <c r="C14" s="38"/>
      <c r="D14" s="15"/>
    </row>
    <row r="15" spans="1:6" ht="15.75" x14ac:dyDescent="0.25">
      <c r="B15" s="14" t="s">
        <v>79</v>
      </c>
      <c r="C15" s="40"/>
      <c r="D15" s="15"/>
    </row>
    <row r="16" spans="1:6" ht="15.75" x14ac:dyDescent="0.25">
      <c r="B16" s="14" t="s">
        <v>81</v>
      </c>
      <c r="C16" s="40"/>
      <c r="D16" s="15"/>
    </row>
    <row r="17" spans="1:4" ht="15.75" x14ac:dyDescent="0.25">
      <c r="B17" s="14" t="s">
        <v>82</v>
      </c>
      <c r="C17" s="40"/>
      <c r="D17" s="15"/>
    </row>
    <row r="18" spans="1:4" ht="15.75" x14ac:dyDescent="0.25">
      <c r="B18" s="14" t="s">
        <v>83</v>
      </c>
      <c r="C18" s="40"/>
      <c r="D18" s="15"/>
    </row>
    <row r="19" spans="1:4" ht="15.75" x14ac:dyDescent="0.25">
      <c r="B19" s="14"/>
      <c r="C19" s="40"/>
      <c r="D19" s="15"/>
    </row>
    <row r="20" spans="1:4" s="4" customFormat="1" ht="15.75" x14ac:dyDescent="0.25">
      <c r="A20" s="42"/>
      <c r="B20" s="16" t="s">
        <v>84</v>
      </c>
      <c r="D20" s="15"/>
    </row>
    <row r="21" spans="1:4" ht="15.75" x14ac:dyDescent="0.25">
      <c r="A21" s="8"/>
      <c r="B21" s="8"/>
      <c r="C21" s="9"/>
      <c r="D21" s="8"/>
    </row>
    <row r="22" spans="1:4" ht="16.5" thickBot="1" x14ac:dyDescent="0.3">
      <c r="A22" s="103" t="s">
        <v>1</v>
      </c>
      <c r="B22" s="103"/>
      <c r="C22" s="17"/>
      <c r="D22" s="18">
        <f>SUM(D13:D21)</f>
        <v>830771</v>
      </c>
    </row>
    <row r="23" spans="1:4" ht="16.5" thickTop="1" x14ac:dyDescent="0.25">
      <c r="A23" s="4"/>
      <c r="B23" s="4"/>
      <c r="C23" s="5"/>
      <c r="D23" s="4"/>
    </row>
    <row r="24" spans="1:4" ht="15.75" x14ac:dyDescent="0.25">
      <c r="A24" s="8"/>
      <c r="B24" s="8"/>
      <c r="C24" s="9"/>
      <c r="D24" s="8"/>
    </row>
    <row r="25" spans="1:4" ht="15.75" x14ac:dyDescent="0.25">
      <c r="A25" s="4" t="s">
        <v>77</v>
      </c>
      <c r="B25" s="4"/>
      <c r="C25" s="5"/>
      <c r="D25" s="4"/>
    </row>
    <row r="26" spans="1:4" ht="15.75" x14ac:dyDescent="0.25">
      <c r="A26" s="4" t="s">
        <v>2</v>
      </c>
      <c r="B26" s="95"/>
      <c r="C26" s="104" t="s">
        <v>3</v>
      </c>
      <c r="D26" s="104"/>
    </row>
    <row r="27" spans="1:4" ht="15.75" x14ac:dyDescent="0.25">
      <c r="A27" s="4"/>
      <c r="B27" s="4"/>
      <c r="C27" s="19"/>
      <c r="D27" s="4"/>
    </row>
    <row r="28" spans="1:4" ht="15.75" x14ac:dyDescent="0.25">
      <c r="A28" s="4"/>
      <c r="B28" s="4"/>
      <c r="C28" s="19"/>
      <c r="D28" s="4"/>
    </row>
    <row r="29" spans="1:4" ht="15.75" x14ac:dyDescent="0.25">
      <c r="A29" s="4"/>
      <c r="B29" s="4"/>
      <c r="C29" s="19"/>
      <c r="D29" s="4"/>
    </row>
    <row r="30" spans="1:4" ht="15.75" x14ac:dyDescent="0.25">
      <c r="A30" s="4"/>
      <c r="B30" s="4"/>
      <c r="C30" s="19"/>
      <c r="D30" s="4"/>
    </row>
    <row r="31" spans="1:4" ht="15.75" x14ac:dyDescent="0.25">
      <c r="A31" s="4"/>
      <c r="B31" s="4"/>
      <c r="C31" s="19"/>
      <c r="D31" s="4"/>
    </row>
    <row r="32" spans="1:4" ht="15.75" x14ac:dyDescent="0.25">
      <c r="A32" s="20" t="s">
        <v>4</v>
      </c>
      <c r="B32" s="21"/>
      <c r="C32" s="22" t="s">
        <v>5</v>
      </c>
      <c r="D32" s="21" t="s">
        <v>6</v>
      </c>
    </row>
    <row r="33" spans="1:4" ht="15.75" x14ac:dyDescent="0.25">
      <c r="A33" s="23" t="s">
        <v>7</v>
      </c>
      <c r="B33" s="24"/>
      <c r="C33" s="25" t="s">
        <v>8</v>
      </c>
      <c r="D33" s="24" t="s">
        <v>9</v>
      </c>
    </row>
    <row r="35" spans="1:4" x14ac:dyDescent="0.25">
      <c r="C35"/>
    </row>
    <row r="36" spans="1:4" x14ac:dyDescent="0.25">
      <c r="C36"/>
    </row>
    <row r="37" spans="1:4" x14ac:dyDescent="0.25">
      <c r="C37"/>
    </row>
    <row r="38" spans="1:4" x14ac:dyDescent="0.25">
      <c r="C38"/>
    </row>
    <row r="39" spans="1:4" x14ac:dyDescent="0.25">
      <c r="C39"/>
    </row>
    <row r="40" spans="1:4" x14ac:dyDescent="0.25">
      <c r="C40"/>
    </row>
  </sheetData>
  <mergeCells count="2">
    <mergeCell ref="A22:B22"/>
    <mergeCell ref="C26:D26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40"/>
  <sheetViews>
    <sheetView workbookViewId="0">
      <selection activeCell="H3" sqref="H3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69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ht="15.75" x14ac:dyDescent="0.25">
      <c r="A13" s="26"/>
      <c r="B13" s="14" t="s">
        <v>90</v>
      </c>
      <c r="C13" s="38"/>
      <c r="D13" s="9">
        <v>209000</v>
      </c>
    </row>
    <row r="14" spans="1:6" ht="15.75" x14ac:dyDescent="0.25">
      <c r="A14" s="27"/>
      <c r="B14" s="14" t="s">
        <v>85</v>
      </c>
      <c r="C14" s="38"/>
      <c r="D14" s="15"/>
    </row>
    <row r="15" spans="1:6" ht="15.75" x14ac:dyDescent="0.25">
      <c r="B15" s="14" t="s">
        <v>86</v>
      </c>
      <c r="C15" s="40"/>
      <c r="D15" s="15"/>
    </row>
    <row r="16" spans="1:6" ht="15.75" x14ac:dyDescent="0.25">
      <c r="B16" s="14" t="s">
        <v>87</v>
      </c>
      <c r="C16" s="40"/>
      <c r="D16" s="15"/>
    </row>
    <row r="17" spans="1:4" ht="15.75" x14ac:dyDescent="0.25">
      <c r="B17" s="14" t="s">
        <v>88</v>
      </c>
      <c r="C17" s="40"/>
      <c r="D17" s="15"/>
    </row>
    <row r="18" spans="1:4" ht="15.75" x14ac:dyDescent="0.25">
      <c r="B18" s="14" t="s">
        <v>89</v>
      </c>
      <c r="C18" s="40"/>
      <c r="D18" s="15"/>
    </row>
    <row r="19" spans="1:4" ht="15.75" x14ac:dyDescent="0.25">
      <c r="B19" s="14"/>
      <c r="C19" s="40"/>
      <c r="D19" s="15"/>
    </row>
    <row r="20" spans="1:4" s="4" customFormat="1" ht="15.75" x14ac:dyDescent="0.25">
      <c r="A20" s="42"/>
      <c r="B20" s="16" t="s">
        <v>84</v>
      </c>
      <c r="D20" s="15"/>
    </row>
    <row r="21" spans="1:4" ht="15.75" x14ac:dyDescent="0.25">
      <c r="A21" s="8"/>
      <c r="B21" s="8"/>
      <c r="C21" s="9"/>
      <c r="D21" s="8"/>
    </row>
    <row r="22" spans="1:4" ht="16.5" thickBot="1" x14ac:dyDescent="0.3">
      <c r="A22" s="103" t="s">
        <v>1</v>
      </c>
      <c r="B22" s="103"/>
      <c r="C22" s="17"/>
      <c r="D22" s="18">
        <f>SUM(D13:D21)</f>
        <v>209000</v>
      </c>
    </row>
    <row r="23" spans="1:4" ht="16.5" thickTop="1" x14ac:dyDescent="0.25">
      <c r="A23" s="4"/>
      <c r="B23" s="4"/>
      <c r="C23" s="5"/>
      <c r="D23" s="4"/>
    </row>
    <row r="24" spans="1:4" ht="15.75" x14ac:dyDescent="0.25">
      <c r="A24" s="8"/>
      <c r="B24" s="8"/>
      <c r="C24" s="9"/>
      <c r="D24" s="8"/>
    </row>
    <row r="25" spans="1:4" ht="15.75" x14ac:dyDescent="0.25">
      <c r="A25" s="4" t="s">
        <v>77</v>
      </c>
      <c r="B25" s="4"/>
      <c r="C25" s="5"/>
      <c r="D25" s="4"/>
    </row>
    <row r="26" spans="1:4" ht="15.75" x14ac:dyDescent="0.25">
      <c r="A26" s="4" t="s">
        <v>2</v>
      </c>
      <c r="B26" s="95"/>
      <c r="C26" s="104" t="s">
        <v>3</v>
      </c>
      <c r="D26" s="104"/>
    </row>
    <row r="27" spans="1:4" ht="15.75" x14ac:dyDescent="0.25">
      <c r="A27" s="4"/>
      <c r="B27" s="4"/>
      <c r="C27" s="19"/>
      <c r="D27" s="4"/>
    </row>
    <row r="28" spans="1:4" ht="15.75" x14ac:dyDescent="0.25">
      <c r="A28" s="4"/>
      <c r="B28" s="4"/>
      <c r="C28" s="19"/>
      <c r="D28" s="4"/>
    </row>
    <row r="29" spans="1:4" ht="15.75" x14ac:dyDescent="0.25">
      <c r="A29" s="4"/>
      <c r="B29" s="4"/>
      <c r="C29" s="19"/>
      <c r="D29" s="4"/>
    </row>
    <row r="30" spans="1:4" ht="15.75" x14ac:dyDescent="0.25">
      <c r="A30" s="4"/>
      <c r="B30" s="4"/>
      <c r="C30" s="19"/>
      <c r="D30" s="4"/>
    </row>
    <row r="31" spans="1:4" ht="15.75" x14ac:dyDescent="0.25">
      <c r="A31" s="4"/>
      <c r="B31" s="4"/>
      <c r="C31" s="19"/>
      <c r="D31" s="4"/>
    </row>
    <row r="32" spans="1:4" ht="15.75" x14ac:dyDescent="0.25">
      <c r="A32" s="20" t="s">
        <v>4</v>
      </c>
      <c r="B32" s="21"/>
      <c r="C32" s="22" t="s">
        <v>5</v>
      </c>
      <c r="D32" s="21" t="s">
        <v>6</v>
      </c>
    </row>
    <row r="33" spans="1:4" ht="15.75" x14ac:dyDescent="0.25">
      <c r="A33" s="23" t="s">
        <v>7</v>
      </c>
      <c r="B33" s="24"/>
      <c r="C33" s="25" t="s">
        <v>8</v>
      </c>
      <c r="D33" s="24" t="s">
        <v>9</v>
      </c>
    </row>
    <row r="35" spans="1:4" x14ac:dyDescent="0.25">
      <c r="C35"/>
    </row>
    <row r="36" spans="1:4" x14ac:dyDescent="0.25">
      <c r="C36"/>
    </row>
    <row r="37" spans="1:4" x14ac:dyDescent="0.25">
      <c r="C37"/>
    </row>
    <row r="38" spans="1:4" x14ac:dyDescent="0.25">
      <c r="C38"/>
    </row>
    <row r="39" spans="1:4" x14ac:dyDescent="0.25">
      <c r="C39"/>
    </row>
    <row r="40" spans="1:4" x14ac:dyDescent="0.25">
      <c r="C40"/>
    </row>
  </sheetData>
  <mergeCells count="2">
    <mergeCell ref="A22:B22"/>
    <mergeCell ref="C26:D26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F35"/>
  <sheetViews>
    <sheetView workbookViewId="0">
      <selection activeCell="G7" sqref="G7"/>
    </sheetView>
  </sheetViews>
  <sheetFormatPr defaultRowHeight="15" x14ac:dyDescent="0.25"/>
  <cols>
    <col min="1" max="1" width="3" style="60" customWidth="1"/>
    <col min="2" max="2" width="66" style="60" customWidth="1"/>
    <col min="3" max="3" width="18.140625" style="85" bestFit="1" customWidth="1"/>
    <col min="4" max="4" width="21" style="60" customWidth="1"/>
    <col min="5" max="16384" width="9.140625" style="60"/>
  </cols>
  <sheetData>
    <row r="9" spans="1:6" ht="20.25" x14ac:dyDescent="0.3">
      <c r="A9" s="61" t="s">
        <v>0</v>
      </c>
      <c r="B9" s="62"/>
      <c r="C9" s="72"/>
      <c r="D9" s="62"/>
      <c r="E9" s="62"/>
      <c r="F9" s="62"/>
    </row>
    <row r="10" spans="1:6" ht="20.25" x14ac:dyDescent="0.3">
      <c r="A10" s="63" t="s">
        <v>92</v>
      </c>
      <c r="B10" s="62"/>
      <c r="C10" s="72"/>
      <c r="D10" s="62"/>
      <c r="E10" s="62"/>
      <c r="F10" s="62"/>
    </row>
    <row r="11" spans="1:6" ht="15.75" x14ac:dyDescent="0.25">
      <c r="A11" s="64"/>
      <c r="B11" s="65"/>
      <c r="C11" s="69"/>
      <c r="D11" s="65"/>
      <c r="E11" s="62"/>
      <c r="F11" s="62"/>
    </row>
    <row r="12" spans="1:6" ht="15.75" x14ac:dyDescent="0.25">
      <c r="A12" s="66"/>
      <c r="B12" s="67"/>
      <c r="C12" s="79"/>
      <c r="D12" s="68"/>
      <c r="E12" s="62"/>
      <c r="F12" s="62"/>
    </row>
    <row r="13" spans="1:6" ht="15.75" x14ac:dyDescent="0.25">
      <c r="A13" s="96">
        <v>1</v>
      </c>
      <c r="B13" s="14" t="s">
        <v>93</v>
      </c>
      <c r="C13" s="80"/>
      <c r="D13" s="71"/>
      <c r="E13" s="62"/>
      <c r="F13" s="62"/>
    </row>
    <row r="14" spans="1:6" ht="15.75" x14ac:dyDescent="0.25">
      <c r="A14" s="96"/>
      <c r="B14" s="14"/>
      <c r="C14" s="80"/>
      <c r="D14" s="71"/>
      <c r="E14" s="62"/>
      <c r="F14" s="62"/>
    </row>
    <row r="15" spans="1:6" ht="15.75" x14ac:dyDescent="0.25">
      <c r="A15" s="96"/>
      <c r="B15" s="14" t="s">
        <v>94</v>
      </c>
      <c r="C15" s="72"/>
      <c r="D15" s="71"/>
      <c r="E15" s="62"/>
      <c r="F15" s="62"/>
    </row>
    <row r="16" spans="1:6" ht="15.75" x14ac:dyDescent="0.25">
      <c r="A16" s="96"/>
      <c r="B16" s="14" t="s">
        <v>97</v>
      </c>
      <c r="C16" s="72">
        <f>1999000*3</f>
        <v>5997000</v>
      </c>
      <c r="D16" s="71"/>
      <c r="E16" s="62"/>
      <c r="F16" s="62"/>
    </row>
    <row r="17" spans="1:4" ht="15.75" x14ac:dyDescent="0.25">
      <c r="A17" s="96"/>
      <c r="B17" s="14" t="s">
        <v>95</v>
      </c>
      <c r="C17" s="70">
        <v>150000</v>
      </c>
      <c r="D17" s="71"/>
    </row>
    <row r="18" spans="1:4" ht="15.75" x14ac:dyDescent="0.25">
      <c r="A18" s="96"/>
      <c r="B18" s="14" t="s">
        <v>40</v>
      </c>
      <c r="C18" s="57">
        <f>C16-C17</f>
        <v>5847000</v>
      </c>
      <c r="D18" s="71"/>
    </row>
    <row r="19" spans="1:4" ht="15.75" x14ac:dyDescent="0.25">
      <c r="A19" s="96"/>
      <c r="B19" s="14"/>
      <c r="C19" s="57"/>
      <c r="D19" s="71"/>
    </row>
    <row r="20" spans="1:4" ht="15.75" x14ac:dyDescent="0.25">
      <c r="A20" s="96"/>
      <c r="B20" s="14"/>
      <c r="C20" s="57"/>
      <c r="D20" s="58"/>
    </row>
    <row r="21" spans="1:4" ht="15.75" x14ac:dyDescent="0.25">
      <c r="A21" s="96"/>
      <c r="B21" s="16" t="s">
        <v>91</v>
      </c>
      <c r="C21" s="57"/>
      <c r="D21" s="58"/>
    </row>
    <row r="22" spans="1:4" ht="15.75" x14ac:dyDescent="0.25">
      <c r="A22" s="96"/>
      <c r="B22" s="16"/>
      <c r="C22" s="80"/>
      <c r="D22" s="81"/>
    </row>
    <row r="23" spans="1:4" ht="15.75" x14ac:dyDescent="0.25">
      <c r="A23" s="65"/>
      <c r="B23" s="65"/>
      <c r="C23" s="69"/>
      <c r="D23" s="65"/>
    </row>
    <row r="24" spans="1:4" ht="16.5" thickBot="1" x14ac:dyDescent="0.3">
      <c r="A24" s="105" t="s">
        <v>1</v>
      </c>
      <c r="B24" s="105"/>
      <c r="C24" s="74"/>
      <c r="D24" s="82">
        <f>C18</f>
        <v>5847000</v>
      </c>
    </row>
    <row r="25" spans="1:4" ht="16.5" thickTop="1" x14ac:dyDescent="0.25">
      <c r="A25" s="62"/>
      <c r="B25" s="62"/>
      <c r="C25" s="72"/>
      <c r="D25" s="62"/>
    </row>
    <row r="26" spans="1:4" ht="15.75" x14ac:dyDescent="0.25">
      <c r="A26" s="65"/>
      <c r="B26" s="65"/>
      <c r="C26" s="69"/>
      <c r="D26" s="65"/>
    </row>
    <row r="27" spans="1:4" ht="15.75" x14ac:dyDescent="0.25">
      <c r="A27" s="62" t="s">
        <v>96</v>
      </c>
      <c r="B27" s="62"/>
      <c r="C27" s="72"/>
      <c r="D27" s="62"/>
    </row>
    <row r="28" spans="1:4" ht="15.75" x14ac:dyDescent="0.25">
      <c r="A28" s="62" t="s">
        <v>2</v>
      </c>
      <c r="B28" s="96"/>
      <c r="C28" s="106" t="s">
        <v>3</v>
      </c>
      <c r="D28" s="106"/>
    </row>
    <row r="29" spans="1:4" ht="15.75" x14ac:dyDescent="0.25">
      <c r="A29" s="62"/>
      <c r="B29" s="62"/>
      <c r="C29" s="71"/>
      <c r="D29" s="62"/>
    </row>
    <row r="30" spans="1:4" ht="15.75" x14ac:dyDescent="0.25">
      <c r="A30" s="62"/>
      <c r="B30" s="62"/>
      <c r="C30" s="71"/>
      <c r="D30" s="62"/>
    </row>
    <row r="31" spans="1:4" ht="15.75" x14ac:dyDescent="0.25">
      <c r="A31" s="62"/>
      <c r="B31" s="62"/>
      <c r="C31" s="71"/>
      <c r="D31" s="62"/>
    </row>
    <row r="32" spans="1:4" ht="15.75" x14ac:dyDescent="0.25">
      <c r="A32" s="62"/>
      <c r="B32" s="62"/>
      <c r="C32" s="71"/>
      <c r="D32" s="62"/>
    </row>
    <row r="33" spans="1:4" ht="15.75" x14ac:dyDescent="0.25">
      <c r="A33" s="62"/>
      <c r="B33" s="62"/>
      <c r="C33" s="71"/>
      <c r="D33" s="62"/>
    </row>
    <row r="34" spans="1:4" ht="15.75" x14ac:dyDescent="0.25">
      <c r="A34" s="75" t="s">
        <v>39</v>
      </c>
      <c r="B34" s="76"/>
      <c r="C34" s="83" t="s">
        <v>5</v>
      </c>
      <c r="D34" s="76" t="s">
        <v>6</v>
      </c>
    </row>
    <row r="35" spans="1:4" ht="15.75" x14ac:dyDescent="0.25">
      <c r="A35" s="77" t="s">
        <v>7</v>
      </c>
      <c r="B35" s="78"/>
      <c r="C35" s="84" t="s">
        <v>8</v>
      </c>
      <c r="D35" s="78" t="s">
        <v>9</v>
      </c>
    </row>
  </sheetData>
  <mergeCells count="2">
    <mergeCell ref="A24:B24"/>
    <mergeCell ref="C28:D28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49"/>
  <sheetViews>
    <sheetView topLeftCell="A13" workbookViewId="0">
      <selection activeCell="A13" sqref="A13:XFD29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98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s="52" customFormat="1" ht="15.75" x14ac:dyDescent="0.25">
      <c r="A13" s="26">
        <v>1</v>
      </c>
      <c r="B13" s="14" t="s">
        <v>99</v>
      </c>
      <c r="C13" s="51"/>
      <c r="D13" s="15"/>
    </row>
    <row r="14" spans="1:6" s="52" customFormat="1" ht="15.75" x14ac:dyDescent="0.25">
      <c r="A14" s="26"/>
      <c r="B14" s="14" t="s">
        <v>27</v>
      </c>
      <c r="C14" s="51"/>
      <c r="D14" s="15"/>
    </row>
    <row r="15" spans="1:6" s="52" customFormat="1" ht="15.75" x14ac:dyDescent="0.25">
      <c r="A15" s="27"/>
      <c r="B15" s="14" t="s">
        <v>28</v>
      </c>
      <c r="C15" s="51">
        <v>500000</v>
      </c>
      <c r="D15" s="15"/>
    </row>
    <row r="16" spans="1:6" s="52" customFormat="1" ht="15.75" x14ac:dyDescent="0.25">
      <c r="B16" s="14" t="s">
        <v>29</v>
      </c>
      <c r="C16" s="53">
        <v>21000</v>
      </c>
      <c r="D16" s="15"/>
    </row>
    <row r="17" spans="1:7" ht="15.75" x14ac:dyDescent="0.25">
      <c r="B17" s="14"/>
      <c r="C17" s="38">
        <f>SUM(C15:C16)</f>
        <v>521000</v>
      </c>
      <c r="D17" s="15"/>
    </row>
    <row r="18" spans="1:7" ht="15.75" x14ac:dyDescent="0.25">
      <c r="B18" s="14" t="s">
        <v>30</v>
      </c>
      <c r="C18" s="54">
        <v>50000</v>
      </c>
      <c r="D18" s="15"/>
      <c r="G18" s="14"/>
    </row>
    <row r="19" spans="1:7" ht="15.75" x14ac:dyDescent="0.25">
      <c r="B19" s="14"/>
      <c r="C19" s="55">
        <f>C17-C18</f>
        <v>471000</v>
      </c>
      <c r="D19" s="15"/>
    </row>
    <row r="20" spans="1:7" s="59" customFormat="1" ht="15.75" x14ac:dyDescent="0.25">
      <c r="A20" s="56"/>
      <c r="B20" s="16" t="s">
        <v>31</v>
      </c>
      <c r="C20" s="57"/>
      <c r="D20" s="58"/>
    </row>
    <row r="21" spans="1:7" s="59" customFormat="1" ht="15.75" x14ac:dyDescent="0.25">
      <c r="A21" s="56"/>
      <c r="B21" s="16"/>
      <c r="C21" s="57"/>
      <c r="D21" s="58"/>
    </row>
    <row r="22" spans="1:7" s="52" customFormat="1" ht="15.75" x14ac:dyDescent="0.25">
      <c r="A22" s="26">
        <v>2</v>
      </c>
      <c r="B22" s="14" t="s">
        <v>100</v>
      </c>
      <c r="C22" s="51"/>
      <c r="D22" s="15"/>
    </row>
    <row r="23" spans="1:7" s="52" customFormat="1" ht="15.75" x14ac:dyDescent="0.25">
      <c r="A23" s="26"/>
      <c r="B23" s="14" t="s">
        <v>27</v>
      </c>
      <c r="C23" s="51"/>
      <c r="D23" s="15"/>
    </row>
    <row r="24" spans="1:7" s="52" customFormat="1" ht="15.75" x14ac:dyDescent="0.25">
      <c r="A24" s="27"/>
      <c r="B24" s="14" t="s">
        <v>28</v>
      </c>
      <c r="C24" s="51">
        <v>500000</v>
      </c>
      <c r="D24" s="15"/>
    </row>
    <row r="25" spans="1:7" s="52" customFormat="1" ht="15.75" x14ac:dyDescent="0.25">
      <c r="B25" s="14" t="s">
        <v>29</v>
      </c>
      <c r="C25" s="53">
        <v>21000</v>
      </c>
      <c r="D25" s="15"/>
    </row>
    <row r="26" spans="1:7" ht="15.75" x14ac:dyDescent="0.25">
      <c r="B26" s="14"/>
      <c r="C26" s="38">
        <f>SUM(C24:C25)</f>
        <v>521000</v>
      </c>
      <c r="D26" s="15"/>
    </row>
    <row r="27" spans="1:7" ht="15.75" x14ac:dyDescent="0.25">
      <c r="B27" s="14" t="s">
        <v>30</v>
      </c>
      <c r="C27" s="54">
        <v>50000</v>
      </c>
      <c r="D27" s="15"/>
      <c r="G27" s="14"/>
    </row>
    <row r="28" spans="1:7" ht="15.75" x14ac:dyDescent="0.25">
      <c r="B28" s="14"/>
      <c r="C28" s="55">
        <f>C26-C27</f>
        <v>471000</v>
      </c>
      <c r="D28" s="15"/>
    </row>
    <row r="29" spans="1:7" s="59" customFormat="1" ht="15.75" x14ac:dyDescent="0.25">
      <c r="A29" s="56"/>
      <c r="B29" s="16" t="s">
        <v>31</v>
      </c>
      <c r="C29" s="57"/>
      <c r="D29" s="58"/>
    </row>
    <row r="30" spans="1:7" ht="15.75" x14ac:dyDescent="0.25">
      <c r="A30" s="8"/>
      <c r="B30" s="8"/>
      <c r="C30" s="9"/>
      <c r="D30" s="8"/>
    </row>
    <row r="31" spans="1:7" ht="16.5" thickBot="1" x14ac:dyDescent="0.3">
      <c r="A31" s="103" t="s">
        <v>1</v>
      </c>
      <c r="B31" s="103"/>
      <c r="C31" s="17"/>
      <c r="D31" s="18">
        <f>C19+C28</f>
        <v>942000</v>
      </c>
    </row>
    <row r="32" spans="1:7" ht="16.5" thickTop="1" x14ac:dyDescent="0.25">
      <c r="A32" s="4"/>
      <c r="B32" s="4"/>
      <c r="C32" s="5"/>
      <c r="D32" s="4"/>
    </row>
    <row r="33" spans="1:4" ht="15.75" x14ac:dyDescent="0.25">
      <c r="A33" s="8"/>
      <c r="B33" s="8"/>
      <c r="C33" s="9"/>
      <c r="D33" s="8"/>
    </row>
    <row r="34" spans="1:4" ht="15.75" x14ac:dyDescent="0.25">
      <c r="A34" s="4" t="s">
        <v>101</v>
      </c>
      <c r="B34" s="4"/>
      <c r="C34" s="5"/>
      <c r="D34" s="4"/>
    </row>
    <row r="35" spans="1:4" ht="15.75" x14ac:dyDescent="0.25">
      <c r="A35" s="4" t="s">
        <v>2</v>
      </c>
      <c r="B35" s="97"/>
      <c r="C35" s="104" t="s">
        <v>3</v>
      </c>
      <c r="D35" s="104"/>
    </row>
    <row r="36" spans="1:4" ht="15.75" x14ac:dyDescent="0.25">
      <c r="A36" s="4"/>
      <c r="B36" s="4"/>
      <c r="C36" s="19"/>
      <c r="D36" s="4"/>
    </row>
    <row r="37" spans="1:4" ht="15.75" x14ac:dyDescent="0.25">
      <c r="A37" s="4"/>
      <c r="B37" s="4"/>
      <c r="C37" s="19"/>
      <c r="D37" s="4"/>
    </row>
    <row r="38" spans="1:4" ht="15.75" x14ac:dyDescent="0.25">
      <c r="A38" s="4"/>
      <c r="B38" s="4"/>
      <c r="C38" s="19"/>
      <c r="D38" s="4"/>
    </row>
    <row r="39" spans="1:4" ht="15.75" x14ac:dyDescent="0.25">
      <c r="A39" s="4"/>
      <c r="B39" s="4"/>
      <c r="C39" s="19"/>
      <c r="D39" s="4"/>
    </row>
    <row r="40" spans="1:4" ht="15.75" x14ac:dyDescent="0.25">
      <c r="A40" s="4"/>
      <c r="B40" s="4"/>
      <c r="C40" s="19"/>
      <c r="D40" s="4"/>
    </row>
    <row r="41" spans="1:4" ht="15.75" x14ac:dyDescent="0.25">
      <c r="A41" s="20" t="s">
        <v>4</v>
      </c>
      <c r="B41" s="21"/>
      <c r="C41" s="22" t="s">
        <v>5</v>
      </c>
      <c r="D41" s="21" t="s">
        <v>6</v>
      </c>
    </row>
    <row r="42" spans="1:4" ht="15.75" x14ac:dyDescent="0.25">
      <c r="A42" s="23" t="s">
        <v>7</v>
      </c>
      <c r="B42" s="24"/>
      <c r="C42" s="25" t="s">
        <v>8</v>
      </c>
      <c r="D42" s="24" t="s">
        <v>9</v>
      </c>
    </row>
    <row r="44" spans="1:4" x14ac:dyDescent="0.25">
      <c r="C44"/>
    </row>
    <row r="45" spans="1:4" x14ac:dyDescent="0.25">
      <c r="C45"/>
    </row>
    <row r="46" spans="1:4" x14ac:dyDescent="0.25">
      <c r="C46"/>
    </row>
    <row r="47" spans="1:4" x14ac:dyDescent="0.25">
      <c r="C47"/>
    </row>
    <row r="48" spans="1:4" x14ac:dyDescent="0.25">
      <c r="C48"/>
    </row>
    <row r="49" spans="3:3" x14ac:dyDescent="0.25">
      <c r="C49"/>
    </row>
  </sheetData>
  <mergeCells count="2">
    <mergeCell ref="A31:B31"/>
    <mergeCell ref="C35:D35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workbookViewId="0">
      <selection sqref="A1:XFD1048576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98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ht="15.75" x14ac:dyDescent="0.25">
      <c r="A13" s="26" t="s">
        <v>10</v>
      </c>
      <c r="B13" s="14" t="s">
        <v>102</v>
      </c>
      <c r="C13" s="15"/>
      <c r="D13" s="9">
        <v>8182027</v>
      </c>
    </row>
    <row r="14" spans="1:6" ht="15.75" x14ac:dyDescent="0.25">
      <c r="A14" s="26"/>
      <c r="B14" s="14"/>
      <c r="C14" s="15"/>
      <c r="D14" s="9"/>
    </row>
    <row r="15" spans="1:6" ht="15.75" x14ac:dyDescent="0.25">
      <c r="A15" s="27"/>
      <c r="B15" s="16" t="s">
        <v>103</v>
      </c>
      <c r="C15" s="4"/>
      <c r="D15" s="5"/>
    </row>
    <row r="16" spans="1:6" ht="15.75" x14ac:dyDescent="0.25">
      <c r="A16" s="27"/>
      <c r="B16" s="16"/>
      <c r="C16" s="4"/>
      <c r="D16" s="5"/>
    </row>
    <row r="17" spans="1:4" ht="15.75" x14ac:dyDescent="0.25">
      <c r="A17" s="8"/>
      <c r="B17" s="8"/>
      <c r="C17" s="9"/>
      <c r="D17" s="8"/>
    </row>
    <row r="18" spans="1:4" ht="16.5" thickBot="1" x14ac:dyDescent="0.3">
      <c r="A18" s="103" t="s">
        <v>1</v>
      </c>
      <c r="B18" s="103"/>
      <c r="C18" s="17"/>
      <c r="D18" s="18">
        <f>SUM(D13:D17)</f>
        <v>8182027</v>
      </c>
    </row>
    <row r="19" spans="1:4" ht="16.5" thickTop="1" x14ac:dyDescent="0.25">
      <c r="A19" s="4"/>
      <c r="B19" s="4"/>
      <c r="C19" s="5"/>
      <c r="D19" s="4"/>
    </row>
    <row r="20" spans="1:4" ht="15.75" x14ac:dyDescent="0.25">
      <c r="A20" s="8"/>
      <c r="B20" s="8"/>
      <c r="C20" s="9"/>
      <c r="D20" s="8"/>
    </row>
    <row r="21" spans="1:4" ht="15.75" x14ac:dyDescent="0.25">
      <c r="A21" s="4" t="s">
        <v>101</v>
      </c>
      <c r="B21" s="4"/>
      <c r="C21" s="5"/>
      <c r="D21" s="4"/>
    </row>
    <row r="22" spans="1:4" ht="15.75" x14ac:dyDescent="0.25">
      <c r="A22" s="4" t="s">
        <v>2</v>
      </c>
      <c r="B22" s="97"/>
      <c r="C22" s="104" t="s">
        <v>3</v>
      </c>
      <c r="D22" s="104"/>
    </row>
    <row r="23" spans="1:4" ht="15.75" x14ac:dyDescent="0.25">
      <c r="A23" s="4"/>
      <c r="B23" s="4"/>
      <c r="C23" s="19"/>
      <c r="D23" s="4"/>
    </row>
    <row r="24" spans="1:4" ht="15.75" x14ac:dyDescent="0.25">
      <c r="A24" s="4"/>
      <c r="B24" s="4"/>
      <c r="C24" s="19"/>
      <c r="D24" s="4"/>
    </row>
    <row r="25" spans="1:4" ht="15.75" x14ac:dyDescent="0.25">
      <c r="A25" s="4"/>
      <c r="B25" s="4"/>
      <c r="C25" s="19"/>
      <c r="D25" s="4"/>
    </row>
    <row r="26" spans="1:4" ht="15.75" x14ac:dyDescent="0.25">
      <c r="A26" s="4"/>
      <c r="B26" s="4"/>
      <c r="C26" s="19"/>
      <c r="D26" s="4"/>
    </row>
    <row r="27" spans="1:4" ht="15.75" x14ac:dyDescent="0.25">
      <c r="A27" s="4"/>
      <c r="B27" s="4"/>
      <c r="C27" s="19"/>
      <c r="D27" s="4"/>
    </row>
    <row r="28" spans="1:4" ht="15.75" x14ac:dyDescent="0.25">
      <c r="A28" s="20" t="s">
        <v>4</v>
      </c>
      <c r="B28" s="21"/>
      <c r="C28" s="22" t="s">
        <v>5</v>
      </c>
      <c r="D28" s="21" t="s">
        <v>6</v>
      </c>
    </row>
    <row r="29" spans="1:4" ht="15.75" x14ac:dyDescent="0.25">
      <c r="A29" s="23" t="s">
        <v>7</v>
      </c>
      <c r="B29" s="24"/>
      <c r="C29" s="25" t="s">
        <v>8</v>
      </c>
      <c r="D29" s="24" t="s">
        <v>9</v>
      </c>
    </row>
    <row r="31" spans="1:4" x14ac:dyDescent="0.25">
      <c r="C31"/>
    </row>
    <row r="32" spans="1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</sheetData>
  <mergeCells count="2">
    <mergeCell ref="A18:B18"/>
    <mergeCell ref="C22:D22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workbookViewId="0">
      <selection activeCell="A13" sqref="A13:XFD15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98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ht="15.75" x14ac:dyDescent="0.25">
      <c r="A13" s="26" t="s">
        <v>10</v>
      </c>
      <c r="B13" s="14" t="s">
        <v>104</v>
      </c>
      <c r="C13" s="15"/>
      <c r="D13" s="9">
        <v>7815000</v>
      </c>
    </row>
    <row r="14" spans="1:6" ht="15.75" x14ac:dyDescent="0.25">
      <c r="A14" s="26"/>
      <c r="B14" s="14"/>
      <c r="C14" s="15"/>
      <c r="D14" s="9"/>
    </row>
    <row r="15" spans="1:6" ht="15.75" x14ac:dyDescent="0.25">
      <c r="A15" s="27"/>
      <c r="B15" s="16" t="s">
        <v>105</v>
      </c>
      <c r="C15" s="4"/>
      <c r="D15" s="5"/>
    </row>
    <row r="16" spans="1:6" ht="15.75" x14ac:dyDescent="0.25">
      <c r="A16" s="27"/>
      <c r="B16" s="16"/>
      <c r="C16" s="4"/>
      <c r="D16" s="5"/>
    </row>
    <row r="17" spans="1:4" ht="15.75" x14ac:dyDescent="0.25">
      <c r="A17" s="8"/>
      <c r="B17" s="8"/>
      <c r="C17" s="9"/>
      <c r="D17" s="8"/>
    </row>
    <row r="18" spans="1:4" ht="16.5" thickBot="1" x14ac:dyDescent="0.3">
      <c r="A18" s="103" t="s">
        <v>1</v>
      </c>
      <c r="B18" s="103"/>
      <c r="C18" s="17"/>
      <c r="D18" s="18">
        <f>SUM(D13:D17)</f>
        <v>7815000</v>
      </c>
    </row>
    <row r="19" spans="1:4" ht="16.5" thickTop="1" x14ac:dyDescent="0.25">
      <c r="A19" s="4"/>
      <c r="B19" s="4"/>
      <c r="C19" s="5"/>
      <c r="D19" s="4"/>
    </row>
    <row r="20" spans="1:4" ht="15.75" x14ac:dyDescent="0.25">
      <c r="A20" s="8"/>
      <c r="B20" s="8"/>
      <c r="C20" s="9"/>
      <c r="D20" s="8"/>
    </row>
    <row r="21" spans="1:4" ht="15.75" x14ac:dyDescent="0.25">
      <c r="A21" s="4" t="s">
        <v>101</v>
      </c>
      <c r="B21" s="4"/>
      <c r="C21" s="5"/>
      <c r="D21" s="4"/>
    </row>
    <row r="22" spans="1:4" ht="15.75" x14ac:dyDescent="0.25">
      <c r="A22" s="4" t="s">
        <v>2</v>
      </c>
      <c r="B22" s="98"/>
      <c r="C22" s="104" t="s">
        <v>3</v>
      </c>
      <c r="D22" s="104"/>
    </row>
    <row r="23" spans="1:4" ht="15.75" x14ac:dyDescent="0.25">
      <c r="A23" s="4"/>
      <c r="B23" s="4"/>
      <c r="C23" s="19"/>
      <c r="D23" s="4"/>
    </row>
    <row r="24" spans="1:4" ht="15.75" x14ac:dyDescent="0.25">
      <c r="A24" s="4"/>
      <c r="B24" s="4"/>
      <c r="C24" s="19"/>
      <c r="D24" s="4"/>
    </row>
    <row r="25" spans="1:4" ht="15.75" x14ac:dyDescent="0.25">
      <c r="A25" s="4"/>
      <c r="B25" s="4"/>
      <c r="C25" s="19"/>
      <c r="D25" s="4"/>
    </row>
    <row r="26" spans="1:4" ht="15.75" x14ac:dyDescent="0.25">
      <c r="A26" s="4"/>
      <c r="B26" s="4"/>
      <c r="C26" s="19"/>
      <c r="D26" s="4"/>
    </row>
    <row r="27" spans="1:4" ht="15.75" x14ac:dyDescent="0.25">
      <c r="A27" s="4"/>
      <c r="B27" s="4"/>
      <c r="C27" s="19"/>
      <c r="D27" s="4"/>
    </row>
    <row r="28" spans="1:4" ht="15.75" x14ac:dyDescent="0.25">
      <c r="A28" s="20" t="s">
        <v>4</v>
      </c>
      <c r="B28" s="21"/>
      <c r="C28" s="22" t="s">
        <v>5</v>
      </c>
      <c r="D28" s="21" t="s">
        <v>6</v>
      </c>
    </row>
    <row r="29" spans="1:4" ht="15.75" x14ac:dyDescent="0.25">
      <c r="A29" s="23" t="s">
        <v>7</v>
      </c>
      <c r="B29" s="24"/>
      <c r="C29" s="25" t="s">
        <v>8</v>
      </c>
      <c r="D29" s="24" t="s">
        <v>9</v>
      </c>
    </row>
    <row r="31" spans="1:4" x14ac:dyDescent="0.25">
      <c r="C31"/>
    </row>
    <row r="32" spans="1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</sheetData>
  <mergeCells count="2">
    <mergeCell ref="A18:B18"/>
    <mergeCell ref="C22:D22"/>
  </mergeCells>
  <pageMargins left="0.70866141732283472" right="0.70866141732283472" top="0.74803149606299213" bottom="0.74803149606299213" header="0.31496062992125984" footer="0.31496062992125984"/>
  <pageSetup paperSize="9" scale="81" orientation="portrait" horizontalDpi="4294967293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F40"/>
  <sheetViews>
    <sheetView workbookViewId="0">
      <selection activeCell="H7" sqref="H7"/>
    </sheetView>
  </sheetViews>
  <sheetFormatPr defaultRowHeight="15" x14ac:dyDescent="0.25"/>
  <cols>
    <col min="1" max="1" width="3" style="60" customWidth="1"/>
    <col min="2" max="2" width="66" style="60" customWidth="1"/>
    <col min="3" max="3" width="18.140625" style="85" bestFit="1" customWidth="1"/>
    <col min="4" max="4" width="21" style="60" customWidth="1"/>
    <col min="5" max="5" width="11.5703125" style="60" bestFit="1" customWidth="1"/>
    <col min="6" max="16384" width="9.140625" style="60"/>
  </cols>
  <sheetData>
    <row r="9" spans="1:6" ht="20.25" x14ac:dyDescent="0.3">
      <c r="A9" s="61" t="s">
        <v>0</v>
      </c>
      <c r="B9" s="62"/>
      <c r="C9" s="72"/>
      <c r="D9" s="62"/>
      <c r="E9" s="62"/>
      <c r="F9" s="62"/>
    </row>
    <row r="10" spans="1:6" ht="20.25" x14ac:dyDescent="0.3">
      <c r="A10" s="63" t="s">
        <v>106</v>
      </c>
      <c r="B10" s="62"/>
      <c r="C10" s="72"/>
      <c r="D10" s="62"/>
      <c r="E10" s="62"/>
      <c r="F10" s="62"/>
    </row>
    <row r="11" spans="1:6" ht="15.75" x14ac:dyDescent="0.25">
      <c r="A11" s="64"/>
      <c r="B11" s="65"/>
      <c r="C11" s="69"/>
      <c r="D11" s="65"/>
      <c r="E11" s="62"/>
      <c r="F11" s="62"/>
    </row>
    <row r="12" spans="1:6" ht="15.75" x14ac:dyDescent="0.25">
      <c r="A12" s="66"/>
      <c r="B12" s="67"/>
      <c r="C12" s="79"/>
      <c r="D12" s="68"/>
      <c r="E12" s="62"/>
      <c r="F12" s="62"/>
    </row>
    <row r="13" spans="1:6" ht="15.75" x14ac:dyDescent="0.25">
      <c r="A13" s="100">
        <v>1</v>
      </c>
      <c r="B13" s="14" t="s">
        <v>107</v>
      </c>
      <c r="C13" s="80"/>
      <c r="D13" s="71"/>
      <c r="E13" s="62"/>
      <c r="F13" s="62"/>
    </row>
    <row r="14" spans="1:6" ht="15.75" x14ac:dyDescent="0.25">
      <c r="A14" s="100"/>
      <c r="B14" s="14" t="s">
        <v>108</v>
      </c>
      <c r="C14" s="72">
        <v>3999000</v>
      </c>
      <c r="E14" s="72"/>
      <c r="F14" s="62"/>
    </row>
    <row r="15" spans="1:6" ht="15.75" x14ac:dyDescent="0.25">
      <c r="A15" s="100"/>
      <c r="B15" s="14" t="s">
        <v>109</v>
      </c>
      <c r="C15" s="102">
        <v>75000</v>
      </c>
      <c r="E15" s="57"/>
    </row>
    <row r="16" spans="1:6" ht="15.75" x14ac:dyDescent="0.25">
      <c r="A16" s="100"/>
      <c r="B16" s="14"/>
      <c r="C16" s="71">
        <f>SUM(C14:C15)</f>
        <v>4074000</v>
      </c>
      <c r="E16" s="57"/>
    </row>
    <row r="17" spans="1:5" ht="15.75" x14ac:dyDescent="0.25">
      <c r="A17" s="100"/>
      <c r="B17" s="14" t="s">
        <v>43</v>
      </c>
      <c r="C17" s="70">
        <v>200000</v>
      </c>
      <c r="D17" s="71"/>
      <c r="E17" s="69"/>
    </row>
    <row r="18" spans="1:5" ht="15.75" x14ac:dyDescent="0.25">
      <c r="A18" s="100"/>
      <c r="B18" s="14"/>
      <c r="C18" s="57"/>
      <c r="D18" s="71">
        <f>C16-C17</f>
        <v>3874000</v>
      </c>
      <c r="E18" s="57"/>
    </row>
    <row r="19" spans="1:5" ht="15.75" x14ac:dyDescent="0.25">
      <c r="A19" s="100"/>
      <c r="B19" s="14"/>
      <c r="C19" s="57"/>
      <c r="D19" s="71"/>
      <c r="E19" s="57"/>
    </row>
    <row r="20" spans="1:5" ht="15.75" x14ac:dyDescent="0.25">
      <c r="A20" s="100"/>
      <c r="B20" s="14" t="s">
        <v>110</v>
      </c>
      <c r="C20" s="69">
        <v>1799000</v>
      </c>
      <c r="D20" s="71"/>
      <c r="E20" s="57"/>
    </row>
    <row r="21" spans="1:5" ht="15.75" x14ac:dyDescent="0.25">
      <c r="A21" s="100"/>
      <c r="B21" s="14" t="s">
        <v>43</v>
      </c>
      <c r="C21" s="70">
        <v>100000</v>
      </c>
      <c r="D21" s="71"/>
      <c r="E21" s="69"/>
    </row>
    <row r="22" spans="1:5" ht="15.75" x14ac:dyDescent="0.25">
      <c r="A22" s="100"/>
      <c r="B22" s="14"/>
      <c r="C22" s="69"/>
      <c r="D22" s="102">
        <f>C20-C21</f>
        <v>1699000</v>
      </c>
      <c r="E22" s="69"/>
    </row>
    <row r="23" spans="1:5" ht="15.75" x14ac:dyDescent="0.25">
      <c r="A23" s="100"/>
      <c r="B23" s="14" t="s">
        <v>40</v>
      </c>
      <c r="C23" s="57"/>
      <c r="D23" s="71">
        <f>SUM(D18:D22)</f>
        <v>5573000</v>
      </c>
      <c r="E23" s="57"/>
    </row>
    <row r="24" spans="1:5" ht="15.75" x14ac:dyDescent="0.25">
      <c r="A24" s="100"/>
      <c r="B24" s="14"/>
      <c r="C24" s="57"/>
      <c r="D24" s="71"/>
    </row>
    <row r="25" spans="1:5" ht="15.75" x14ac:dyDescent="0.25">
      <c r="A25" s="100"/>
      <c r="B25" s="14"/>
      <c r="C25" s="57"/>
      <c r="D25" s="58"/>
    </row>
    <row r="26" spans="1:5" ht="15.75" x14ac:dyDescent="0.25">
      <c r="A26" s="100"/>
      <c r="B26" s="16" t="s">
        <v>111</v>
      </c>
      <c r="C26" s="57"/>
      <c r="D26" s="58"/>
    </row>
    <row r="27" spans="1:5" ht="15.75" x14ac:dyDescent="0.25">
      <c r="A27" s="100"/>
      <c r="B27" s="16"/>
      <c r="C27" s="80"/>
      <c r="D27" s="81"/>
    </row>
    <row r="28" spans="1:5" ht="15.75" x14ac:dyDescent="0.25">
      <c r="A28" s="65"/>
      <c r="B28" s="65"/>
      <c r="C28" s="69"/>
      <c r="D28" s="65"/>
    </row>
    <row r="29" spans="1:5" ht="16.5" thickBot="1" x14ac:dyDescent="0.3">
      <c r="A29" s="105" t="s">
        <v>1</v>
      </c>
      <c r="B29" s="105"/>
      <c r="C29" s="74"/>
      <c r="D29" s="82">
        <f>D23</f>
        <v>5573000</v>
      </c>
    </row>
    <row r="30" spans="1:5" ht="16.5" thickTop="1" x14ac:dyDescent="0.25">
      <c r="A30" s="62"/>
      <c r="B30" s="62"/>
      <c r="C30" s="72"/>
      <c r="D30" s="62"/>
    </row>
    <row r="31" spans="1:5" ht="15.75" x14ac:dyDescent="0.25">
      <c r="A31" s="65"/>
      <c r="B31" s="65"/>
      <c r="C31" s="69"/>
      <c r="D31" s="65"/>
    </row>
    <row r="32" spans="1:5" ht="15.75" x14ac:dyDescent="0.25">
      <c r="A32" s="62" t="s">
        <v>112</v>
      </c>
      <c r="B32" s="62"/>
      <c r="C32" s="72"/>
      <c r="D32" s="62"/>
    </row>
    <row r="33" spans="1:4" ht="15.75" x14ac:dyDescent="0.25">
      <c r="A33" s="62" t="s">
        <v>2</v>
      </c>
      <c r="B33" s="100"/>
      <c r="C33" s="106" t="s">
        <v>3</v>
      </c>
      <c r="D33" s="106"/>
    </row>
    <row r="34" spans="1:4" ht="15.75" x14ac:dyDescent="0.25">
      <c r="A34" s="62"/>
      <c r="B34" s="62"/>
      <c r="C34" s="71"/>
      <c r="D34" s="62"/>
    </row>
    <row r="35" spans="1:4" ht="15.75" x14ac:dyDescent="0.25">
      <c r="A35" s="62"/>
      <c r="B35" s="62"/>
      <c r="C35" s="71"/>
      <c r="D35" s="62"/>
    </row>
    <row r="36" spans="1:4" ht="15.75" x14ac:dyDescent="0.25">
      <c r="A36" s="62"/>
      <c r="B36" s="62"/>
      <c r="C36" s="71"/>
      <c r="D36" s="62"/>
    </row>
    <row r="37" spans="1:4" ht="15.75" x14ac:dyDescent="0.25">
      <c r="A37" s="62"/>
      <c r="B37" s="62"/>
      <c r="C37" s="71"/>
      <c r="D37" s="62"/>
    </row>
    <row r="38" spans="1:4" ht="15.75" x14ac:dyDescent="0.25">
      <c r="A38" s="62"/>
      <c r="B38" s="62"/>
      <c r="C38" s="71"/>
      <c r="D38" s="62"/>
    </row>
    <row r="39" spans="1:4" ht="15.75" x14ac:dyDescent="0.25">
      <c r="A39" s="75" t="s">
        <v>39</v>
      </c>
      <c r="B39" s="76"/>
      <c r="C39" s="83" t="s">
        <v>5</v>
      </c>
      <c r="D39" s="76" t="s">
        <v>6</v>
      </c>
    </row>
    <row r="40" spans="1:4" ht="15.75" x14ac:dyDescent="0.25">
      <c r="A40" s="77" t="s">
        <v>7</v>
      </c>
      <c r="B40" s="78"/>
      <c r="C40" s="84" t="s">
        <v>8</v>
      </c>
      <c r="D40" s="78" t="s">
        <v>9</v>
      </c>
    </row>
  </sheetData>
  <mergeCells count="2">
    <mergeCell ref="A29:B29"/>
    <mergeCell ref="C33:D33"/>
  </mergeCells>
  <pageMargins left="0.70866141732283472" right="0.70866141732283472" top="0.74803149606299213" bottom="0.74803149606299213" header="0.31496062992125984" footer="0.31496062992125984"/>
  <pageSetup scale="8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G32"/>
  <sheetViews>
    <sheetView tabSelected="1" workbookViewId="0">
      <selection activeCell="H7" sqref="H7"/>
    </sheetView>
  </sheetViews>
  <sheetFormatPr defaultRowHeight="15" x14ac:dyDescent="0.2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2" spans="1:7" x14ac:dyDescent="0.25">
      <c r="D2" s="2"/>
    </row>
    <row r="5" spans="1:7" x14ac:dyDescent="0.25">
      <c r="D5" s="2"/>
    </row>
    <row r="6" spans="1:7" x14ac:dyDescent="0.25">
      <c r="C6" s="33"/>
      <c r="G6" s="33"/>
    </row>
    <row r="10" spans="1:7" s="4" customFormat="1" ht="20.25" x14ac:dyDescent="0.3">
      <c r="A10" s="3" t="s">
        <v>0</v>
      </c>
      <c r="C10" s="34"/>
    </row>
    <row r="11" spans="1:7" s="4" customFormat="1" ht="20.25" x14ac:dyDescent="0.3">
      <c r="A11" s="6" t="s">
        <v>20</v>
      </c>
      <c r="C11" s="35"/>
    </row>
    <row r="12" spans="1:7" s="4" customFormat="1" ht="15.75" x14ac:dyDescent="0.25">
      <c r="A12" s="7"/>
      <c r="B12" s="8"/>
      <c r="C12" s="36"/>
      <c r="D12" s="8"/>
    </row>
    <row r="13" spans="1:7" s="4" customFormat="1" ht="15.75" x14ac:dyDescent="0.25">
      <c r="A13" s="10"/>
      <c r="B13" s="11"/>
      <c r="C13" s="37"/>
      <c r="D13" s="13"/>
    </row>
    <row r="14" spans="1:7" ht="15.75" x14ac:dyDescent="0.25">
      <c r="A14" s="26" t="s">
        <v>10</v>
      </c>
      <c r="B14" s="14" t="s">
        <v>18</v>
      </c>
      <c r="C14" s="38"/>
    </row>
    <row r="15" spans="1:7" ht="15.75" x14ac:dyDescent="0.25">
      <c r="A15" s="27"/>
      <c r="B15" s="14" t="s">
        <v>21</v>
      </c>
      <c r="C15" s="38"/>
      <c r="D15" s="9">
        <v>469000</v>
      </c>
    </row>
    <row r="16" spans="1:7" s="39" customFormat="1" ht="16.5" customHeight="1" x14ac:dyDescent="0.25">
      <c r="B16" s="14"/>
      <c r="C16" s="40"/>
      <c r="D16" s="41"/>
    </row>
    <row r="17" spans="1:5" ht="15.75" x14ac:dyDescent="0.25">
      <c r="B17" s="14"/>
      <c r="C17" s="40"/>
      <c r="D17" s="15"/>
    </row>
    <row r="18" spans="1:5" s="4" customFormat="1" ht="15.75" x14ac:dyDescent="0.25">
      <c r="A18" s="42"/>
      <c r="B18" s="16" t="s">
        <v>19</v>
      </c>
      <c r="D18" s="15"/>
      <c r="E18"/>
    </row>
    <row r="19" spans="1:5" s="4" customFormat="1" ht="15.75" x14ac:dyDescent="0.25">
      <c r="A19" s="43"/>
      <c r="B19" s="14"/>
      <c r="C19" s="15"/>
      <c r="D19" s="44"/>
    </row>
    <row r="20" spans="1:5" s="4" customFormat="1" ht="15.75" x14ac:dyDescent="0.25">
      <c r="A20" s="31"/>
      <c r="B20" s="16"/>
      <c r="C20" s="45"/>
      <c r="D20" s="46"/>
    </row>
    <row r="21" spans="1:5" s="4" customFormat="1" ht="16.5" thickBot="1" x14ac:dyDescent="0.3">
      <c r="A21" s="103" t="s">
        <v>1</v>
      </c>
      <c r="B21" s="103"/>
      <c r="C21" s="47"/>
      <c r="D21" s="48">
        <f>SUM(D15:D20)</f>
        <v>469000</v>
      </c>
    </row>
    <row r="22" spans="1:5" s="4" customFormat="1" ht="16.5" thickTop="1" x14ac:dyDescent="0.25">
      <c r="C22" s="34"/>
    </row>
    <row r="23" spans="1:5" s="8" customFormat="1" ht="15.75" x14ac:dyDescent="0.25">
      <c r="C23" s="36"/>
    </row>
    <row r="24" spans="1:5" s="4" customFormat="1" ht="15.75" x14ac:dyDescent="0.25">
      <c r="A24" s="4" t="s">
        <v>22</v>
      </c>
      <c r="C24" s="34"/>
    </row>
    <row r="25" spans="1:5" s="4" customFormat="1" ht="15.75" x14ac:dyDescent="0.25">
      <c r="A25" s="4" t="s">
        <v>2</v>
      </c>
      <c r="B25" s="31"/>
      <c r="C25" s="104" t="s">
        <v>3</v>
      </c>
      <c r="D25" s="104"/>
    </row>
    <row r="26" spans="1:5" s="4" customFormat="1" ht="15.75" x14ac:dyDescent="0.25"/>
    <row r="27" spans="1:5" s="4" customFormat="1" ht="15.75" x14ac:dyDescent="0.25"/>
    <row r="28" spans="1:5" s="4" customFormat="1" ht="15.75" x14ac:dyDescent="0.25"/>
    <row r="29" spans="1:5" s="4" customFormat="1" ht="15.75" x14ac:dyDescent="0.25"/>
    <row r="30" spans="1:5" s="4" customFormat="1" ht="15.75" x14ac:dyDescent="0.25"/>
    <row r="31" spans="1:5" s="4" customFormat="1" ht="15.75" x14ac:dyDescent="0.25">
      <c r="A31" s="20" t="s">
        <v>4</v>
      </c>
      <c r="B31" s="21"/>
      <c r="C31" s="21" t="s">
        <v>5</v>
      </c>
      <c r="D31" s="21" t="s">
        <v>6</v>
      </c>
    </row>
    <row r="32" spans="1:5" s="4" customFormat="1" ht="15.75" x14ac:dyDescent="0.25">
      <c r="A32" s="23" t="s">
        <v>7</v>
      </c>
      <c r="B32" s="24"/>
      <c r="C32" s="24" t="s">
        <v>8</v>
      </c>
      <c r="D32" s="24" t="s">
        <v>9</v>
      </c>
    </row>
  </sheetData>
  <mergeCells count="2">
    <mergeCell ref="A21:B21"/>
    <mergeCell ref="C25:D25"/>
  </mergeCells>
  <pageMargins left="0.70866141732283472" right="0.70866141732283472" top="0.74803149606299213" bottom="0.74803149606299213" header="0.31496062992125984" footer="0.31496062992125984"/>
  <pageSetup scale="76" orientation="portrait" horizontalDpi="4294967293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workbookViewId="0">
      <selection activeCell="G10" sqref="G10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106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ht="15.75" x14ac:dyDescent="0.25">
      <c r="A13" s="26" t="s">
        <v>10</v>
      </c>
      <c r="B13" s="14" t="s">
        <v>113</v>
      </c>
      <c r="C13" s="15"/>
      <c r="D13" s="9">
        <v>9270137</v>
      </c>
    </row>
    <row r="14" spans="1:6" ht="15.75" x14ac:dyDescent="0.25">
      <c r="A14" s="26"/>
      <c r="B14" s="14"/>
      <c r="C14" s="15"/>
      <c r="D14" s="9"/>
    </row>
    <row r="15" spans="1:6" ht="15.75" x14ac:dyDescent="0.25">
      <c r="A15" s="27"/>
      <c r="B15" s="16" t="s">
        <v>114</v>
      </c>
      <c r="C15" s="4"/>
      <c r="D15" s="5"/>
    </row>
    <row r="16" spans="1:6" ht="15.75" x14ac:dyDescent="0.25">
      <c r="A16" s="27"/>
      <c r="B16" s="16"/>
      <c r="C16" s="4"/>
      <c r="D16" s="5"/>
    </row>
    <row r="17" spans="1:4" ht="15.75" x14ac:dyDescent="0.25">
      <c r="A17" s="8"/>
      <c r="B17" s="8"/>
      <c r="C17" s="9"/>
      <c r="D17" s="8"/>
    </row>
    <row r="18" spans="1:4" ht="16.5" thickBot="1" x14ac:dyDescent="0.3">
      <c r="A18" s="103" t="s">
        <v>1</v>
      </c>
      <c r="B18" s="103"/>
      <c r="C18" s="17"/>
      <c r="D18" s="18">
        <f>SUM(D13:D17)</f>
        <v>9270137</v>
      </c>
    </row>
    <row r="19" spans="1:4" ht="16.5" thickTop="1" x14ac:dyDescent="0.25">
      <c r="A19" s="4"/>
      <c r="B19" s="4"/>
      <c r="C19" s="5"/>
      <c r="D19" s="4"/>
    </row>
    <row r="20" spans="1:4" ht="15.75" x14ac:dyDescent="0.25">
      <c r="A20" s="8"/>
      <c r="B20" s="8"/>
      <c r="C20" s="9"/>
      <c r="D20" s="8"/>
    </row>
    <row r="21" spans="1:4" ht="15.75" x14ac:dyDescent="0.25">
      <c r="A21" s="4" t="s">
        <v>112</v>
      </c>
      <c r="B21" s="4"/>
      <c r="C21" s="5"/>
      <c r="D21" s="4"/>
    </row>
    <row r="22" spans="1:4" ht="15.75" x14ac:dyDescent="0.25">
      <c r="A22" s="4" t="s">
        <v>2</v>
      </c>
      <c r="B22" s="99"/>
      <c r="C22" s="104" t="s">
        <v>3</v>
      </c>
      <c r="D22" s="104"/>
    </row>
    <row r="23" spans="1:4" ht="15.75" x14ac:dyDescent="0.25">
      <c r="A23" s="4"/>
      <c r="B23" s="4"/>
      <c r="C23" s="19"/>
      <c r="D23" s="4"/>
    </row>
    <row r="24" spans="1:4" ht="15.75" x14ac:dyDescent="0.25">
      <c r="A24" s="4"/>
      <c r="B24" s="4"/>
      <c r="C24" s="19"/>
      <c r="D24" s="4"/>
    </row>
    <row r="25" spans="1:4" ht="15.75" x14ac:dyDescent="0.25">
      <c r="A25" s="4"/>
      <c r="B25" s="4"/>
      <c r="C25" s="19"/>
      <c r="D25" s="4"/>
    </row>
    <row r="26" spans="1:4" ht="15.75" x14ac:dyDescent="0.25">
      <c r="A26" s="4"/>
      <c r="B26" s="4"/>
      <c r="C26" s="19"/>
      <c r="D26" s="4"/>
    </row>
    <row r="27" spans="1:4" ht="15.75" x14ac:dyDescent="0.25">
      <c r="A27" s="4"/>
      <c r="B27" s="4"/>
      <c r="C27" s="19"/>
      <c r="D27" s="4"/>
    </row>
    <row r="28" spans="1:4" ht="15.75" x14ac:dyDescent="0.25">
      <c r="A28" s="20" t="s">
        <v>4</v>
      </c>
      <c r="B28" s="21"/>
      <c r="C28" s="22" t="s">
        <v>5</v>
      </c>
      <c r="D28" s="21" t="s">
        <v>6</v>
      </c>
    </row>
    <row r="29" spans="1:4" ht="15.75" x14ac:dyDescent="0.25">
      <c r="A29" s="23" t="s">
        <v>7</v>
      </c>
      <c r="B29" s="24"/>
      <c r="C29" s="25" t="s">
        <v>8</v>
      </c>
      <c r="D29" s="24" t="s">
        <v>9</v>
      </c>
    </row>
    <row r="31" spans="1:4" x14ac:dyDescent="0.25">
      <c r="C31"/>
    </row>
    <row r="32" spans="1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</sheetData>
  <mergeCells count="2">
    <mergeCell ref="A18:B18"/>
    <mergeCell ref="C22:D22"/>
  </mergeCells>
  <pageMargins left="0.70866141732283472" right="0.70866141732283472" top="0.74803149606299213" bottom="0.74803149606299213" header="0.31496062992125984" footer="0.31496062992125984"/>
  <pageSetup scale="83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D32"/>
  <sheetViews>
    <sheetView workbookViewId="0">
      <selection sqref="A1:XFD1048576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2"/>
    </row>
    <row r="7" spans="1:4" x14ac:dyDescent="0.25">
      <c r="C7" s="2"/>
    </row>
    <row r="8" spans="1:4" x14ac:dyDescent="0.25">
      <c r="C8" s="2"/>
    </row>
    <row r="10" spans="1:4" s="4" customFormat="1" ht="20.25" x14ac:dyDescent="0.3">
      <c r="A10" s="3" t="s">
        <v>0</v>
      </c>
      <c r="C10" s="34"/>
    </row>
    <row r="11" spans="1:4" s="4" customFormat="1" ht="20.25" x14ac:dyDescent="0.3">
      <c r="A11" s="6" t="s">
        <v>106</v>
      </c>
      <c r="C11" s="34"/>
    </row>
    <row r="12" spans="1:4" s="4" customFormat="1" ht="15.75" x14ac:dyDescent="0.25">
      <c r="A12" s="7"/>
      <c r="B12" s="8"/>
      <c r="C12" s="36"/>
      <c r="D12" s="8"/>
    </row>
    <row r="13" spans="1:4" s="4" customFormat="1" ht="15.75" x14ac:dyDescent="0.25">
      <c r="A13" s="10"/>
      <c r="B13" s="11"/>
      <c r="C13" s="37"/>
      <c r="D13" s="13"/>
    </row>
    <row r="14" spans="1:4" s="4" customFormat="1" ht="15.75" x14ac:dyDescent="0.25">
      <c r="A14" s="42">
        <v>1</v>
      </c>
      <c r="B14" s="14" t="s">
        <v>115</v>
      </c>
      <c r="C14" s="86"/>
      <c r="D14" s="15">
        <v>41539279</v>
      </c>
    </row>
    <row r="15" spans="1:4" s="4" customFormat="1" ht="15.75" x14ac:dyDescent="0.25">
      <c r="A15" s="42"/>
      <c r="B15" s="87" t="s">
        <v>116</v>
      </c>
    </row>
    <row r="16" spans="1:4" s="4" customFormat="1" ht="15.75" x14ac:dyDescent="0.25">
      <c r="A16" s="42"/>
      <c r="B16" s="87"/>
    </row>
    <row r="17" spans="1:4" s="4" customFormat="1" ht="15.75" x14ac:dyDescent="0.25">
      <c r="A17" s="42"/>
    </row>
    <row r="18" spans="1:4" s="4" customFormat="1" ht="15.75" x14ac:dyDescent="0.25">
      <c r="A18" s="101"/>
      <c r="B18" s="16"/>
      <c r="C18" s="86"/>
      <c r="D18" s="88"/>
    </row>
    <row r="19" spans="1:4" s="4" customFormat="1" ht="15.75" x14ac:dyDescent="0.25">
      <c r="A19" s="101"/>
      <c r="B19" s="16"/>
      <c r="C19" s="86"/>
      <c r="D19" s="88"/>
    </row>
    <row r="20" spans="1:4" s="4" customFormat="1" ht="15.75" x14ac:dyDescent="0.25">
      <c r="A20" s="101"/>
      <c r="B20" s="16"/>
      <c r="C20" s="45"/>
      <c r="D20" s="88"/>
    </row>
    <row r="21" spans="1:4" s="4" customFormat="1" ht="16.5" thickBot="1" x14ac:dyDescent="0.3">
      <c r="A21" s="103" t="s">
        <v>1</v>
      </c>
      <c r="B21" s="103"/>
      <c r="C21" s="47"/>
      <c r="D21" s="18">
        <f>SUM(D13:D20)</f>
        <v>41539279</v>
      </c>
    </row>
    <row r="22" spans="1:4" s="4" customFormat="1" ht="16.5" thickTop="1" x14ac:dyDescent="0.25">
      <c r="C22" s="34"/>
    </row>
    <row r="23" spans="1:4" s="8" customFormat="1" ht="15.75" x14ac:dyDescent="0.25">
      <c r="C23" s="36"/>
    </row>
    <row r="24" spans="1:4" s="4" customFormat="1" ht="15.75" x14ac:dyDescent="0.25">
      <c r="A24" s="4" t="s">
        <v>112</v>
      </c>
      <c r="C24" s="34"/>
    </row>
    <row r="25" spans="1:4" s="4" customFormat="1" ht="15.75" x14ac:dyDescent="0.25">
      <c r="A25" s="4" t="s">
        <v>2</v>
      </c>
      <c r="B25" s="101"/>
      <c r="C25" s="104" t="s">
        <v>3</v>
      </c>
      <c r="D25" s="104"/>
    </row>
    <row r="26" spans="1:4" s="4" customFormat="1" ht="15.75" x14ac:dyDescent="0.25"/>
    <row r="27" spans="1:4" s="4" customFormat="1" ht="15.75" x14ac:dyDescent="0.25"/>
    <row r="28" spans="1:4" s="4" customFormat="1" ht="15.75" x14ac:dyDescent="0.25"/>
    <row r="29" spans="1:4" s="4" customFormat="1" ht="15.75" x14ac:dyDescent="0.25"/>
    <row r="30" spans="1:4" s="4" customFormat="1" ht="15.75" x14ac:dyDescent="0.25"/>
    <row r="31" spans="1:4" s="4" customFormat="1" ht="15.75" x14ac:dyDescent="0.25">
      <c r="A31" s="20" t="s">
        <v>4</v>
      </c>
      <c r="B31" s="21"/>
      <c r="C31" s="21" t="s">
        <v>5</v>
      </c>
      <c r="D31" s="21" t="s">
        <v>6</v>
      </c>
    </row>
    <row r="32" spans="1:4" s="4" customFormat="1" ht="15.75" x14ac:dyDescent="0.25">
      <c r="A32" s="23" t="s">
        <v>7</v>
      </c>
      <c r="B32" s="24"/>
      <c r="C32" s="24" t="s">
        <v>8</v>
      </c>
      <c r="D32" s="24" t="s">
        <v>9</v>
      </c>
    </row>
  </sheetData>
  <mergeCells count="2">
    <mergeCell ref="A21:B21"/>
    <mergeCell ref="C25:D25"/>
  </mergeCells>
  <pageMargins left="0.70866141732283472" right="0.70866141732283472" top="0.74803149606299213" bottom="0.74803149606299213" header="0.31496062992125984" footer="0.31496062992125984"/>
  <pageSetup scale="7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0"/>
  <sheetViews>
    <sheetView workbookViewId="0">
      <selection sqref="A1:XFD1048576"/>
    </sheetView>
  </sheetViews>
  <sheetFormatPr defaultRowHeight="15" x14ac:dyDescent="0.2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6" spans="1:7" x14ac:dyDescent="0.25">
      <c r="C6" s="33"/>
      <c r="G6" s="33"/>
    </row>
    <row r="10" spans="1:7" s="4" customFormat="1" ht="20.25" x14ac:dyDescent="0.3">
      <c r="A10" s="3" t="s">
        <v>0</v>
      </c>
      <c r="C10" s="34"/>
    </row>
    <row r="11" spans="1:7" s="4" customFormat="1" ht="20.25" x14ac:dyDescent="0.3">
      <c r="A11" s="6" t="s">
        <v>106</v>
      </c>
      <c r="C11" s="35"/>
    </row>
    <row r="12" spans="1:7" s="4" customFormat="1" ht="15.75" x14ac:dyDescent="0.25">
      <c r="A12" s="7"/>
      <c r="B12" s="8"/>
      <c r="C12" s="36"/>
      <c r="D12" s="8"/>
    </row>
    <row r="13" spans="1:7" s="4" customFormat="1" ht="15.75" x14ac:dyDescent="0.25">
      <c r="A13" s="10"/>
      <c r="B13" s="11"/>
      <c r="C13" s="37"/>
      <c r="D13" s="13"/>
    </row>
    <row r="14" spans="1:7" s="4" customFormat="1" ht="15.75" x14ac:dyDescent="0.25">
      <c r="A14" s="43">
        <v>1</v>
      </c>
      <c r="B14" s="14" t="s">
        <v>117</v>
      </c>
      <c r="C14" s="15"/>
      <c r="D14" s="44">
        <v>1158275</v>
      </c>
    </row>
    <row r="15" spans="1:7" s="4" customFormat="1" ht="15.75" x14ac:dyDescent="0.25">
      <c r="A15" s="43"/>
      <c r="B15" s="14"/>
      <c r="C15" s="15"/>
      <c r="D15" s="44"/>
    </row>
    <row r="16" spans="1:7" s="4" customFormat="1" ht="15.75" x14ac:dyDescent="0.25">
      <c r="A16" s="43"/>
      <c r="B16" s="14"/>
      <c r="C16" s="15"/>
      <c r="D16" s="44"/>
    </row>
    <row r="17" spans="1:4" s="4" customFormat="1" ht="15.75" x14ac:dyDescent="0.25">
      <c r="A17" s="43"/>
      <c r="B17" s="14"/>
      <c r="C17" s="15"/>
      <c r="D17" s="44"/>
    </row>
    <row r="18" spans="1:4" s="4" customFormat="1" ht="15.75" x14ac:dyDescent="0.25">
      <c r="A18" s="101"/>
      <c r="B18" s="16"/>
      <c r="C18" s="45"/>
      <c r="D18" s="46"/>
    </row>
    <row r="19" spans="1:4" s="4" customFormat="1" ht="16.5" thickBot="1" x14ac:dyDescent="0.3">
      <c r="A19" s="103" t="s">
        <v>1</v>
      </c>
      <c r="B19" s="103"/>
      <c r="C19" s="47"/>
      <c r="D19" s="17">
        <f>SUM(D14:D18)</f>
        <v>1158275</v>
      </c>
    </row>
    <row r="20" spans="1:4" s="4" customFormat="1" ht="16.5" thickTop="1" x14ac:dyDescent="0.25">
      <c r="C20" s="34"/>
    </row>
    <row r="21" spans="1:4" s="8" customFormat="1" ht="15.75" x14ac:dyDescent="0.25">
      <c r="C21" s="36"/>
    </row>
    <row r="22" spans="1:4" s="4" customFormat="1" ht="15.75" x14ac:dyDescent="0.25">
      <c r="A22" s="4" t="s">
        <v>112</v>
      </c>
      <c r="C22" s="34"/>
    </row>
    <row r="23" spans="1:4" s="4" customFormat="1" ht="15.75" x14ac:dyDescent="0.25">
      <c r="A23" s="4" t="s">
        <v>2</v>
      </c>
      <c r="B23" s="101"/>
      <c r="C23" s="104" t="s">
        <v>3</v>
      </c>
      <c r="D23" s="104"/>
    </row>
    <row r="24" spans="1:4" s="4" customFormat="1" ht="15.75" x14ac:dyDescent="0.25"/>
    <row r="25" spans="1:4" s="4" customFormat="1" ht="15.75" x14ac:dyDescent="0.25"/>
    <row r="26" spans="1:4" s="4" customFormat="1" ht="15.75" x14ac:dyDescent="0.25"/>
    <row r="27" spans="1:4" s="4" customFormat="1" ht="15.75" x14ac:dyDescent="0.25"/>
    <row r="28" spans="1:4" s="4" customFormat="1" ht="15.75" x14ac:dyDescent="0.25"/>
    <row r="29" spans="1:4" s="4" customFormat="1" ht="15.75" x14ac:dyDescent="0.25">
      <c r="A29" s="20" t="s">
        <v>4</v>
      </c>
      <c r="B29" s="21"/>
      <c r="C29" s="21" t="s">
        <v>5</v>
      </c>
      <c r="D29" s="21" t="s">
        <v>6</v>
      </c>
    </row>
    <row r="30" spans="1:4" s="4" customFormat="1" ht="15.75" x14ac:dyDescent="0.25">
      <c r="A30" s="23" t="s">
        <v>7</v>
      </c>
      <c r="B30" s="24"/>
      <c r="C30" s="24" t="s">
        <v>8</v>
      </c>
      <c r="D30" s="24" t="s">
        <v>9</v>
      </c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76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0"/>
  <sheetViews>
    <sheetView workbookViewId="0">
      <selection activeCell="F7" sqref="F7"/>
    </sheetView>
  </sheetViews>
  <sheetFormatPr defaultRowHeight="15" x14ac:dyDescent="0.2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6" spans="1:7" x14ac:dyDescent="0.25">
      <c r="C6" s="33"/>
      <c r="G6" s="33"/>
    </row>
    <row r="10" spans="1:7" s="4" customFormat="1" ht="20.25" x14ac:dyDescent="0.3">
      <c r="A10" s="3" t="s">
        <v>0</v>
      </c>
      <c r="C10" s="34"/>
    </row>
    <row r="11" spans="1:7" s="4" customFormat="1" ht="20.25" x14ac:dyDescent="0.3">
      <c r="A11" s="6" t="s">
        <v>106</v>
      </c>
      <c r="C11" s="35"/>
    </row>
    <row r="12" spans="1:7" s="4" customFormat="1" ht="15.75" x14ac:dyDescent="0.25">
      <c r="A12" s="7"/>
      <c r="B12" s="8"/>
      <c r="C12" s="36"/>
      <c r="D12" s="8"/>
    </row>
    <row r="13" spans="1:7" s="4" customFormat="1" ht="15.75" x14ac:dyDescent="0.25">
      <c r="A13" s="10"/>
      <c r="B13" s="11"/>
      <c r="C13" s="37"/>
      <c r="D13" s="13"/>
    </row>
    <row r="14" spans="1:7" s="4" customFormat="1" ht="15.75" x14ac:dyDescent="0.25">
      <c r="A14" s="43">
        <v>1</v>
      </c>
      <c r="B14" s="14" t="s">
        <v>118</v>
      </c>
      <c r="C14" s="15"/>
      <c r="D14" s="44">
        <v>1509204</v>
      </c>
    </row>
    <row r="15" spans="1:7" s="4" customFormat="1" ht="15.75" x14ac:dyDescent="0.25">
      <c r="A15" s="43"/>
      <c r="B15" s="14"/>
      <c r="C15" s="15"/>
      <c r="D15" s="44"/>
    </row>
    <row r="16" spans="1:7" s="4" customFormat="1" ht="15.75" x14ac:dyDescent="0.25">
      <c r="A16" s="43"/>
      <c r="B16" s="14"/>
      <c r="C16" s="15"/>
      <c r="D16" s="44"/>
    </row>
    <row r="17" spans="1:4" s="4" customFormat="1" ht="15.75" x14ac:dyDescent="0.25">
      <c r="A17" s="43"/>
      <c r="B17" s="14"/>
      <c r="C17" s="15"/>
      <c r="D17" s="44"/>
    </row>
    <row r="18" spans="1:4" s="4" customFormat="1" ht="15.75" x14ac:dyDescent="0.25">
      <c r="A18" s="101"/>
      <c r="B18" s="16"/>
      <c r="C18" s="45"/>
      <c r="D18" s="46"/>
    </row>
    <row r="19" spans="1:4" s="4" customFormat="1" ht="16.5" thickBot="1" x14ac:dyDescent="0.3">
      <c r="A19" s="103" t="s">
        <v>1</v>
      </c>
      <c r="B19" s="103"/>
      <c r="C19" s="47"/>
      <c r="D19" s="17">
        <f>SUM(D14:D18)</f>
        <v>1509204</v>
      </c>
    </row>
    <row r="20" spans="1:4" s="4" customFormat="1" ht="16.5" thickTop="1" x14ac:dyDescent="0.25">
      <c r="C20" s="34"/>
    </row>
    <row r="21" spans="1:4" s="8" customFormat="1" ht="15.75" x14ac:dyDescent="0.25">
      <c r="C21" s="36"/>
    </row>
    <row r="22" spans="1:4" s="4" customFormat="1" ht="15.75" x14ac:dyDescent="0.25">
      <c r="A22" s="4" t="s">
        <v>112</v>
      </c>
      <c r="C22" s="34"/>
    </row>
    <row r="23" spans="1:4" s="4" customFormat="1" ht="15.75" x14ac:dyDescent="0.25">
      <c r="A23" s="4" t="s">
        <v>2</v>
      </c>
      <c r="B23" s="101"/>
      <c r="C23" s="104" t="s">
        <v>3</v>
      </c>
      <c r="D23" s="104"/>
    </row>
    <row r="24" spans="1:4" s="4" customFormat="1" ht="15.75" x14ac:dyDescent="0.25"/>
    <row r="25" spans="1:4" s="4" customFormat="1" ht="15.75" x14ac:dyDescent="0.25"/>
    <row r="26" spans="1:4" s="4" customFormat="1" ht="15.75" x14ac:dyDescent="0.25"/>
    <row r="27" spans="1:4" s="4" customFormat="1" ht="15.75" x14ac:dyDescent="0.25"/>
    <row r="28" spans="1:4" s="4" customFormat="1" ht="15.75" x14ac:dyDescent="0.25"/>
    <row r="29" spans="1:4" s="4" customFormat="1" ht="15.75" x14ac:dyDescent="0.25">
      <c r="A29" s="20" t="s">
        <v>4</v>
      </c>
      <c r="B29" s="21"/>
      <c r="C29" s="21" t="s">
        <v>5</v>
      </c>
      <c r="D29" s="21" t="s">
        <v>6</v>
      </c>
    </row>
    <row r="30" spans="1:4" s="4" customFormat="1" ht="15.75" x14ac:dyDescent="0.25">
      <c r="A30" s="23" t="s">
        <v>7</v>
      </c>
      <c r="B30" s="24"/>
      <c r="C30" s="24" t="s">
        <v>8</v>
      </c>
      <c r="D30" s="24" t="s">
        <v>9</v>
      </c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76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workbookViewId="0">
      <selection activeCell="H20" sqref="H20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23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ht="15.75" x14ac:dyDescent="0.25">
      <c r="A13" s="26" t="s">
        <v>10</v>
      </c>
      <c r="B13" s="14" t="s">
        <v>24</v>
      </c>
      <c r="C13" s="15"/>
      <c r="D13" s="9">
        <v>7850000</v>
      </c>
    </row>
    <row r="14" spans="1:6" ht="15.75" x14ac:dyDescent="0.25">
      <c r="A14" s="26"/>
      <c r="B14" s="14"/>
      <c r="C14" s="15"/>
      <c r="D14" s="9"/>
    </row>
    <row r="15" spans="1:6" ht="15.75" x14ac:dyDescent="0.25">
      <c r="A15" s="27"/>
      <c r="B15" s="16" t="s">
        <v>25</v>
      </c>
      <c r="C15" s="4"/>
      <c r="D15" s="5"/>
    </row>
    <row r="16" spans="1:6" ht="15.75" x14ac:dyDescent="0.25">
      <c r="A16" s="27"/>
      <c r="B16" s="16"/>
      <c r="C16" s="4"/>
      <c r="D16" s="5"/>
    </row>
    <row r="17" spans="1:4" ht="15.75" x14ac:dyDescent="0.25">
      <c r="A17" s="8"/>
      <c r="B17" s="8"/>
      <c r="C17" s="9"/>
      <c r="D17" s="8"/>
    </row>
    <row r="18" spans="1:4" ht="16.5" thickBot="1" x14ac:dyDescent="0.3">
      <c r="A18" s="103" t="s">
        <v>1</v>
      </c>
      <c r="B18" s="103"/>
      <c r="C18" s="17"/>
      <c r="D18" s="18">
        <f>SUM(D13:D17)</f>
        <v>7850000</v>
      </c>
    </row>
    <row r="19" spans="1:4" ht="16.5" thickTop="1" x14ac:dyDescent="0.25">
      <c r="A19" s="4"/>
      <c r="B19" s="4"/>
      <c r="C19" s="5"/>
      <c r="D19" s="4"/>
    </row>
    <row r="20" spans="1:4" ht="15.75" x14ac:dyDescent="0.25">
      <c r="A20" s="8"/>
      <c r="B20" s="8"/>
      <c r="C20" s="9"/>
      <c r="D20" s="8"/>
    </row>
    <row r="21" spans="1:4" ht="15.75" x14ac:dyDescent="0.25">
      <c r="A21" s="4" t="s">
        <v>26</v>
      </c>
      <c r="B21" s="4"/>
      <c r="C21" s="5"/>
      <c r="D21" s="4"/>
    </row>
    <row r="22" spans="1:4" ht="15.75" x14ac:dyDescent="0.25">
      <c r="A22" s="4" t="s">
        <v>2</v>
      </c>
      <c r="B22" s="32"/>
      <c r="C22" s="104" t="s">
        <v>3</v>
      </c>
      <c r="D22" s="104"/>
    </row>
    <row r="23" spans="1:4" ht="15.75" x14ac:dyDescent="0.25">
      <c r="A23" s="4"/>
      <c r="B23" s="4"/>
      <c r="C23" s="19"/>
      <c r="D23" s="4"/>
    </row>
    <row r="24" spans="1:4" ht="15.75" x14ac:dyDescent="0.25">
      <c r="A24" s="4"/>
      <c r="B24" s="4"/>
      <c r="C24" s="19"/>
      <c r="D24" s="4"/>
    </row>
    <row r="25" spans="1:4" ht="15.75" x14ac:dyDescent="0.25">
      <c r="A25" s="4"/>
      <c r="B25" s="4"/>
      <c r="C25" s="19"/>
      <c r="D25" s="4"/>
    </row>
    <row r="26" spans="1:4" ht="15.75" x14ac:dyDescent="0.25">
      <c r="A26" s="4"/>
      <c r="B26" s="4"/>
      <c r="C26" s="19"/>
      <c r="D26" s="4"/>
    </row>
    <row r="27" spans="1:4" ht="15.75" x14ac:dyDescent="0.25">
      <c r="A27" s="4"/>
      <c r="B27" s="4"/>
      <c r="C27" s="19"/>
      <c r="D27" s="4"/>
    </row>
    <row r="28" spans="1:4" ht="15.75" x14ac:dyDescent="0.25">
      <c r="A28" s="20" t="s">
        <v>4</v>
      </c>
      <c r="B28" s="21"/>
      <c r="C28" s="22" t="s">
        <v>5</v>
      </c>
      <c r="D28" s="21" t="s">
        <v>6</v>
      </c>
    </row>
    <row r="29" spans="1:4" ht="15.75" x14ac:dyDescent="0.25">
      <c r="A29" s="23" t="s">
        <v>7</v>
      </c>
      <c r="B29" s="24"/>
      <c r="C29" s="25" t="s">
        <v>8</v>
      </c>
      <c r="D29" s="24" t="s">
        <v>9</v>
      </c>
    </row>
    <row r="31" spans="1:4" x14ac:dyDescent="0.25">
      <c r="C31"/>
    </row>
    <row r="32" spans="1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</sheetData>
  <mergeCells count="2">
    <mergeCell ref="A18:B18"/>
    <mergeCell ref="C22:D22"/>
  </mergeCells>
  <pageMargins left="0.70866141732283472" right="0.70866141732283472" top="0.74803149606299213" bottom="0.74803149606299213" header="0.31496062992125984" footer="0.31496062992125984"/>
  <pageSetup scale="83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41"/>
  <sheetViews>
    <sheetView workbookViewId="0">
      <selection sqref="A1:XFD1048576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23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s="52" customFormat="1" ht="15.75" x14ac:dyDescent="0.25">
      <c r="A13" s="26">
        <v>1</v>
      </c>
      <c r="B13" s="14" t="s">
        <v>32</v>
      </c>
      <c r="C13" s="51"/>
      <c r="D13" s="15"/>
    </row>
    <row r="14" spans="1:6" s="52" customFormat="1" ht="15.75" x14ac:dyDescent="0.25">
      <c r="A14" s="26"/>
      <c r="B14" s="14" t="s">
        <v>27</v>
      </c>
      <c r="C14" s="51"/>
      <c r="D14" s="15"/>
    </row>
    <row r="15" spans="1:6" s="52" customFormat="1" ht="15.75" x14ac:dyDescent="0.25">
      <c r="A15" s="27"/>
      <c r="B15" s="14" t="s">
        <v>28</v>
      </c>
      <c r="C15" s="51">
        <v>500000</v>
      </c>
      <c r="D15" s="15"/>
    </row>
    <row r="16" spans="1:6" s="52" customFormat="1" ht="15.75" x14ac:dyDescent="0.25">
      <c r="B16" s="14" t="s">
        <v>29</v>
      </c>
      <c r="C16" s="53">
        <v>21000</v>
      </c>
      <c r="D16" s="15"/>
    </row>
    <row r="17" spans="1:7" ht="15.75" x14ac:dyDescent="0.25">
      <c r="B17" s="14"/>
      <c r="C17" s="38">
        <f>SUM(C15:C16)</f>
        <v>521000</v>
      </c>
      <c r="D17" s="15"/>
    </row>
    <row r="18" spans="1:7" ht="15.75" x14ac:dyDescent="0.25">
      <c r="B18" s="14" t="s">
        <v>30</v>
      </c>
      <c r="C18" s="54">
        <v>50000</v>
      </c>
      <c r="D18" s="15"/>
      <c r="G18" s="14"/>
    </row>
    <row r="19" spans="1:7" ht="15.75" x14ac:dyDescent="0.25">
      <c r="B19" s="14"/>
      <c r="C19" s="55">
        <f>C17-C18</f>
        <v>471000</v>
      </c>
      <c r="D19" s="15"/>
    </row>
    <row r="20" spans="1:7" s="59" customFormat="1" ht="15.75" x14ac:dyDescent="0.25">
      <c r="A20" s="56"/>
      <c r="B20" s="16" t="s">
        <v>31</v>
      </c>
      <c r="C20" s="57"/>
      <c r="D20" s="58"/>
    </row>
    <row r="21" spans="1:7" ht="15.75" x14ac:dyDescent="0.25">
      <c r="A21" s="7"/>
      <c r="B21" s="8"/>
      <c r="C21" s="9"/>
      <c r="D21" s="50"/>
      <c r="E21" s="4"/>
      <c r="F21" s="4"/>
    </row>
    <row r="22" spans="1:7" ht="15.75" x14ac:dyDescent="0.25">
      <c r="A22" s="8"/>
      <c r="B22" s="8"/>
      <c r="C22" s="9"/>
      <c r="D22" s="8"/>
    </row>
    <row r="23" spans="1:7" ht="16.5" thickBot="1" x14ac:dyDescent="0.3">
      <c r="A23" s="103" t="s">
        <v>1</v>
      </c>
      <c r="B23" s="103"/>
      <c r="C23" s="17"/>
      <c r="D23" s="18">
        <f>C19</f>
        <v>471000</v>
      </c>
    </row>
    <row r="24" spans="1:7" ht="16.5" thickTop="1" x14ac:dyDescent="0.25">
      <c r="A24" s="4"/>
      <c r="B24" s="4"/>
      <c r="C24" s="5"/>
      <c r="D24" s="4"/>
    </row>
    <row r="25" spans="1:7" ht="15.75" x14ac:dyDescent="0.25">
      <c r="A25" s="8"/>
      <c r="B25" s="8"/>
      <c r="C25" s="9"/>
      <c r="D25" s="8"/>
    </row>
    <row r="26" spans="1:7" ht="15.75" x14ac:dyDescent="0.25">
      <c r="A26" s="4" t="s">
        <v>26</v>
      </c>
      <c r="B26" s="4"/>
      <c r="C26" s="5"/>
      <c r="D26" s="4"/>
    </row>
    <row r="27" spans="1:7" ht="15.75" x14ac:dyDescent="0.25">
      <c r="A27" s="4" t="s">
        <v>2</v>
      </c>
      <c r="B27" s="32"/>
      <c r="C27" s="104" t="s">
        <v>3</v>
      </c>
      <c r="D27" s="104"/>
    </row>
    <row r="28" spans="1:7" ht="15.75" x14ac:dyDescent="0.25">
      <c r="A28" s="4"/>
      <c r="B28" s="4"/>
      <c r="C28" s="19"/>
      <c r="D28" s="4"/>
    </row>
    <row r="29" spans="1:7" ht="15.75" x14ac:dyDescent="0.25">
      <c r="A29" s="4"/>
      <c r="B29" s="4"/>
      <c r="C29" s="19"/>
      <c r="D29" s="4"/>
    </row>
    <row r="30" spans="1:7" ht="15.75" x14ac:dyDescent="0.25">
      <c r="A30" s="4"/>
      <c r="B30" s="4"/>
      <c r="C30" s="19"/>
      <c r="D30" s="4"/>
    </row>
    <row r="31" spans="1:7" ht="15.75" x14ac:dyDescent="0.25">
      <c r="A31" s="4"/>
      <c r="B31" s="4"/>
      <c r="C31" s="19"/>
      <c r="D31" s="4"/>
    </row>
    <row r="32" spans="1:7" ht="15.75" x14ac:dyDescent="0.25">
      <c r="A32" s="4"/>
      <c r="B32" s="4"/>
      <c r="C32" s="19"/>
      <c r="D32" s="4"/>
    </row>
    <row r="33" spans="1:4" ht="15.75" x14ac:dyDescent="0.25">
      <c r="A33" s="20" t="s">
        <v>4</v>
      </c>
      <c r="B33" s="21"/>
      <c r="C33" s="22" t="s">
        <v>5</v>
      </c>
      <c r="D33" s="21" t="s">
        <v>6</v>
      </c>
    </row>
    <row r="34" spans="1:4" ht="15.75" x14ac:dyDescent="0.25">
      <c r="A34" s="23" t="s">
        <v>7</v>
      </c>
      <c r="B34" s="24"/>
      <c r="C34" s="25" t="s">
        <v>8</v>
      </c>
      <c r="D34" s="24" t="s">
        <v>9</v>
      </c>
    </row>
    <row r="36" spans="1:4" x14ac:dyDescent="0.25">
      <c r="C36"/>
    </row>
    <row r="37" spans="1:4" x14ac:dyDescent="0.25">
      <c r="C37"/>
    </row>
    <row r="38" spans="1:4" x14ac:dyDescent="0.25">
      <c r="C38"/>
    </row>
    <row r="39" spans="1:4" x14ac:dyDescent="0.25">
      <c r="C39"/>
    </row>
    <row r="40" spans="1:4" x14ac:dyDescent="0.25">
      <c r="C40"/>
    </row>
    <row r="41" spans="1:4" x14ac:dyDescent="0.25">
      <c r="C41"/>
    </row>
  </sheetData>
  <mergeCells count="2">
    <mergeCell ref="A23:B23"/>
    <mergeCell ref="C27:D27"/>
  </mergeCells>
  <pageMargins left="0.70866141732283472" right="0.70866141732283472" top="0.74803149606299213" bottom="0.74803149606299213" header="0.31496062992125984" footer="0.31496062992125984"/>
  <pageSetup scale="83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50"/>
  <sheetViews>
    <sheetView topLeftCell="A20" workbookViewId="0">
      <selection activeCell="A13" sqref="A13:XFD30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33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s="52" customFormat="1" ht="15.75" x14ac:dyDescent="0.25">
      <c r="A13" s="26">
        <v>1</v>
      </c>
      <c r="B13" s="14" t="s">
        <v>34</v>
      </c>
      <c r="C13" s="51"/>
      <c r="D13" s="15"/>
    </row>
    <row r="14" spans="1:6" s="52" customFormat="1" ht="15.75" x14ac:dyDescent="0.25">
      <c r="A14" s="26"/>
      <c r="B14" s="14" t="s">
        <v>27</v>
      </c>
      <c r="C14" s="51"/>
      <c r="D14" s="15"/>
    </row>
    <row r="15" spans="1:6" s="52" customFormat="1" ht="15.75" x14ac:dyDescent="0.25">
      <c r="A15" s="27"/>
      <c r="B15" s="14" t="s">
        <v>28</v>
      </c>
      <c r="C15" s="51">
        <v>700000</v>
      </c>
      <c r="D15" s="15"/>
    </row>
    <row r="16" spans="1:6" s="52" customFormat="1" ht="15.75" x14ac:dyDescent="0.25">
      <c r="A16" s="27"/>
      <c r="B16" s="14" t="s">
        <v>35</v>
      </c>
      <c r="C16" s="51">
        <v>700000</v>
      </c>
      <c r="D16" s="15"/>
    </row>
    <row r="17" spans="1:7" s="52" customFormat="1" ht="15.75" x14ac:dyDescent="0.25">
      <c r="B17" s="14" t="s">
        <v>36</v>
      </c>
      <c r="C17" s="53">
        <v>24000</v>
      </c>
      <c r="D17" s="15"/>
    </row>
    <row r="18" spans="1:7" ht="15.75" x14ac:dyDescent="0.25">
      <c r="B18" s="14"/>
      <c r="C18" s="38">
        <f>SUM(C15:C17)</f>
        <v>1424000</v>
      </c>
      <c r="D18" s="15"/>
    </row>
    <row r="19" spans="1:7" ht="15.75" x14ac:dyDescent="0.25">
      <c r="B19" s="14" t="s">
        <v>30</v>
      </c>
      <c r="C19" s="54">
        <v>100000</v>
      </c>
      <c r="D19" s="15"/>
      <c r="G19" s="14"/>
    </row>
    <row r="20" spans="1:7" ht="15.75" x14ac:dyDescent="0.25">
      <c r="B20" s="14"/>
      <c r="C20" s="55">
        <f>C18-C19</f>
        <v>1324000</v>
      </c>
      <c r="D20" s="15"/>
    </row>
    <row r="21" spans="1:7" s="59" customFormat="1" ht="15.75" x14ac:dyDescent="0.25">
      <c r="A21" s="56"/>
      <c r="B21" s="16" t="s">
        <v>31</v>
      </c>
      <c r="C21" s="57"/>
      <c r="D21" s="58"/>
    </row>
    <row r="22" spans="1:7" s="59" customFormat="1" ht="15.75" x14ac:dyDescent="0.25">
      <c r="A22" s="56"/>
      <c r="B22" s="16"/>
      <c r="C22" s="57"/>
      <c r="D22" s="58"/>
    </row>
    <row r="23" spans="1:7" s="52" customFormat="1" ht="15.75" x14ac:dyDescent="0.25">
      <c r="A23" s="26">
        <v>2</v>
      </c>
      <c r="B23" s="14" t="s">
        <v>37</v>
      </c>
      <c r="C23" s="51"/>
      <c r="D23" s="15"/>
    </row>
    <row r="24" spans="1:7" s="52" customFormat="1" ht="15.75" x14ac:dyDescent="0.25">
      <c r="A24" s="26"/>
      <c r="B24" s="14" t="s">
        <v>27</v>
      </c>
      <c r="C24" s="51"/>
      <c r="D24" s="15"/>
    </row>
    <row r="25" spans="1:7" s="52" customFormat="1" ht="15.75" x14ac:dyDescent="0.25">
      <c r="A25" s="27"/>
      <c r="B25" s="14" t="s">
        <v>28</v>
      </c>
      <c r="C25" s="51">
        <v>500000</v>
      </c>
      <c r="D25" s="15"/>
    </row>
    <row r="26" spans="1:7" s="52" customFormat="1" ht="15.75" x14ac:dyDescent="0.25">
      <c r="B26" s="14" t="s">
        <v>29</v>
      </c>
      <c r="C26" s="53">
        <v>21000</v>
      </c>
      <c r="D26" s="15"/>
    </row>
    <row r="27" spans="1:7" ht="15.75" x14ac:dyDescent="0.25">
      <c r="B27" s="14"/>
      <c r="C27" s="38">
        <f>SUM(C25:C26)</f>
        <v>521000</v>
      </c>
      <c r="D27" s="15"/>
    </row>
    <row r="28" spans="1:7" ht="15.75" x14ac:dyDescent="0.25">
      <c r="B28" s="14" t="s">
        <v>30</v>
      </c>
      <c r="C28" s="54">
        <v>50000</v>
      </c>
      <c r="D28" s="15"/>
      <c r="G28" s="14"/>
    </row>
    <row r="29" spans="1:7" ht="15.75" x14ac:dyDescent="0.25">
      <c r="B29" s="14"/>
      <c r="C29" s="55">
        <f>C27-C28</f>
        <v>471000</v>
      </c>
      <c r="D29" s="15"/>
    </row>
    <row r="30" spans="1:7" s="59" customFormat="1" ht="15.75" x14ac:dyDescent="0.25">
      <c r="A30" s="56"/>
      <c r="B30" s="16" t="s">
        <v>31</v>
      </c>
      <c r="C30" s="57"/>
      <c r="D30" s="58"/>
    </row>
    <row r="31" spans="1:7" ht="15.75" x14ac:dyDescent="0.25">
      <c r="A31" s="8"/>
      <c r="B31" s="8"/>
      <c r="C31" s="9"/>
      <c r="D31" s="8"/>
    </row>
    <row r="32" spans="1:7" ht="16.5" thickBot="1" x14ac:dyDescent="0.3">
      <c r="A32" s="103" t="s">
        <v>1</v>
      </c>
      <c r="B32" s="103"/>
      <c r="C32" s="17"/>
      <c r="D32" s="18">
        <f>C20+C29</f>
        <v>1795000</v>
      </c>
    </row>
    <row r="33" spans="1:4" ht="16.5" thickTop="1" x14ac:dyDescent="0.25">
      <c r="A33" s="4"/>
      <c r="B33" s="4"/>
      <c r="C33" s="5"/>
      <c r="D33" s="4"/>
    </row>
    <row r="34" spans="1:4" ht="15.75" x14ac:dyDescent="0.25">
      <c r="A34" s="8"/>
      <c r="B34" s="8"/>
      <c r="C34" s="9"/>
      <c r="D34" s="8"/>
    </row>
    <row r="35" spans="1:4" ht="15.75" x14ac:dyDescent="0.25">
      <c r="A35" s="4" t="s">
        <v>38</v>
      </c>
      <c r="B35" s="4"/>
      <c r="C35" s="5"/>
      <c r="D35" s="4"/>
    </row>
    <row r="36" spans="1:4" ht="15.75" x14ac:dyDescent="0.25">
      <c r="A36" s="4" t="s">
        <v>2</v>
      </c>
      <c r="B36" s="32"/>
      <c r="C36" s="104" t="s">
        <v>3</v>
      </c>
      <c r="D36" s="104"/>
    </row>
    <row r="37" spans="1:4" ht="15.75" x14ac:dyDescent="0.25">
      <c r="A37" s="4"/>
      <c r="B37" s="4"/>
      <c r="C37" s="19"/>
      <c r="D37" s="4"/>
    </row>
    <row r="38" spans="1:4" ht="15.75" x14ac:dyDescent="0.25">
      <c r="A38" s="4"/>
      <c r="B38" s="4"/>
      <c r="C38" s="19"/>
      <c r="D38" s="4"/>
    </row>
    <row r="39" spans="1:4" ht="15.75" x14ac:dyDescent="0.25">
      <c r="A39" s="4"/>
      <c r="B39" s="4"/>
      <c r="C39" s="19"/>
      <c r="D39" s="4"/>
    </row>
    <row r="40" spans="1:4" ht="15.75" x14ac:dyDescent="0.25">
      <c r="A40" s="4"/>
      <c r="B40" s="4"/>
      <c r="C40" s="19"/>
      <c r="D40" s="4"/>
    </row>
    <row r="41" spans="1:4" ht="15.75" x14ac:dyDescent="0.25">
      <c r="A41" s="4"/>
      <c r="B41" s="4"/>
      <c r="C41" s="19"/>
      <c r="D41" s="4"/>
    </row>
    <row r="42" spans="1:4" ht="15.75" x14ac:dyDescent="0.25">
      <c r="A42" s="20" t="s">
        <v>4</v>
      </c>
      <c r="B42" s="21"/>
      <c r="C42" s="22" t="s">
        <v>5</v>
      </c>
      <c r="D42" s="21" t="s">
        <v>6</v>
      </c>
    </row>
    <row r="43" spans="1:4" ht="15.75" x14ac:dyDescent="0.25">
      <c r="A43" s="23" t="s">
        <v>7</v>
      </c>
      <c r="B43" s="24"/>
      <c r="C43" s="25" t="s">
        <v>8</v>
      </c>
      <c r="D43" s="24" t="s">
        <v>9</v>
      </c>
    </row>
    <row r="45" spans="1:4" x14ac:dyDescent="0.25">
      <c r="C45"/>
    </row>
    <row r="46" spans="1:4" x14ac:dyDescent="0.25">
      <c r="C46"/>
    </row>
    <row r="47" spans="1:4" x14ac:dyDescent="0.25">
      <c r="C47"/>
    </row>
    <row r="48" spans="1:4" x14ac:dyDescent="0.25">
      <c r="C48"/>
    </row>
    <row r="49" spans="3:3" x14ac:dyDescent="0.25">
      <c r="C49"/>
    </row>
    <row r="50" spans="3:3" x14ac:dyDescent="0.25">
      <c r="C50"/>
    </row>
  </sheetData>
  <mergeCells count="2">
    <mergeCell ref="A32:B32"/>
    <mergeCell ref="C36:D36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workbookViewId="0">
      <selection sqref="A1:XFD1048576"/>
    </sheetView>
  </sheetViews>
  <sheetFormatPr defaultRowHeight="15" x14ac:dyDescent="0.25"/>
  <cols>
    <col min="1" max="1" width="3" style="60" customWidth="1"/>
    <col min="2" max="2" width="66" style="60" customWidth="1"/>
    <col min="3" max="3" width="18.140625" style="85" bestFit="1" customWidth="1"/>
    <col min="4" max="4" width="21" style="60" customWidth="1"/>
    <col min="5" max="5" width="11.5703125" style="60" bestFit="1" customWidth="1"/>
    <col min="6" max="16384" width="9.140625" style="60"/>
  </cols>
  <sheetData>
    <row r="1" spans="1:6" x14ac:dyDescent="0.25">
      <c r="E1" s="60" t="s">
        <v>68</v>
      </c>
    </row>
    <row r="9" spans="1:6" ht="20.25" x14ac:dyDescent="0.3">
      <c r="A9" s="61" t="s">
        <v>0</v>
      </c>
      <c r="B9" s="62"/>
      <c r="C9" s="72"/>
      <c r="D9" s="62"/>
      <c r="E9" s="62"/>
      <c r="F9" s="62"/>
    </row>
    <row r="10" spans="1:6" ht="20.25" x14ac:dyDescent="0.3">
      <c r="A10" s="63" t="s">
        <v>33</v>
      </c>
      <c r="B10" s="62"/>
      <c r="C10" s="72"/>
      <c r="D10" s="62"/>
      <c r="E10" s="62"/>
      <c r="F10" s="62"/>
    </row>
    <row r="11" spans="1:6" ht="15.75" x14ac:dyDescent="0.25">
      <c r="A11" s="64"/>
      <c r="B11" s="65"/>
      <c r="C11" s="69"/>
      <c r="D11" s="65"/>
      <c r="E11" s="62"/>
      <c r="F11" s="62"/>
    </row>
    <row r="12" spans="1:6" ht="15.75" x14ac:dyDescent="0.25">
      <c r="A12" s="66"/>
      <c r="B12" s="67"/>
      <c r="C12" s="79"/>
      <c r="D12" s="68"/>
      <c r="E12" s="62"/>
      <c r="F12" s="62"/>
    </row>
    <row r="13" spans="1:6" ht="15.75" x14ac:dyDescent="0.25">
      <c r="A13" s="73">
        <v>1</v>
      </c>
      <c r="B13" s="14" t="s">
        <v>41</v>
      </c>
      <c r="C13" s="80"/>
      <c r="D13" s="71"/>
      <c r="E13" s="62"/>
      <c r="F13" s="62"/>
    </row>
    <row r="14" spans="1:6" ht="15.75" x14ac:dyDescent="0.25">
      <c r="A14" s="73"/>
      <c r="B14" s="14" t="s">
        <v>42</v>
      </c>
      <c r="C14" s="72">
        <v>4000000</v>
      </c>
      <c r="D14" s="71"/>
      <c r="E14" s="72">
        <v>3999000</v>
      </c>
      <c r="F14" s="62"/>
    </row>
    <row r="15" spans="1:6" ht="15.75" x14ac:dyDescent="0.25">
      <c r="A15" s="73"/>
      <c r="B15" s="14"/>
      <c r="C15" s="57"/>
      <c r="D15" s="71"/>
      <c r="E15" s="57"/>
    </row>
    <row r="16" spans="1:6" ht="15.75" x14ac:dyDescent="0.25">
      <c r="A16" s="73"/>
      <c r="B16" s="14" t="s">
        <v>43</v>
      </c>
      <c r="C16" s="70">
        <v>200000</v>
      </c>
      <c r="D16" s="71"/>
      <c r="E16" s="70">
        <v>199000</v>
      </c>
    </row>
    <row r="17" spans="1:5" ht="15.75" x14ac:dyDescent="0.25">
      <c r="A17" s="73"/>
      <c r="B17" s="14" t="s">
        <v>40</v>
      </c>
      <c r="C17" s="57">
        <f>C14-C16</f>
        <v>3800000</v>
      </c>
      <c r="D17" s="71"/>
      <c r="E17" s="57">
        <f>E14-E16</f>
        <v>3800000</v>
      </c>
    </row>
    <row r="18" spans="1:5" ht="15.75" x14ac:dyDescent="0.25">
      <c r="A18" s="73"/>
      <c r="B18" s="14"/>
      <c r="C18" s="57"/>
      <c r="D18" s="71"/>
    </row>
    <row r="19" spans="1:5" ht="15.75" x14ac:dyDescent="0.25">
      <c r="A19" s="73"/>
      <c r="B19" s="14"/>
      <c r="C19" s="57"/>
      <c r="D19" s="58"/>
    </row>
    <row r="20" spans="1:5" ht="15.75" x14ac:dyDescent="0.25">
      <c r="A20" s="73"/>
      <c r="B20" s="16" t="s">
        <v>44</v>
      </c>
      <c r="C20" s="57"/>
      <c r="D20" s="58"/>
    </row>
    <row r="21" spans="1:5" ht="15.75" x14ac:dyDescent="0.25">
      <c r="A21" s="73"/>
      <c r="B21" s="16"/>
      <c r="C21" s="80"/>
      <c r="D21" s="81"/>
    </row>
    <row r="22" spans="1:5" ht="15.75" x14ac:dyDescent="0.25">
      <c r="A22" s="65"/>
      <c r="B22" s="65"/>
      <c r="C22" s="69"/>
      <c r="D22" s="65"/>
    </row>
    <row r="23" spans="1:5" ht="16.5" thickBot="1" x14ac:dyDescent="0.3">
      <c r="A23" s="105" t="s">
        <v>1</v>
      </c>
      <c r="B23" s="105"/>
      <c r="C23" s="74"/>
      <c r="D23" s="82">
        <f>C17</f>
        <v>3800000</v>
      </c>
    </row>
    <row r="24" spans="1:5" ht="16.5" thickTop="1" x14ac:dyDescent="0.25">
      <c r="A24" s="62"/>
      <c r="B24" s="62"/>
      <c r="C24" s="72"/>
      <c r="D24" s="62"/>
    </row>
    <row r="25" spans="1:5" ht="15.75" x14ac:dyDescent="0.25">
      <c r="A25" s="65"/>
      <c r="B25" s="65"/>
      <c r="C25" s="69"/>
      <c r="D25" s="65"/>
    </row>
    <row r="26" spans="1:5" ht="15.75" x14ac:dyDescent="0.25">
      <c r="A26" s="62" t="s">
        <v>38</v>
      </c>
      <c r="B26" s="62"/>
      <c r="C26" s="72"/>
      <c r="D26" s="62"/>
    </row>
    <row r="27" spans="1:5" ht="15.75" x14ac:dyDescent="0.25">
      <c r="A27" s="62" t="s">
        <v>2</v>
      </c>
      <c r="B27" s="73"/>
      <c r="C27" s="106" t="s">
        <v>3</v>
      </c>
      <c r="D27" s="106"/>
    </row>
    <row r="28" spans="1:5" ht="15.75" x14ac:dyDescent="0.25">
      <c r="A28" s="62"/>
      <c r="B28" s="62"/>
      <c r="C28" s="71"/>
      <c r="D28" s="62"/>
    </row>
    <row r="29" spans="1:5" ht="15.75" x14ac:dyDescent="0.25">
      <c r="A29" s="62"/>
      <c r="B29" s="62"/>
      <c r="C29" s="71"/>
      <c r="D29" s="62"/>
    </row>
    <row r="30" spans="1:5" ht="15.75" x14ac:dyDescent="0.25">
      <c r="A30" s="62"/>
      <c r="B30" s="62"/>
      <c r="C30" s="71"/>
      <c r="D30" s="62"/>
    </row>
    <row r="31" spans="1:5" ht="15.75" x14ac:dyDescent="0.25">
      <c r="A31" s="62"/>
      <c r="B31" s="62"/>
      <c r="C31" s="71"/>
      <c r="D31" s="62"/>
    </row>
    <row r="32" spans="1:5" ht="15.75" x14ac:dyDescent="0.25">
      <c r="A32" s="62"/>
      <c r="B32" s="62"/>
      <c r="C32" s="71"/>
      <c r="D32" s="62"/>
    </row>
    <row r="33" spans="1:4" ht="15.75" x14ac:dyDescent="0.25">
      <c r="A33" s="75" t="s">
        <v>39</v>
      </c>
      <c r="B33" s="76"/>
      <c r="C33" s="83" t="s">
        <v>5</v>
      </c>
      <c r="D33" s="76" t="s">
        <v>6</v>
      </c>
    </row>
    <row r="34" spans="1:4" ht="15.75" x14ac:dyDescent="0.25">
      <c r="A34" s="77" t="s">
        <v>7</v>
      </c>
      <c r="B34" s="78"/>
      <c r="C34" s="84" t="s">
        <v>8</v>
      </c>
      <c r="D34" s="78" t="s">
        <v>9</v>
      </c>
    </row>
  </sheetData>
  <mergeCells count="2">
    <mergeCell ref="A23:B23"/>
    <mergeCell ref="C27:D27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D32"/>
  <sheetViews>
    <sheetView workbookViewId="0">
      <selection activeCell="B29" sqref="B29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2"/>
    </row>
    <row r="7" spans="1:4" x14ac:dyDescent="0.25">
      <c r="C7" s="2"/>
    </row>
    <row r="8" spans="1:4" x14ac:dyDescent="0.25">
      <c r="C8" s="2"/>
    </row>
    <row r="10" spans="1:4" s="4" customFormat="1" ht="20.25" x14ac:dyDescent="0.3">
      <c r="A10" s="3" t="s">
        <v>0</v>
      </c>
      <c r="C10" s="34"/>
    </row>
    <row r="11" spans="1:4" s="4" customFormat="1" ht="20.25" x14ac:dyDescent="0.3">
      <c r="A11" s="6" t="s">
        <v>33</v>
      </c>
      <c r="C11" s="34"/>
    </row>
    <row r="12" spans="1:4" s="4" customFormat="1" ht="15.75" x14ac:dyDescent="0.25">
      <c r="A12" s="7"/>
      <c r="B12" s="8"/>
      <c r="C12" s="36"/>
      <c r="D12" s="8"/>
    </row>
    <row r="13" spans="1:4" s="4" customFormat="1" ht="15.75" x14ac:dyDescent="0.25">
      <c r="A13" s="10"/>
      <c r="B13" s="11"/>
      <c r="C13" s="37"/>
      <c r="D13" s="13"/>
    </row>
    <row r="14" spans="1:4" s="4" customFormat="1" ht="15.75" x14ac:dyDescent="0.25">
      <c r="A14" s="42">
        <v>1</v>
      </c>
      <c r="B14" s="14" t="s">
        <v>45</v>
      </c>
      <c r="C14" s="86"/>
      <c r="D14" s="15">
        <v>3600000</v>
      </c>
    </row>
    <row r="15" spans="1:4" s="4" customFormat="1" ht="15.75" x14ac:dyDescent="0.25">
      <c r="A15" s="42"/>
      <c r="B15" s="87"/>
    </row>
    <row r="16" spans="1:4" s="4" customFormat="1" ht="15.75" x14ac:dyDescent="0.25">
      <c r="A16" s="42">
        <v>2</v>
      </c>
      <c r="B16" s="14" t="s">
        <v>46</v>
      </c>
      <c r="D16" s="89">
        <v>17690640</v>
      </c>
    </row>
    <row r="17" spans="1:4" s="4" customFormat="1" ht="15.75" x14ac:dyDescent="0.25">
      <c r="A17" s="42"/>
    </row>
    <row r="18" spans="1:4" s="4" customFormat="1" ht="15.75" x14ac:dyDescent="0.25">
      <c r="A18" s="49"/>
      <c r="B18" s="16"/>
      <c r="C18" s="86"/>
      <c r="D18" s="88"/>
    </row>
    <row r="19" spans="1:4" s="4" customFormat="1" ht="15.75" x14ac:dyDescent="0.25">
      <c r="A19" s="49"/>
      <c r="B19" s="16"/>
      <c r="C19" s="86"/>
      <c r="D19" s="88"/>
    </row>
    <row r="20" spans="1:4" s="4" customFormat="1" ht="15.75" x14ac:dyDescent="0.25">
      <c r="A20" s="49"/>
      <c r="B20" s="16"/>
      <c r="C20" s="45"/>
      <c r="D20" s="88"/>
    </row>
    <row r="21" spans="1:4" s="4" customFormat="1" ht="16.5" thickBot="1" x14ac:dyDescent="0.3">
      <c r="A21" s="103" t="s">
        <v>1</v>
      </c>
      <c r="B21" s="103"/>
      <c r="C21" s="47"/>
      <c r="D21" s="18">
        <f>SUM(D14:D20)</f>
        <v>21290640</v>
      </c>
    </row>
    <row r="22" spans="1:4" s="4" customFormat="1" ht="16.5" thickTop="1" x14ac:dyDescent="0.25">
      <c r="C22" s="34"/>
    </row>
    <row r="23" spans="1:4" s="8" customFormat="1" ht="15.75" x14ac:dyDescent="0.25">
      <c r="C23" s="36"/>
    </row>
    <row r="24" spans="1:4" s="4" customFormat="1" ht="15.75" x14ac:dyDescent="0.25">
      <c r="A24" s="4" t="s">
        <v>38</v>
      </c>
      <c r="C24" s="34"/>
    </row>
    <row r="25" spans="1:4" s="4" customFormat="1" ht="15.75" x14ac:dyDescent="0.25">
      <c r="A25" s="4" t="s">
        <v>2</v>
      </c>
      <c r="B25" s="49"/>
      <c r="C25" s="104" t="s">
        <v>3</v>
      </c>
      <c r="D25" s="104"/>
    </row>
    <row r="26" spans="1:4" s="4" customFormat="1" ht="15.75" x14ac:dyDescent="0.25"/>
    <row r="27" spans="1:4" s="4" customFormat="1" ht="15.75" x14ac:dyDescent="0.25"/>
    <row r="28" spans="1:4" s="4" customFormat="1" ht="15.75" x14ac:dyDescent="0.25"/>
    <row r="29" spans="1:4" s="4" customFormat="1" ht="15.75" x14ac:dyDescent="0.25"/>
    <row r="30" spans="1:4" s="4" customFormat="1" ht="15.75" x14ac:dyDescent="0.25"/>
    <row r="31" spans="1:4" s="4" customFormat="1" ht="15.75" x14ac:dyDescent="0.25">
      <c r="A31" s="20" t="s">
        <v>4</v>
      </c>
      <c r="B31" s="21"/>
      <c r="C31" s="21" t="s">
        <v>5</v>
      </c>
      <c r="D31" s="21" t="s">
        <v>6</v>
      </c>
    </row>
    <row r="32" spans="1:4" s="4" customFormat="1" ht="15.75" x14ac:dyDescent="0.25">
      <c r="A32" s="23" t="s">
        <v>7</v>
      </c>
      <c r="B32" s="24"/>
      <c r="C32" s="24" t="s">
        <v>8</v>
      </c>
      <c r="D32" s="24" t="s">
        <v>9</v>
      </c>
    </row>
  </sheetData>
  <mergeCells count="2">
    <mergeCell ref="A21:B21"/>
    <mergeCell ref="C25:D25"/>
  </mergeCells>
  <pageMargins left="0.70866141732283472" right="0.70866141732283472" top="0.74803149606299213" bottom="0.74803149606299213" header="0.31496062992125984" footer="0.31496062992125984"/>
  <pageSetup paperSize="9" scale="75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0"/>
  <sheetViews>
    <sheetView workbookViewId="0">
      <selection activeCell="F2" sqref="F2"/>
    </sheetView>
  </sheetViews>
  <sheetFormatPr defaultRowHeight="15" x14ac:dyDescent="0.25"/>
  <cols>
    <col min="1" max="1" width="3" style="52" customWidth="1"/>
    <col min="2" max="2" width="72.85546875" style="52" customWidth="1"/>
    <col min="3" max="3" width="18.140625" style="92" bestFit="1" customWidth="1"/>
    <col min="4" max="4" width="21" style="52" bestFit="1" customWidth="1"/>
    <col min="5" max="16384" width="9.140625" style="52"/>
  </cols>
  <sheetData>
    <row r="2" spans="1:6" x14ac:dyDescent="0.25">
      <c r="D2" s="60"/>
    </row>
    <row r="9" spans="1:6" ht="20.25" x14ac:dyDescent="0.3">
      <c r="A9" s="61" t="s">
        <v>0</v>
      </c>
      <c r="B9" s="62"/>
      <c r="C9" s="72"/>
      <c r="D9" s="62"/>
      <c r="E9" s="62"/>
      <c r="F9" s="62"/>
    </row>
    <row r="10" spans="1:6" ht="20.25" x14ac:dyDescent="0.3">
      <c r="A10" s="63" t="s">
        <v>48</v>
      </c>
      <c r="B10" s="62"/>
      <c r="C10" s="72"/>
      <c r="D10" s="62"/>
      <c r="E10" s="62"/>
      <c r="F10" s="62"/>
    </row>
    <row r="11" spans="1:6" ht="15.75" x14ac:dyDescent="0.25">
      <c r="A11" s="64"/>
      <c r="B11" s="65"/>
      <c r="C11" s="69"/>
      <c r="D11" s="65"/>
      <c r="E11" s="62"/>
      <c r="F11" s="62"/>
    </row>
    <row r="12" spans="1:6" ht="15.75" x14ac:dyDescent="0.25">
      <c r="A12" s="66"/>
      <c r="B12" s="67"/>
      <c r="C12" s="79"/>
      <c r="D12" s="68"/>
      <c r="E12" s="62"/>
      <c r="F12" s="62"/>
    </row>
    <row r="13" spans="1:6" ht="15.75" x14ac:dyDescent="0.25">
      <c r="A13" s="26" t="s">
        <v>10</v>
      </c>
      <c r="B13" s="14" t="s">
        <v>49</v>
      </c>
      <c r="C13" s="15"/>
      <c r="D13" s="69">
        <v>150000</v>
      </c>
    </row>
    <row r="14" spans="1:6" ht="15.75" x14ac:dyDescent="0.25">
      <c r="A14" s="26"/>
      <c r="B14" s="14" t="s">
        <v>50</v>
      </c>
      <c r="C14" s="15"/>
      <c r="D14" s="69"/>
    </row>
    <row r="15" spans="1:6" ht="15.75" x14ac:dyDescent="0.25">
      <c r="A15" s="26"/>
      <c r="B15" s="14"/>
      <c r="C15" s="15"/>
      <c r="D15" s="69"/>
    </row>
    <row r="16" spans="1:6" ht="15.75" x14ac:dyDescent="0.25">
      <c r="A16" s="27"/>
      <c r="B16" s="16" t="s">
        <v>47</v>
      </c>
      <c r="C16" s="62"/>
      <c r="D16" s="72"/>
    </row>
    <row r="17" spans="1:4" ht="15.75" x14ac:dyDescent="0.25">
      <c r="A17" s="27"/>
      <c r="B17" s="16"/>
      <c r="C17" s="62"/>
      <c r="D17" s="72"/>
    </row>
    <row r="18" spans="1:4" ht="15.75" x14ac:dyDescent="0.25">
      <c r="A18" s="65"/>
      <c r="B18" s="65"/>
      <c r="C18" s="69"/>
      <c r="D18" s="65"/>
    </row>
    <row r="19" spans="1:4" ht="16.5" thickBot="1" x14ac:dyDescent="0.3">
      <c r="A19" s="105" t="s">
        <v>1</v>
      </c>
      <c r="B19" s="105"/>
      <c r="C19" s="74"/>
      <c r="D19" s="82">
        <f>SUM(D13:D18)</f>
        <v>150000</v>
      </c>
    </row>
    <row r="20" spans="1:4" ht="16.5" thickTop="1" x14ac:dyDescent="0.25">
      <c r="A20" s="62"/>
      <c r="B20" s="62"/>
      <c r="C20" s="72"/>
      <c r="D20" s="62"/>
    </row>
    <row r="21" spans="1:4" ht="15.75" x14ac:dyDescent="0.25">
      <c r="A21" s="65"/>
      <c r="B21" s="65"/>
      <c r="C21" s="69"/>
      <c r="D21" s="65"/>
    </row>
    <row r="22" spans="1:4" ht="15.75" x14ac:dyDescent="0.25">
      <c r="A22" s="62" t="s">
        <v>51</v>
      </c>
      <c r="B22" s="62"/>
      <c r="C22" s="72"/>
      <c r="D22" s="62"/>
    </row>
    <row r="23" spans="1:4" ht="15.75" x14ac:dyDescent="0.25">
      <c r="A23" s="62" t="s">
        <v>2</v>
      </c>
      <c r="B23" s="90"/>
      <c r="C23" s="106" t="s">
        <v>3</v>
      </c>
      <c r="D23" s="106"/>
    </row>
    <row r="24" spans="1:4" ht="15.75" x14ac:dyDescent="0.25">
      <c r="A24" s="62"/>
      <c r="B24" s="62"/>
      <c r="C24" s="71"/>
      <c r="D24" s="62"/>
    </row>
    <row r="25" spans="1:4" ht="15.75" x14ac:dyDescent="0.25">
      <c r="A25" s="62"/>
      <c r="B25" s="62"/>
      <c r="C25" s="71"/>
      <c r="D25" s="62"/>
    </row>
    <row r="26" spans="1:4" ht="15.75" x14ac:dyDescent="0.25">
      <c r="A26" s="62"/>
      <c r="B26" s="62"/>
      <c r="C26" s="71"/>
      <c r="D26" s="62"/>
    </row>
    <row r="27" spans="1:4" ht="15.75" x14ac:dyDescent="0.25">
      <c r="A27" s="62"/>
      <c r="B27" s="62"/>
      <c r="C27" s="71"/>
      <c r="D27" s="62"/>
    </row>
    <row r="28" spans="1:4" ht="15.75" x14ac:dyDescent="0.25">
      <c r="A28" s="62"/>
      <c r="B28" s="62"/>
      <c r="C28" s="71"/>
      <c r="D28" s="62"/>
    </row>
    <row r="29" spans="1:4" ht="15.75" x14ac:dyDescent="0.25">
      <c r="A29" s="75" t="s">
        <v>39</v>
      </c>
      <c r="B29" s="76"/>
      <c r="C29" s="83" t="s">
        <v>5</v>
      </c>
      <c r="D29" s="76" t="s">
        <v>6</v>
      </c>
    </row>
    <row r="30" spans="1:4" ht="15.75" x14ac:dyDescent="0.25">
      <c r="A30" s="77" t="s">
        <v>7</v>
      </c>
      <c r="B30" s="78"/>
      <c r="C30" s="84" t="s">
        <v>8</v>
      </c>
      <c r="D30" s="78" t="s">
        <v>9</v>
      </c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78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workbookViewId="0">
      <selection activeCell="F21" sqref="F21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52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ht="15.75" x14ac:dyDescent="0.25">
      <c r="A13" s="26" t="s">
        <v>10</v>
      </c>
      <c r="B13" s="14" t="s">
        <v>53</v>
      </c>
      <c r="C13" s="15"/>
      <c r="D13" s="9">
        <v>5350000</v>
      </c>
    </row>
    <row r="14" spans="1:6" ht="15.75" x14ac:dyDescent="0.25">
      <c r="A14" s="26"/>
      <c r="B14" s="14"/>
      <c r="C14" s="15"/>
      <c r="D14" s="9"/>
    </row>
    <row r="15" spans="1:6" ht="15.75" x14ac:dyDescent="0.25">
      <c r="A15" s="27"/>
      <c r="B15" s="16" t="s">
        <v>54</v>
      </c>
      <c r="C15" s="4"/>
      <c r="D15" s="5"/>
    </row>
    <row r="16" spans="1:6" ht="15.75" x14ac:dyDescent="0.25">
      <c r="A16" s="27"/>
      <c r="B16" s="16"/>
      <c r="C16" s="4"/>
      <c r="D16" s="5"/>
    </row>
    <row r="17" spans="1:4" ht="15.75" x14ac:dyDescent="0.25">
      <c r="A17" s="8"/>
      <c r="B17" s="8"/>
      <c r="C17" s="9"/>
      <c r="D17" s="8"/>
    </row>
    <row r="18" spans="1:4" ht="16.5" thickBot="1" x14ac:dyDescent="0.3">
      <c r="A18" s="103" t="s">
        <v>1</v>
      </c>
      <c r="B18" s="103"/>
      <c r="C18" s="17"/>
      <c r="D18" s="18">
        <f>SUM(D13:D17)</f>
        <v>5350000</v>
      </c>
    </row>
    <row r="19" spans="1:4" ht="16.5" thickTop="1" x14ac:dyDescent="0.25">
      <c r="A19" s="4"/>
      <c r="B19" s="4"/>
      <c r="C19" s="5"/>
      <c r="D19" s="4"/>
    </row>
    <row r="20" spans="1:4" ht="15.75" x14ac:dyDescent="0.25">
      <c r="A20" s="8"/>
      <c r="B20" s="8"/>
      <c r="C20" s="9"/>
      <c r="D20" s="8"/>
    </row>
    <row r="21" spans="1:4" ht="15.75" x14ac:dyDescent="0.25">
      <c r="A21" s="4" t="s">
        <v>55</v>
      </c>
      <c r="B21" s="4"/>
      <c r="C21" s="5"/>
      <c r="D21" s="4"/>
    </row>
    <row r="22" spans="1:4" ht="15.75" x14ac:dyDescent="0.25">
      <c r="A22" s="4" t="s">
        <v>2</v>
      </c>
      <c r="B22" s="91"/>
      <c r="C22" s="104" t="s">
        <v>3</v>
      </c>
      <c r="D22" s="104"/>
    </row>
    <row r="23" spans="1:4" ht="15.75" x14ac:dyDescent="0.25">
      <c r="A23" s="4"/>
      <c r="B23" s="4"/>
      <c r="C23" s="19"/>
      <c r="D23" s="4"/>
    </row>
    <row r="24" spans="1:4" ht="15.75" x14ac:dyDescent="0.25">
      <c r="A24" s="4"/>
      <c r="B24" s="4"/>
      <c r="C24" s="19"/>
      <c r="D24" s="4"/>
    </row>
    <row r="25" spans="1:4" ht="15.75" x14ac:dyDescent="0.25">
      <c r="A25" s="4"/>
      <c r="B25" s="4"/>
      <c r="C25" s="19"/>
      <c r="D25" s="4"/>
    </row>
    <row r="26" spans="1:4" ht="15.75" x14ac:dyDescent="0.25">
      <c r="A26" s="4"/>
      <c r="B26" s="4"/>
      <c r="C26" s="19"/>
      <c r="D26" s="4"/>
    </row>
    <row r="27" spans="1:4" ht="15.75" x14ac:dyDescent="0.25">
      <c r="A27" s="4"/>
      <c r="B27" s="4"/>
      <c r="C27" s="19"/>
      <c r="D27" s="4"/>
    </row>
    <row r="28" spans="1:4" ht="15.75" x14ac:dyDescent="0.25">
      <c r="A28" s="20" t="s">
        <v>4</v>
      </c>
      <c r="B28" s="21"/>
      <c r="C28" s="22" t="s">
        <v>5</v>
      </c>
      <c r="D28" s="21" t="s">
        <v>6</v>
      </c>
    </row>
    <row r="29" spans="1:4" ht="15.75" x14ac:dyDescent="0.25">
      <c r="A29" s="23" t="s">
        <v>7</v>
      </c>
      <c r="B29" s="24"/>
      <c r="C29" s="25" t="s">
        <v>8</v>
      </c>
      <c r="D29" s="24" t="s">
        <v>9</v>
      </c>
    </row>
    <row r="31" spans="1:4" x14ac:dyDescent="0.25">
      <c r="C31"/>
    </row>
    <row r="32" spans="1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</sheetData>
  <mergeCells count="2">
    <mergeCell ref="A18:B18"/>
    <mergeCell ref="C22:D22"/>
  </mergeCells>
  <pageMargins left="0.70866141732283472" right="0.70866141732283472" top="0.74803149606299213" bottom="0.74803149606299213" header="0.31496062992125984" footer="0.31496062992125984"/>
  <pageSetup scale="83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AK CHRISTINE</vt:lpstr>
      <vt:lpstr>ASS WINARTI</vt:lpstr>
      <vt:lpstr>AK GANTI</vt:lpstr>
      <vt:lpstr>notaris ade</vt:lpstr>
      <vt:lpstr>notaris findra&amp;indah l</vt:lpstr>
      <vt:lpstr>SUPP OPPO</vt:lpstr>
      <vt:lpstr>uang sepatu&amp;cuti</vt:lpstr>
      <vt:lpstr>SERVIS PRINTER</vt:lpstr>
      <vt:lpstr>AK YULI</vt:lpstr>
      <vt:lpstr>tab suk barfitto</vt:lpstr>
      <vt:lpstr>AK RATIH D</vt:lpstr>
      <vt:lpstr>RTR BASUKI</vt:lpstr>
      <vt:lpstr>RTR PARTO</vt:lpstr>
      <vt:lpstr>rtr parto1</vt:lpstr>
      <vt:lpstr>SUPP indra</vt:lpstr>
      <vt:lpstr>notaris sri&amp;erwin</vt:lpstr>
      <vt:lpstr>AK sugiyanto</vt:lpstr>
      <vt:lpstr>AK lukita</vt:lpstr>
      <vt:lpstr>supp oppo1</vt:lpstr>
      <vt:lpstr>AK EKO</vt:lpstr>
      <vt:lpstr>GAJI</vt:lpstr>
      <vt:lpstr>bpjs kes</vt:lpstr>
      <vt:lpstr>bpjs tenaga</vt:lpstr>
      <vt:lpstr>'AK CHRISTINE'!Print_Area</vt:lpstr>
      <vt:lpstr>'AK EKO'!Print_Area</vt:lpstr>
      <vt:lpstr>'AK GANTI'!Print_Area</vt:lpstr>
      <vt:lpstr>'AK lukita'!Print_Area</vt:lpstr>
      <vt:lpstr>'AK RATIH D'!Print_Area</vt:lpstr>
      <vt:lpstr>'AK sugiyanto'!Print_Area</vt:lpstr>
      <vt:lpstr>'AK YULI'!Print_Area</vt:lpstr>
      <vt:lpstr>'ASS WINARTI'!Print_Area</vt:lpstr>
      <vt:lpstr>'bpjs kes'!Print_Area</vt:lpstr>
      <vt:lpstr>'bpjs tenaga'!Print_Area</vt:lpstr>
      <vt:lpstr>GAJI!Print_Area</vt:lpstr>
      <vt:lpstr>'notaris ade'!Print_Area</vt:lpstr>
      <vt:lpstr>'notaris findra&amp;indah l'!Print_Area</vt:lpstr>
      <vt:lpstr>'notaris sri&amp;erwin'!Print_Area</vt:lpstr>
      <vt:lpstr>'RTR BASUKI'!Print_Area</vt:lpstr>
      <vt:lpstr>'RTR PARTO'!Print_Area</vt:lpstr>
      <vt:lpstr>'rtr parto1'!Print_Area</vt:lpstr>
      <vt:lpstr>'SERVIS PRINTER'!Print_Area</vt:lpstr>
      <vt:lpstr>'SUPP indra'!Print_Area</vt:lpstr>
      <vt:lpstr>'SUPP OPPO'!Print_Area</vt:lpstr>
      <vt:lpstr>'supp oppo1'!Print_Area</vt:lpstr>
      <vt:lpstr>'tab suk barfitto'!Print_Area</vt:lpstr>
      <vt:lpstr>'uang sepatu&amp;cuti'!Print_Area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2018-03-19T03:59:29Z</dcterms:modified>
</cp:coreProperties>
</file>