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4.xml" ContentType="application/vnd.openxmlformats-officedocument.drawing+xml"/>
  <Override PartName="/xl/drawings/drawing17.xml" ContentType="application/vnd.openxmlformats-officedocument.drawing+xml"/>
  <Override PartName="/xl/drawings/drawing28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drawings/drawing3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png" ContentType="image/png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+xml"/>
  <Override PartName="/xl/drawings/drawing32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285" windowWidth="14805" windowHeight="7830" firstSheet="20" activeTab="21"/>
  </bookViews>
  <sheets>
    <sheet name="rtr dwi h" sheetId="5" r:id="rId1"/>
    <sheet name="honda hamzah&amp;ida" sheetId="2" r:id="rId2"/>
    <sheet name="TRAVEL LAA ROIBA" sheetId="3" r:id="rId3"/>
    <sheet name="mb wiwid" sheetId="4" r:id="rId4"/>
    <sheet name="tamb ermyn&amp;ken" sheetId="7" r:id="rId5"/>
    <sheet name="RTR M.SHOLEH" sheetId="8" r:id="rId6"/>
    <sheet name="RTR BUNGA SHANTI" sheetId="9" r:id="rId7"/>
    <sheet name="AK SHOLEH" sheetId="10" r:id="rId8"/>
    <sheet name="RTR SHOLEH1" sheetId="11" r:id="rId9"/>
    <sheet name="rtr rudy t" sheetId="12" r:id="rId10"/>
    <sheet name="sulistiyanto" sheetId="1" r:id="rId11"/>
    <sheet name="servis kom" sheetId="13" r:id="rId12"/>
    <sheet name="rtr devi wisnu" sheetId="14" r:id="rId13"/>
    <sheet name="AK ELOK" sheetId="15" r:id="rId14"/>
    <sheet name="MARZUKI" sheetId="16" r:id="rId15"/>
    <sheet name="RTR FRIDA" sheetId="17" r:id="rId16"/>
    <sheet name="AGUS WIJAYA" sheetId="18" r:id="rId17"/>
    <sheet name="aline" sheetId="19" r:id="rId18"/>
    <sheet name="JAYADI" sheetId="22" r:id="rId19"/>
    <sheet name="chairul anam" sheetId="23" r:id="rId20"/>
    <sheet name="astuti" sheetId="24" r:id="rId21"/>
    <sheet name="irianti" sheetId="25" r:id="rId22"/>
    <sheet name="indriyawati" sheetId="26" r:id="rId23"/>
    <sheet name="eka y" sheetId="27" r:id="rId24"/>
    <sheet name="octav" sheetId="28" r:id="rId25"/>
    <sheet name="m.yosep" sheetId="29" r:id="rId26"/>
    <sheet name="teguh" sheetId="30" r:id="rId27"/>
    <sheet name="AK FRIDA" sheetId="31" r:id="rId28"/>
    <sheet name="POEDJI" sheetId="32" r:id="rId29"/>
    <sheet name="rtr poedji" sheetId="33" r:id="rId30"/>
    <sheet name="GAJI" sheetId="34" r:id="rId31"/>
    <sheet name="bpjs kes" sheetId="35" r:id="rId32"/>
    <sheet name="bpjs tanaga" sheetId="36" r:id="rId33"/>
  </sheets>
  <definedNames>
    <definedName name="_xlnm.Print_Area" localSheetId="16">'AGUS WIJAYA'!$A$1:$D$38</definedName>
    <definedName name="_xlnm.Print_Area" localSheetId="13">'AK ELOK'!$A$1:$D$30</definedName>
    <definedName name="_xlnm.Print_Area" localSheetId="27">'AK FRIDA'!$A$1:$D$30</definedName>
    <definedName name="_xlnm.Print_Area" localSheetId="17">aline!$A$1:$D$38</definedName>
    <definedName name="_xlnm.Print_Area" localSheetId="20">astuti!$A$1:$D$38</definedName>
    <definedName name="_xlnm.Print_Area" localSheetId="31">'bpjs kes'!$A$1:$D$30</definedName>
    <definedName name="_xlnm.Print_Area" localSheetId="32">'bpjs tanaga'!$A$1:$D$30</definedName>
    <definedName name="_xlnm.Print_Area" localSheetId="19">'chairul anam'!$A$1:$D$47</definedName>
    <definedName name="_xlnm.Print_Area" localSheetId="23">'eka y'!$A$1:$D$38</definedName>
    <definedName name="_xlnm.Print_Area" localSheetId="30">GAJI!$A$1:$D$32</definedName>
    <definedName name="_xlnm.Print_Area" localSheetId="1">'honda hamzah&amp;ida'!$A$1:$D$42</definedName>
    <definedName name="_xlnm.Print_Area" localSheetId="22">indriyawati!$A$1:$D$38</definedName>
    <definedName name="_xlnm.Print_Area" localSheetId="21">irianti!$A$1:$D$38</definedName>
    <definedName name="_xlnm.Print_Area" localSheetId="18">JAYADI!$A$1:$D$38</definedName>
    <definedName name="_xlnm.Print_Area" localSheetId="25">m.yosep!$A$1:$D$38</definedName>
    <definedName name="_xlnm.Print_Area" localSheetId="14">MARZUKI!$A$1:$D$27</definedName>
    <definedName name="_xlnm.Print_Area" localSheetId="3">'mb wiwid'!$A$1:$D$37</definedName>
    <definedName name="_xlnm.Print_Area" localSheetId="24">octav!$A$1:$D$38</definedName>
    <definedName name="_xlnm.Print_Area" localSheetId="28">POEDJI!$A$1:$D$38</definedName>
    <definedName name="_xlnm.Print_Area" localSheetId="6">'RTR BUNGA SHANTI'!$A$1:$D$34</definedName>
    <definedName name="_xlnm.Print_Area" localSheetId="12">'rtr devi wisnu'!$A$1:$D$31</definedName>
    <definedName name="_xlnm.Print_Area" localSheetId="15">'RTR FRIDA'!$A$1:$D$34</definedName>
    <definedName name="_xlnm.Print_Area" localSheetId="5">'RTR M.SHOLEH'!$A$1:$D$31</definedName>
    <definedName name="_xlnm.Print_Area" localSheetId="29">'rtr poedji'!$A$1:$D$34</definedName>
    <definedName name="_xlnm.Print_Area" localSheetId="11">'servis kom'!$A$1:$D$32</definedName>
    <definedName name="_xlnm.Print_Area" localSheetId="26">teguh!$A$1:$D$38</definedName>
    <definedName name="_xlnm.Print_Area" localSheetId="2">'TRAVEL LAA ROIBA'!$A$1:$D$47</definedName>
  </definedNames>
  <calcPr calcId="124519"/>
</workbook>
</file>

<file path=xl/calcChain.xml><?xml version="1.0" encoding="utf-8"?>
<calcChain xmlns="http://schemas.openxmlformats.org/spreadsheetml/2006/main">
  <c r="D19" i="36"/>
  <c r="D19" i="35"/>
  <c r="D21" i="34"/>
  <c r="C17" i="33" l="1"/>
  <c r="D23" s="1"/>
  <c r="C20" i="32"/>
  <c r="C17"/>
  <c r="C19" s="1"/>
  <c r="C21" s="1"/>
  <c r="D27" s="1"/>
  <c r="D19" i="31"/>
  <c r="C20" i="30" l="1"/>
  <c r="C17"/>
  <c r="C19" s="1"/>
  <c r="C21" s="1"/>
  <c r="D27" s="1"/>
  <c r="C20" i="29"/>
  <c r="C17"/>
  <c r="C19" s="1"/>
  <c r="C21" s="1"/>
  <c r="D27" s="1"/>
  <c r="C20" i="28"/>
  <c r="C17"/>
  <c r="C19" s="1"/>
  <c r="C21" s="1"/>
  <c r="D27" s="1"/>
  <c r="C20" i="27"/>
  <c r="C17"/>
  <c r="C19" s="1"/>
  <c r="C20" i="26"/>
  <c r="C17"/>
  <c r="C19" s="1"/>
  <c r="C21" s="1"/>
  <c r="D27" s="1"/>
  <c r="D20" i="16"/>
  <c r="D19"/>
  <c r="D17"/>
  <c r="E20"/>
  <c r="E17"/>
  <c r="E19" s="1"/>
  <c r="K32"/>
  <c r="C21" i="27" l="1"/>
  <c r="D27" s="1"/>
  <c r="D21" i="16"/>
  <c r="E21"/>
  <c r="C20" i="25" l="1"/>
  <c r="C17"/>
  <c r="C19" s="1"/>
  <c r="C21" s="1"/>
  <c r="D27" s="1"/>
  <c r="C20" i="24"/>
  <c r="C17"/>
  <c r="C19" s="1"/>
  <c r="C21" s="1"/>
  <c r="D27" s="1"/>
  <c r="C29" i="23"/>
  <c r="D25"/>
  <c r="D36" s="1"/>
  <c r="C20"/>
  <c r="C17"/>
  <c r="C19" s="1"/>
  <c r="C20" i="22"/>
  <c r="C17"/>
  <c r="C19" s="1"/>
  <c r="C21" s="1"/>
  <c r="D27" s="1"/>
  <c r="C21" i="23" l="1"/>
  <c r="C20" i="19" l="1"/>
  <c r="C17"/>
  <c r="C19" s="1"/>
  <c r="C21" s="1"/>
  <c r="D27" s="1"/>
  <c r="C20" i="18"/>
  <c r="C17"/>
  <c r="C19" s="1"/>
  <c r="C21" s="1"/>
  <c r="D27" s="1"/>
  <c r="D23" i="17" l="1"/>
  <c r="C17"/>
  <c r="C20" i="16" l="1"/>
  <c r="C17"/>
  <c r="C19" s="1"/>
  <c r="C21" s="1"/>
  <c r="D27" s="1"/>
  <c r="D19" i="15" l="1"/>
  <c r="D20" i="14" l="1"/>
  <c r="C17" i="13" l="1"/>
  <c r="D21" s="1"/>
  <c r="D20" i="12" l="1"/>
  <c r="D18"/>
  <c r="C18"/>
  <c r="D27" i="11"/>
  <c r="D22"/>
  <c r="D20"/>
  <c r="C20"/>
  <c r="D25" i="12" l="1"/>
  <c r="D19" i="10" l="1"/>
  <c r="D23" i="9"/>
  <c r="E16"/>
  <c r="C17"/>
  <c r="D20" i="8" l="1"/>
  <c r="D26" i="7" l="1"/>
  <c r="C20" i="4" l="1"/>
  <c r="D26" s="1"/>
  <c r="D29" i="3" l="1"/>
  <c r="D30" s="1"/>
  <c r="D36" s="1"/>
  <c r="D24"/>
  <c r="D20"/>
  <c r="D25" i="2" l="1"/>
  <c r="D27" s="1"/>
  <c r="D17"/>
  <c r="D19" s="1"/>
  <c r="D31" l="1"/>
  <c r="D23" i="1" l="1"/>
</calcChain>
</file>

<file path=xl/sharedStrings.xml><?xml version="1.0" encoding="utf-8"?>
<sst xmlns="http://schemas.openxmlformats.org/spreadsheetml/2006/main" count="696" uniqueCount="174">
  <si>
    <t>Bendahara Koperasi</t>
  </si>
  <si>
    <t>Ketua Koperasi</t>
  </si>
  <si>
    <t xml:space="preserve">Staf Simpan Pinjam                      Ka. Unit Simpan Pinjam           </t>
  </si>
  <si>
    <t>Wina Saraswati</t>
  </si>
  <si>
    <t>M. Arief Kaprawi</t>
  </si>
  <si>
    <r>
      <t>Isparina T</t>
    </r>
    <r>
      <rPr>
        <b/>
        <sz val="12"/>
        <color indexed="8"/>
        <rFont val="Times New Roman"/>
        <family val="1"/>
      </rPr>
      <t xml:space="preserve">                                         </t>
    </r>
    <r>
      <rPr>
        <b/>
        <u/>
        <sz val="12"/>
        <color indexed="8"/>
        <rFont val="Times New Roman"/>
        <family val="1"/>
      </rPr>
      <t>Wiwid Widyawati</t>
    </r>
  </si>
  <si>
    <t>Menyetujui,</t>
  </si>
  <si>
    <t>Pembuat,                                                Pemeriksa,</t>
  </si>
  <si>
    <t>Total Pengeluaran</t>
  </si>
  <si>
    <t>Transfer AC. 0880405861 a/n SULISTYANTO</t>
  </si>
  <si>
    <t>retur                            =    ( 209,200,- )</t>
  </si>
  <si>
    <r>
      <t xml:space="preserve">pokok februari 2018 </t>
    </r>
    <r>
      <rPr>
        <u/>
        <sz val="12"/>
        <rFont val="Arial"/>
        <family val="2"/>
      </rPr>
      <t>=    902,800,-</t>
    </r>
  </si>
  <si>
    <t>outstanding                =    693,600,-</t>
  </si>
  <si>
    <t>Rp. 902,800,-</t>
  </si>
  <si>
    <t>karena outstanding ybs sisa Rp. 693,600,- tapi terdebet pokoknya</t>
  </si>
  <si>
    <t>Retur outstanding pinjaman dl norm a/n. Sulistiyanto, NIP: 910136</t>
  </si>
  <si>
    <t>1</t>
  </si>
  <si>
    <t>KOPERASI KARYAWAN BCA "MITRA SEJAHTERA"</t>
  </si>
  <si>
    <t>Fee Koperasi</t>
  </si>
  <si>
    <t>Transfer AC. 4.293.013.988 a/n PT.Eka Karunia Abadi</t>
  </si>
  <si>
    <t>Bayar Pelunasan Supp Sepeda Motor Honda PT. Eka Karunia Abadi u/ tagihan :</t>
  </si>
  <si>
    <t>DP tgl 09 maret 2018</t>
  </si>
  <si>
    <t>Hamzah Fansuri, NIP: 974430  ( 1 honda all new scoopy stylish LP matte brown)</t>
  </si>
  <si>
    <t>Tjatur Ida Hariyati, NIP: 973171 ( 1 honda all new scoopy stylish LP matte brown)</t>
  </si>
  <si>
    <t>Surabaya, 04 April 2018</t>
  </si>
  <si>
    <t>PENGELUARAN TGL 04 APRIL 2018</t>
  </si>
  <si>
    <t>PENGELUARAN TGL 06 APRIL 2018</t>
  </si>
  <si>
    <t xml:space="preserve">Bayar Laa Roiba Travel u/ perjalanan group umroh plus Turki </t>
  </si>
  <si>
    <t>9 jamaah Kopkar PT. BCA Mitra Sejahtera, Sby a/n. :</t>
  </si>
  <si>
    <r>
      <t>1.</t>
    </r>
    <r>
      <rPr>
        <b/>
        <sz val="7"/>
        <color theme="1"/>
        <rFont val="Times New Roman"/>
        <family val="1"/>
      </rPr>
      <t xml:space="preserve">     </t>
    </r>
    <r>
      <rPr>
        <b/>
        <sz val="12"/>
        <color theme="1"/>
        <rFont val="Calibri"/>
        <family val="2"/>
        <scheme val="minor"/>
      </rPr>
      <t xml:space="preserve">Ermyn Soesy Widijaty </t>
    </r>
  </si>
  <si>
    <r>
      <t>2.</t>
    </r>
    <r>
      <rPr>
        <b/>
        <sz val="7"/>
        <color theme="1"/>
        <rFont val="Times New Roman"/>
        <family val="1"/>
      </rPr>
      <t xml:space="preserve">      </t>
    </r>
    <r>
      <rPr>
        <b/>
        <sz val="12"/>
        <color theme="1"/>
        <rFont val="Calibri"/>
        <family val="2"/>
        <scheme val="minor"/>
      </rPr>
      <t xml:space="preserve">Denny Alfian Utomo </t>
    </r>
  </si>
  <si>
    <r>
      <t>3.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Calibri"/>
        <family val="2"/>
        <scheme val="minor"/>
      </rPr>
      <t>Rizaldi Wahyu Utomo</t>
    </r>
  </si>
  <si>
    <r>
      <t>4.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Calibri"/>
        <family val="2"/>
        <scheme val="minor"/>
      </rPr>
      <t>Ken Fitri Niluh Widjiutami</t>
    </r>
  </si>
  <si>
    <r>
      <t>5.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Calibri"/>
        <family val="2"/>
        <scheme val="minor"/>
      </rPr>
      <t>Yoedy Soeprayogi Jakin Akbani</t>
    </r>
  </si>
  <si>
    <r>
      <t>6.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Calibri"/>
        <family val="2"/>
        <scheme val="minor"/>
      </rPr>
      <t>Farid Sanusi Madjid</t>
    </r>
  </si>
  <si>
    <r>
      <t>7.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Calibri"/>
        <family val="2"/>
        <scheme val="minor"/>
      </rPr>
      <t>Nur Rochmawati Sudartin</t>
    </r>
  </si>
  <si>
    <r>
      <t>8.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Calibri"/>
        <family val="2"/>
        <scheme val="minor"/>
      </rPr>
      <t>Mohammad Fahmi Firmansyah</t>
    </r>
  </si>
  <si>
    <t>9.   Lalu Ariesta Putra</t>
  </si>
  <si>
    <t>Transfer AC. 0502085369  a/n Dewi Alfiyah</t>
  </si>
  <si>
    <t>Surabaya, 06 April 2018</t>
  </si>
  <si>
    <t>Request Room (triple)</t>
  </si>
  <si>
    <t>Request Room (double)</t>
  </si>
  <si>
    <t>PENGELUARAN TGL 10 APRIL 2018</t>
  </si>
  <si>
    <t xml:space="preserve"> - Top cash/bayar tol</t>
  </si>
  <si>
    <t xml:space="preserve"> - konsumsi + parkir</t>
  </si>
  <si>
    <t xml:space="preserve"> - beli lampu kolam kantor koperasi</t>
  </si>
  <si>
    <t xml:space="preserve"> - parkir</t>
  </si>
  <si>
    <t>Transfer AC. 0885162377 a/n WIWID WIDYAWATI</t>
  </si>
  <si>
    <t>Surabaya, 10 April 2018</t>
  </si>
  <si>
    <t>di Bangsal Mojokerto Jatim</t>
  </si>
  <si>
    <t xml:space="preserve">Biaya perjalanan survey Travel Laa Roiba Bpk. M. Arief Kaprawi &amp; Ibu. Wiwid Widyawati ke </t>
  </si>
  <si>
    <t>PENGELUARAN TGL 02 APRIL 2018</t>
  </si>
  <si>
    <t>Retur pelunasan pinjaman dl norm a/n. DWI HARINI, NIP: 896942</t>
  </si>
  <si>
    <t xml:space="preserve">karena outstanding ybs sisa Rp. 148,737,500,- tapi terdebet </t>
  </si>
  <si>
    <t>tgl 29 maret 2018 Rp. 150,837,500,-</t>
  </si>
  <si>
    <t>outstanding                            =    148,737,500,-</t>
  </si>
  <si>
    <r>
      <t xml:space="preserve">pelunasan tgl 29 maret 2018 </t>
    </r>
    <r>
      <rPr>
        <u/>
        <sz val="12"/>
        <rFont val="Arial"/>
        <family val="2"/>
      </rPr>
      <t>=    150,837,500,-</t>
    </r>
  </si>
  <si>
    <t>retur                                        =    ( 2,100,000- )</t>
  </si>
  <si>
    <t>Transfer AC. 2581399229 a/n DWI HARINI</t>
  </si>
  <si>
    <t>Surabaya, 02 April 2018</t>
  </si>
  <si>
    <t>PENGELUARAN TGL 12 APRIL 2018</t>
  </si>
  <si>
    <t>Pinjaman tambahan u/ perjalanan group umroh plus Turki a/n. :</t>
  </si>
  <si>
    <t>Transfer AC. 6740021000 a/n ERMYN SOESY WIDIJATI</t>
  </si>
  <si>
    <t>Transfer AC. 1074567889 a/n KEN FITRI N.W.</t>
  </si>
  <si>
    <t>Surabaya, 12 April 2018</t>
  </si>
  <si>
    <r>
      <t>1.</t>
    </r>
    <r>
      <rPr>
        <b/>
        <sz val="7"/>
        <color theme="1"/>
        <rFont val="Times New Roman"/>
        <family val="1"/>
      </rPr>
      <t xml:space="preserve">     </t>
    </r>
    <r>
      <rPr>
        <b/>
        <sz val="12"/>
        <color theme="1"/>
        <rFont val="Calibri"/>
        <family val="2"/>
        <scheme val="minor"/>
      </rPr>
      <t>Ermyn Soesy Widijaty, NIP: 900265</t>
    </r>
  </si>
  <si>
    <r>
      <t>2.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Calibri"/>
        <family val="2"/>
        <scheme val="minor"/>
      </rPr>
      <t>Ken Fitri Niluh Widjiutami, NIP: 913364</t>
    </r>
  </si>
  <si>
    <t>Pinjaman Ermyn s</t>
  </si>
  <si>
    <t>Pinjaman Ken Fitri</t>
  </si>
  <si>
    <t>Pinjaman Djoko Priyo</t>
  </si>
  <si>
    <t>Retur double debet pelunasan pinjaman a/n. M. SOLEH, NIP: 920893</t>
  </si>
  <si>
    <t>Transfer AC. 0100505304 a/n M. SOLEH</t>
  </si>
  <si>
    <t>karna sudah lunas tgl 11 april 2018 tapi kedebet lagi tgl 12 april 2018</t>
  </si>
  <si>
    <t>PENGELUARAN TGL 13 APRIL 2018</t>
  </si>
  <si>
    <t>Retur bunga pinjaman a/n. SHANTI KARTIKA, NIP: 962140</t>
  </si>
  <si>
    <t>Transfer AC. 0884636988 a/n SHANTI KARTIKA</t>
  </si>
  <si>
    <t>14 maret 2018 - 23 maret 2018 ( 10 hari )</t>
  </si>
  <si>
    <t>Surabaya, 13 April 2018</t>
  </si>
  <si>
    <t>Bunga full</t>
  </si>
  <si>
    <t>Bayar saldo simpanan anggota koperasi keluar a/n M Sholeh, NIP. 920893</t>
  </si>
  <si>
    <t>Retur kelebihan pelunasan pinjaman a/n M Sholeh, NIP. 920893</t>
  </si>
  <si>
    <t>Debet Pelunasan :</t>
  </si>
  <si>
    <t>Seharusnya :</t>
  </si>
  <si>
    <t xml:space="preserve">dln </t>
  </si>
  <si>
    <t xml:space="preserve">bns april'18 </t>
  </si>
  <si>
    <t xml:space="preserve">bunga ggl dbt </t>
  </si>
  <si>
    <t xml:space="preserve">bunga berjalan </t>
  </si>
  <si>
    <t>selisih di 1 angsuran dln krn ybs tidak ggl dbt</t>
  </si>
  <si>
    <t>Retur kelebihan pelunasan pinjaman a/n Rudy Tanjung, NIP. 962960</t>
  </si>
  <si>
    <t xml:space="preserve">pinjaman norm </t>
  </si>
  <si>
    <t>Transfer AC. 2581433788 a/n RUDY TANJUNG</t>
  </si>
  <si>
    <t>PENGELUARAN TGL 20 APRIL 2018</t>
  </si>
  <si>
    <t>Surabaya, 20 April 2018</t>
  </si>
  <si>
    <t>PENGELUARAN TGL 23 APRIL 2018</t>
  </si>
  <si>
    <t>Biaya service printer unit simpan pinjaman Canon</t>
  </si>
  <si>
    <t xml:space="preserve"> - Biaya service printer canon IP 2770</t>
  </si>
  <si>
    <t xml:space="preserve"> - Ganti roll geas</t>
  </si>
  <si>
    <t>Transfer AC. 1070486314 a/n Moh Ali Mustofa</t>
  </si>
  <si>
    <t>Surabaya, 23 April 2018</t>
  </si>
  <si>
    <t>PENGELUARAN TGL 25 APRIL 2018</t>
  </si>
  <si>
    <t>Retur debet angsuran pinjaman a/n Devi Wisnu Suprobo, NIP. 961536</t>
  </si>
  <si>
    <t>karna telah di lunasi tgl 18 april 2018</t>
  </si>
  <si>
    <t>Transfer AC. 2581425556 a/n DEVI WISNU SUPROBO</t>
  </si>
  <si>
    <t>Surabaya, 25 April 2018</t>
  </si>
  <si>
    <t>Bayar saldo simpanan anggota koperasi keluar a/n Elok Poedjiati, NIP. 853372</t>
  </si>
  <si>
    <t>Transfer AC. 5090091818 a/n Elok Poedjiati</t>
  </si>
  <si>
    <t xml:space="preserve">karena ybs sudah di debet KP jakarta </t>
  </si>
  <si>
    <t xml:space="preserve">Total data debet </t>
  </si>
  <si>
    <t>Total gagal debet</t>
  </si>
  <si>
    <t>Berhasil debet koperasi</t>
  </si>
  <si>
    <t xml:space="preserve">Berhasil debet KP </t>
  </si>
  <si>
    <t>Total berhasilnya</t>
  </si>
  <si>
    <t>Dikurangi total data debet</t>
  </si>
  <si>
    <t>Kelebihan uang ybs</t>
  </si>
  <si>
    <t>Retur debet pinjaman a/n Marzuki, NIP. 897091</t>
  </si>
  <si>
    <t>Transfer AC. 0101093858 a/n MARZUKI</t>
  </si>
  <si>
    <t>PENGELUARAN TGL 26 APRIL 2018</t>
  </si>
  <si>
    <t>Retur debet pelunasan pinjaman a/n Frida, NIP. 010242</t>
  </si>
  <si>
    <t xml:space="preserve"> - debet tgl 25 april 2018</t>
  </si>
  <si>
    <t xml:space="preserve"> - seharusnya</t>
  </si>
  <si>
    <t>retur</t>
  </si>
  <si>
    <t xml:space="preserve">Transfer AC. 0884527682 a/n Frida </t>
  </si>
  <si>
    <t>Surabaya, 26 April 2018</t>
  </si>
  <si>
    <t>Retur debet pinjaman upload April 2018 a/n Agus Wijaya, NIP. 904741</t>
  </si>
  <si>
    <t>Transfer AC. 2560026261 a/n Agus Wijaya</t>
  </si>
  <si>
    <t>Retur debet pinjaman upload April 2018 a/n Aline Purnomo, NIP. 963396</t>
  </si>
  <si>
    <t>Transfer AC. 2569888888 a/n Aline Purnomo</t>
  </si>
  <si>
    <t>Retur debet pinjaman upload April 2018 a/n ASTUTI TRI NUGRAHENI, NIP. 941204</t>
  </si>
  <si>
    <t xml:space="preserve">Retur debet pinjaman upload April 2018 a/n Jayadi, NIP. 921450 </t>
  </si>
  <si>
    <t>Transfer AC. 0881250879 a/n JAYADI</t>
  </si>
  <si>
    <t>Retur debet pinjaman upload April 2018 a/n Chairul Anam, NIP. 902859</t>
  </si>
  <si>
    <t>Pendebatan pelunasan pinjaman</t>
  </si>
  <si>
    <t>Sisa outstanding pinjaman</t>
  </si>
  <si>
    <t>Kurang bayar</t>
  </si>
  <si>
    <t>Bayar angsuran</t>
  </si>
  <si>
    <t>Bayar iuran SW</t>
  </si>
  <si>
    <t>Transfer AC. 0881016213 a/n CHAIRUL ANAM</t>
  </si>
  <si>
    <t>Retur (26.977.649 - 1.307.000 = 25,670,649)</t>
  </si>
  <si>
    <t>Transfer AC. 8290981965 a/n ASTUTI TRI NUGRAHENI</t>
  </si>
  <si>
    <t>Retur debet pinjaman upload April 2018 a/n IRIANTI SRI ASTUTI, NIP. 897725</t>
  </si>
  <si>
    <t>Transfer AC. 0106010972 a/n IRIANTI SRI ASTUTI</t>
  </si>
  <si>
    <t>GANTI REKENING LIHAT DI MUTASI</t>
  </si>
  <si>
    <t>MARZUKI</t>
  </si>
  <si>
    <t>U012</t>
  </si>
  <si>
    <t>U015</t>
  </si>
  <si>
    <t>U005</t>
  </si>
  <si>
    <t>U017</t>
  </si>
  <si>
    <t>PBNS</t>
  </si>
  <si>
    <t>LNRM</t>
  </si>
  <si>
    <t>debet</t>
  </si>
  <si>
    <t>gagal</t>
  </si>
  <si>
    <t>Retur debet pinjaman upload April 2018 a/n INDRIYAWATI CHRYSDIANA, NIP. 911184</t>
  </si>
  <si>
    <t>Transfer AC. 2581422883 a/n INDRIYAWATI C.</t>
  </si>
  <si>
    <t>PENGELUARAN TGL 27 APRIL 2018</t>
  </si>
  <si>
    <t>Surabaya, 27 April 2018</t>
  </si>
  <si>
    <t>Retur debet pinjaman upload April 2018 a/n EKA YULIANTO P., NIP. 901179</t>
  </si>
  <si>
    <t>Transfer AC.  0481122511 a/n EKA YULIANTO P.</t>
  </si>
  <si>
    <t>Retur debet pinjaman upload April 2018 a/n OCTAVIANUS J WILLEM SING, NIP. 963685</t>
  </si>
  <si>
    <t>Transfer AC. 1880301973 a/n OCTAVIANUS Y.W.S</t>
  </si>
  <si>
    <t>Retur debet pinjaman upload April 2018 a/n MOCHAMAD YOSEP, NIP. 920079</t>
  </si>
  <si>
    <t>Transfer AC. 3880412999 a/n MOCHAMAD YOSEP</t>
  </si>
  <si>
    <t>bns april 2018 norm</t>
  </si>
  <si>
    <t>keliru seharusnya hanya retur 3,500,000</t>
  </si>
  <si>
    <t>Retur debet pinjaman upload April 2018 a/n TEGUH PRIHANTO, NIP. 904370</t>
  </si>
  <si>
    <t>Transfer AC. 7880088089 a/n TEGUH PRIHANTO</t>
  </si>
  <si>
    <t>Bayar saldo simpanan anggota koperasi keluar a/n Frida, NIP. 010242</t>
  </si>
  <si>
    <t>Retur debet pinjaman upload April 2018 a/n POEDJIASTONO, NIP. 899523</t>
  </si>
  <si>
    <t>Transfer AC. 0361043803 a/n POEDJIASTONO</t>
  </si>
  <si>
    <t>Retur debet pelunasan pinjaman a/n POEDJIASTONO, NIP. 899523</t>
  </si>
  <si>
    <t xml:space="preserve"> - debet tgl 27 april 2018</t>
  </si>
  <si>
    <t>Gaji karyawan kopkar PT. BCA Mitra Sejahtera</t>
  </si>
  <si>
    <t xml:space="preserve">Bulan April 2018 </t>
  </si>
  <si>
    <t>Bayar iuran BPJS kesehatan bulan April 2018</t>
  </si>
  <si>
    <t>Bayar iuran BPJS ketenagakerjaan bulan April 2018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</si>
</sst>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  <numFmt numFmtId="165" formatCode="_(* #,##0.00_);_(* \(#,##0.00\);_(* &quot;-&quot;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indexed="8"/>
      <name val="Times New Roman"/>
      <family val="1"/>
    </font>
    <font>
      <b/>
      <u/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Arial"/>
      <family val="2"/>
    </font>
    <font>
      <sz val="12"/>
      <name val="Calibri"/>
      <family val="2"/>
      <scheme val="minor"/>
    </font>
    <font>
      <u/>
      <sz val="12"/>
      <name val="Arial"/>
      <family val="2"/>
    </font>
    <font>
      <sz val="12"/>
      <name val="Arial"/>
      <family val="2"/>
    </font>
    <font>
      <i/>
      <sz val="16"/>
      <color indexed="8"/>
      <name val="Times New Roman"/>
      <family val="1"/>
    </font>
    <font>
      <b/>
      <sz val="16"/>
      <color indexed="8"/>
      <name val="Times New Roman"/>
      <family val="1"/>
    </font>
    <font>
      <b/>
      <sz val="11"/>
      <color rgb="FFFF0000"/>
      <name val="Calibri"/>
      <family val="2"/>
      <scheme val="minor"/>
    </font>
    <font>
      <b/>
      <sz val="12"/>
      <name val="Times New Roman"/>
      <family val="1"/>
    </font>
    <font>
      <b/>
      <sz val="12"/>
      <color theme="1"/>
      <name val="Calibri"/>
      <family val="2"/>
      <scheme val="minor"/>
    </font>
    <font>
      <b/>
      <sz val="7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sz val="12"/>
      <color indexed="8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3">
    <xf numFmtId="0" fontId="0" fillId="0" borderId="0" xfId="0"/>
    <xf numFmtId="41" fontId="0" fillId="0" borderId="0" xfId="0" applyNumberFormat="1"/>
    <xf numFmtId="0" fontId="2" fillId="0" borderId="0" xfId="0" applyFont="1" applyFill="1" applyAlignment="1">
      <alignment horizontal="center"/>
    </xf>
    <xf numFmtId="41" fontId="2" fillId="0" borderId="0" xfId="0" applyNumberFormat="1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 applyAlignment="1">
      <alignment horizontal="center"/>
    </xf>
    <xf numFmtId="41" fontId="3" fillId="0" borderId="0" xfId="0" applyNumberFormat="1" applyFont="1" applyFill="1" applyAlignment="1">
      <alignment horizontal="center"/>
    </xf>
    <xf numFmtId="0" fontId="3" fillId="0" borderId="0" xfId="0" applyFont="1" applyFill="1"/>
    <xf numFmtId="0" fontId="5" fillId="0" borderId="0" xfId="0" applyFont="1" applyFill="1"/>
    <xf numFmtId="41" fontId="5" fillId="0" borderId="0" xfId="0" applyNumberFormat="1" applyFont="1" applyFill="1"/>
    <xf numFmtId="0" fontId="5" fillId="0" borderId="0" xfId="0" applyFont="1" applyFill="1" applyAlignment="1">
      <alignment horizontal="center"/>
    </xf>
    <xf numFmtId="41" fontId="5" fillId="0" borderId="0" xfId="1" applyNumberFormat="1" applyFont="1" applyFill="1"/>
    <xf numFmtId="0" fontId="5" fillId="0" borderId="0" xfId="0" applyFont="1" applyFill="1" applyBorder="1"/>
    <xf numFmtId="41" fontId="5" fillId="0" borderId="0" xfId="1" applyNumberFormat="1" applyFont="1" applyFill="1" applyBorder="1"/>
    <xf numFmtId="164" fontId="4" fillId="0" borderId="1" xfId="0" applyNumberFormat="1" applyFont="1" applyFill="1" applyBorder="1"/>
    <xf numFmtId="41" fontId="4" fillId="0" borderId="1" xfId="1" applyNumberFormat="1" applyFont="1" applyFill="1" applyBorder="1"/>
    <xf numFmtId="0" fontId="0" fillId="0" borderId="0" xfId="0" applyBorder="1"/>
    <xf numFmtId="41" fontId="6" fillId="0" borderId="0" xfId="0" applyNumberFormat="1" applyFont="1" applyBorder="1"/>
    <xf numFmtId="41" fontId="7" fillId="0" borderId="0" xfId="0" applyNumberFormat="1" applyFont="1" applyBorder="1"/>
    <xf numFmtId="0" fontId="8" fillId="0" borderId="0" xfId="0" applyFont="1" applyFill="1" applyBorder="1"/>
    <xf numFmtId="0" fontId="9" fillId="0" borderId="0" xfId="0" quotePrefix="1" applyFont="1" applyFill="1" applyBorder="1"/>
    <xf numFmtId="0" fontId="10" fillId="0" borderId="0" xfId="0" applyFont="1" applyFill="1" applyBorder="1"/>
    <xf numFmtId="0" fontId="11" fillId="0" borderId="0" xfId="0" applyFont="1" applyFill="1" applyBorder="1"/>
    <xf numFmtId="41" fontId="6" fillId="0" borderId="0" xfId="0" applyNumberFormat="1" applyFont="1"/>
    <xf numFmtId="41" fontId="7" fillId="0" borderId="0" xfId="2" applyFont="1" applyBorder="1"/>
    <xf numFmtId="41" fontId="7" fillId="0" borderId="0" xfId="2" applyFont="1"/>
    <xf numFmtId="0" fontId="9" fillId="0" borderId="0" xfId="0" quotePrefix="1" applyFont="1" applyFill="1"/>
    <xf numFmtId="43" fontId="4" fillId="0" borderId="2" xfId="1" applyFont="1" applyFill="1" applyBorder="1"/>
    <xf numFmtId="41" fontId="5" fillId="0" borderId="2" xfId="1" applyNumberFormat="1" applyFont="1" applyFill="1" applyBorder="1"/>
    <xf numFmtId="0" fontId="5" fillId="0" borderId="2" xfId="0" applyFont="1" applyFill="1" applyBorder="1"/>
    <xf numFmtId="0" fontId="2" fillId="0" borderId="2" xfId="0" applyFont="1" applyFill="1" applyBorder="1"/>
    <xf numFmtId="0" fontId="2" fillId="0" borderId="0" xfId="0" applyFont="1" applyFill="1" applyBorder="1"/>
    <xf numFmtId="0" fontId="12" fillId="0" borderId="0" xfId="0" applyFont="1" applyFill="1"/>
    <xf numFmtId="0" fontId="13" fillId="0" borderId="0" xfId="0" applyFont="1" applyFill="1"/>
    <xf numFmtId="0" fontId="14" fillId="0" borderId="0" xfId="0" applyFont="1"/>
    <xf numFmtId="0" fontId="0" fillId="0" borderId="0" xfId="0" applyFill="1"/>
    <xf numFmtId="41" fontId="15" fillId="0" borderId="0" xfId="1" applyNumberFormat="1" applyFont="1" applyBorder="1"/>
    <xf numFmtId="41" fontId="6" fillId="0" borderId="0" xfId="1" applyNumberFormat="1" applyFont="1" applyBorder="1"/>
    <xf numFmtId="43" fontId="6" fillId="0" borderId="0" xfId="0" applyNumberFormat="1" applyFont="1" applyBorder="1"/>
    <xf numFmtId="41" fontId="6" fillId="0" borderId="3" xfId="0" applyNumberFormat="1" applyFont="1" applyBorder="1"/>
    <xf numFmtId="0" fontId="5" fillId="0" borderId="0" xfId="0" applyFont="1" applyFill="1" applyAlignment="1">
      <alignment horizontal="center"/>
    </xf>
    <xf numFmtId="43" fontId="4" fillId="0" borderId="0" xfId="1" applyFont="1" applyFill="1" applyBorder="1"/>
    <xf numFmtId="0" fontId="16" fillId="0" borderId="0" xfId="0" applyFont="1" applyAlignment="1">
      <alignment horizontal="left" vertical="center" indent="5"/>
    </xf>
    <xf numFmtId="0" fontId="16" fillId="0" borderId="0" xfId="0" applyFont="1" applyAlignment="1">
      <alignment horizontal="left"/>
    </xf>
    <xf numFmtId="0" fontId="16" fillId="0" borderId="0" xfId="0" applyFont="1" applyAlignment="1">
      <alignment vertical="center"/>
    </xf>
    <xf numFmtId="41" fontId="5" fillId="0" borderId="3" xfId="1" applyNumberFormat="1" applyFont="1" applyFill="1" applyBorder="1"/>
    <xf numFmtId="43" fontId="5" fillId="0" borderId="0" xfId="1" applyFont="1" applyFill="1" applyBorder="1"/>
    <xf numFmtId="41" fontId="5" fillId="0" borderId="0" xfId="2" applyFont="1" applyFill="1" applyBorder="1"/>
    <xf numFmtId="41" fontId="5" fillId="0" borderId="3" xfId="2" applyFont="1" applyFill="1" applyBorder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41" fontId="5" fillId="0" borderId="0" xfId="2" applyFont="1" applyFill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41" fontId="7" fillId="0" borderId="3" xfId="2" applyFont="1" applyBorder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41" fontId="0" fillId="0" borderId="0" xfId="2" applyFont="1"/>
    <xf numFmtId="0" fontId="18" fillId="0" borderId="0" xfId="0" quotePrefix="1" applyNumberFormat="1" applyFont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19" fillId="0" borderId="0" xfId="0" applyFont="1" applyFill="1" applyBorder="1"/>
    <xf numFmtId="165" fontId="0" fillId="0" borderId="0" xfId="2" applyNumberFormat="1" applyFont="1"/>
    <xf numFmtId="165" fontId="0" fillId="0" borderId="0" xfId="0" applyNumberFormat="1"/>
    <xf numFmtId="165" fontId="20" fillId="0" borderId="0" xfId="0" applyNumberFormat="1" applyFont="1"/>
    <xf numFmtId="164" fontId="4" fillId="0" borderId="0" xfId="0" applyNumberFormat="1" applyFont="1" applyFill="1" applyBorder="1"/>
    <xf numFmtId="41" fontId="21" fillId="0" borderId="0" xfId="1" applyNumberFormat="1" applyFont="1" applyBorder="1"/>
    <xf numFmtId="43" fontId="5" fillId="0" borderId="0" xfId="1" applyFont="1" applyFill="1"/>
    <xf numFmtId="43" fontId="5" fillId="0" borderId="2" xfId="1" applyFont="1" applyFill="1" applyBorder="1"/>
    <xf numFmtId="43" fontId="6" fillId="0" borderId="0" xfId="1" applyFont="1"/>
    <xf numFmtId="0" fontId="22" fillId="0" borderId="0" xfId="0" applyFont="1" applyFill="1"/>
    <xf numFmtId="43" fontId="6" fillId="0" borderId="0" xfId="0" applyNumberFormat="1" applyFont="1"/>
    <xf numFmtId="43" fontId="15" fillId="0" borderId="0" xfId="1" applyFont="1"/>
    <xf numFmtId="43" fontId="4" fillId="0" borderId="1" xfId="1" applyFont="1" applyFill="1" applyBorder="1"/>
    <xf numFmtId="0" fontId="23" fillId="0" borderId="0" xfId="0" applyFont="1"/>
    <xf numFmtId="0" fontId="5" fillId="0" borderId="0" xfId="0" applyNumberFormat="1" applyFont="1" applyFill="1" applyBorder="1"/>
    <xf numFmtId="41" fontId="4" fillId="0" borderId="0" xfId="1" applyNumberFormat="1" applyFont="1" applyFill="1" applyBorder="1"/>
    <xf numFmtId="41" fontId="6" fillId="0" borderId="0" xfId="1" applyNumberFormat="1" applyFont="1"/>
    <xf numFmtId="0" fontId="4" fillId="0" borderId="1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14300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14300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85750" y="180975"/>
          <a:ext cx="93345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14300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14300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14300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14300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14300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14300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14300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14300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43"/>
  <sheetViews>
    <sheetView workbookViewId="0">
      <selection activeCell="F20" sqref="F20"/>
    </sheetView>
  </sheetViews>
  <sheetFormatPr defaultRowHeight="15"/>
  <cols>
    <col min="1" max="1" width="3" customWidth="1"/>
    <col min="2" max="2" width="55.7109375" customWidth="1"/>
    <col min="3" max="3" width="23" style="1" customWidth="1"/>
    <col min="4" max="4" width="21" bestFit="1" customWidth="1"/>
  </cols>
  <sheetData>
    <row r="2" spans="1:6">
      <c r="D2" s="35"/>
    </row>
    <row r="3" spans="1:6">
      <c r="D3" s="34"/>
    </row>
    <row r="9" spans="1:6" ht="20.25">
      <c r="A9" s="33" t="s">
        <v>17</v>
      </c>
      <c r="B9" s="8"/>
      <c r="C9" s="11"/>
      <c r="D9" s="8"/>
      <c r="E9" s="8"/>
      <c r="F9" s="8"/>
    </row>
    <row r="10" spans="1:6" ht="20.25">
      <c r="A10" s="32" t="s">
        <v>51</v>
      </c>
      <c r="B10" s="8"/>
      <c r="C10" s="11"/>
      <c r="D10" s="8"/>
      <c r="E10" s="8"/>
      <c r="F10" s="8"/>
    </row>
    <row r="11" spans="1:6" ht="15.75">
      <c r="A11" s="31"/>
      <c r="B11" s="12"/>
      <c r="C11" s="13"/>
      <c r="D11" s="12"/>
      <c r="E11" s="8"/>
      <c r="F11" s="8"/>
    </row>
    <row r="12" spans="1:6" ht="15.75">
      <c r="A12" s="30"/>
      <c r="B12" s="29"/>
      <c r="C12" s="28"/>
      <c r="D12" s="27"/>
      <c r="E12" s="8"/>
      <c r="F12" s="8"/>
    </row>
    <row r="13" spans="1:6" ht="15.75">
      <c r="A13" s="20" t="s">
        <v>16</v>
      </c>
      <c r="B13" s="22" t="s">
        <v>52</v>
      </c>
      <c r="C13" s="25"/>
      <c r="D13" s="13">
        <v>2100000</v>
      </c>
    </row>
    <row r="14" spans="1:6" ht="15.75">
      <c r="A14" s="26"/>
      <c r="B14" s="22" t="s">
        <v>53</v>
      </c>
      <c r="C14" s="25"/>
      <c r="D14" s="23"/>
    </row>
    <row r="15" spans="1:6" ht="15.75">
      <c r="A15" s="26"/>
      <c r="B15" s="22" t="s">
        <v>54</v>
      </c>
      <c r="C15" s="25"/>
      <c r="D15" s="23"/>
    </row>
    <row r="16" spans="1:6" ht="15.75">
      <c r="B16" s="22"/>
      <c r="C16" s="24"/>
      <c r="D16" s="23"/>
    </row>
    <row r="17" spans="1:4" ht="15.75">
      <c r="B17" s="22" t="s">
        <v>55</v>
      </c>
      <c r="C17" s="24"/>
      <c r="D17" s="23"/>
    </row>
    <row r="18" spans="1:4" ht="15.75">
      <c r="B18" s="22" t="s">
        <v>56</v>
      </c>
      <c r="C18" s="24"/>
      <c r="D18" s="23"/>
    </row>
    <row r="19" spans="1:4" ht="15.75">
      <c r="B19" s="22" t="s">
        <v>57</v>
      </c>
      <c r="C19" s="24"/>
      <c r="D19" s="23"/>
    </row>
    <row r="20" spans="1:4" s="16" customFormat="1" ht="15.75">
      <c r="A20" s="20"/>
      <c r="B20" s="22"/>
      <c r="C20" s="18"/>
      <c r="D20" s="17"/>
    </row>
    <row r="21" spans="1:4" s="16" customFormat="1" ht="15.75">
      <c r="A21" s="20"/>
      <c r="B21" s="21"/>
      <c r="C21" s="18"/>
      <c r="D21" s="17"/>
    </row>
    <row r="22" spans="1:4" s="16" customFormat="1" ht="15.75">
      <c r="A22" s="20"/>
      <c r="B22" s="19" t="s">
        <v>58</v>
      </c>
      <c r="C22" s="18"/>
      <c r="D22" s="17"/>
    </row>
    <row r="23" spans="1:4" s="16" customFormat="1" ht="15.75">
      <c r="A23" s="20"/>
      <c r="B23" s="19"/>
      <c r="C23" s="18"/>
      <c r="D23" s="17"/>
    </row>
    <row r="24" spans="1:4" ht="15.75">
      <c r="A24" s="12"/>
      <c r="B24" s="12"/>
      <c r="C24" s="13"/>
      <c r="D24" s="12"/>
    </row>
    <row r="25" spans="1:4" ht="16.5" thickBot="1">
      <c r="A25" s="81" t="s">
        <v>8</v>
      </c>
      <c r="B25" s="81"/>
      <c r="C25" s="15"/>
      <c r="D25" s="14">
        <v>2100000</v>
      </c>
    </row>
    <row r="26" spans="1:4" ht="16.5" thickTop="1">
      <c r="A26" s="8"/>
      <c r="B26" s="8"/>
      <c r="C26" s="11"/>
      <c r="D26" s="8"/>
    </row>
    <row r="27" spans="1:4" ht="15.75">
      <c r="A27" s="12"/>
      <c r="B27" s="12"/>
      <c r="C27" s="13"/>
      <c r="D27" s="12"/>
    </row>
    <row r="28" spans="1:4" ht="15.75">
      <c r="A28" s="8" t="s">
        <v>59</v>
      </c>
      <c r="B28" s="8"/>
      <c r="C28" s="11"/>
      <c r="D28" s="8"/>
    </row>
    <row r="29" spans="1:4" ht="15.75">
      <c r="A29" s="8" t="s">
        <v>7</v>
      </c>
      <c r="B29" s="50"/>
      <c r="C29" s="82" t="s">
        <v>6</v>
      </c>
      <c r="D29" s="82"/>
    </row>
    <row r="30" spans="1:4" ht="15.75">
      <c r="A30" s="8"/>
      <c r="B30" s="8"/>
      <c r="C30" s="9"/>
      <c r="D30" s="8"/>
    </row>
    <row r="31" spans="1:4" ht="15.75">
      <c r="A31" s="8"/>
      <c r="B31" s="8"/>
      <c r="C31" s="9"/>
      <c r="D31" s="8"/>
    </row>
    <row r="32" spans="1:4" ht="15.75">
      <c r="A32" s="8"/>
      <c r="B32" s="8"/>
      <c r="C32" s="9"/>
      <c r="D32" s="8"/>
    </row>
    <row r="33" spans="1:4" ht="15.75">
      <c r="A33" s="8"/>
      <c r="B33" s="8"/>
      <c r="C33" s="9"/>
      <c r="D33" s="8"/>
    </row>
    <row r="34" spans="1:4" ht="15.75">
      <c r="A34" s="8"/>
      <c r="B34" s="8"/>
      <c r="C34" s="9"/>
      <c r="D34" s="8"/>
    </row>
    <row r="35" spans="1:4" ht="15.75">
      <c r="A35" s="7" t="s">
        <v>5</v>
      </c>
      <c r="B35" s="5"/>
      <c r="C35" s="6" t="s">
        <v>4</v>
      </c>
      <c r="D35" s="5" t="s">
        <v>3</v>
      </c>
    </row>
    <row r="36" spans="1:4" ht="15.75">
      <c r="A36" s="4" t="s">
        <v>2</v>
      </c>
      <c r="B36" s="2"/>
      <c r="C36" s="3" t="s">
        <v>1</v>
      </c>
      <c r="D36" s="2" t="s">
        <v>0</v>
      </c>
    </row>
    <row r="38" spans="1:4">
      <c r="C38"/>
    </row>
    <row r="39" spans="1:4">
      <c r="C39"/>
    </row>
    <row r="40" spans="1:4">
      <c r="C40"/>
    </row>
    <row r="41" spans="1:4">
      <c r="C41"/>
    </row>
    <row r="42" spans="1:4">
      <c r="C42"/>
    </row>
    <row r="43" spans="1:4">
      <c r="C43"/>
    </row>
  </sheetData>
  <mergeCells count="2">
    <mergeCell ref="A25:B25"/>
    <mergeCell ref="C29:D29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F59"/>
  <sheetViews>
    <sheetView workbookViewId="0">
      <selection sqref="A1:XFD1048576"/>
    </sheetView>
  </sheetViews>
  <sheetFormatPr defaultRowHeight="15"/>
  <cols>
    <col min="1" max="1" width="1.7109375" customWidth="1"/>
    <col min="2" max="2" width="52.85546875" customWidth="1"/>
    <col min="3" max="3" width="19.85546875" style="1" customWidth="1"/>
    <col min="4" max="4" width="21" bestFit="1" customWidth="1"/>
  </cols>
  <sheetData>
    <row r="2" spans="1:6">
      <c r="D2" s="35"/>
    </row>
    <row r="4" spans="1:6">
      <c r="F4" s="34"/>
    </row>
    <row r="9" spans="1:6" ht="20.25">
      <c r="A9" s="33" t="s">
        <v>17</v>
      </c>
      <c r="B9" s="8"/>
      <c r="C9" s="11"/>
      <c r="D9" s="8"/>
      <c r="E9" s="8"/>
      <c r="F9" s="8"/>
    </row>
    <row r="10" spans="1:6" ht="20.25">
      <c r="A10" s="32" t="s">
        <v>91</v>
      </c>
      <c r="B10" s="8"/>
      <c r="C10" s="11"/>
      <c r="D10" s="8"/>
      <c r="E10" s="8"/>
      <c r="F10" s="8"/>
    </row>
    <row r="11" spans="1:6" ht="15.75">
      <c r="A11" s="31"/>
      <c r="B11" s="12"/>
      <c r="C11" s="13"/>
      <c r="D11" s="12"/>
      <c r="E11" s="8"/>
      <c r="F11" s="8"/>
    </row>
    <row r="12" spans="1:6" ht="15.75">
      <c r="A12" s="30"/>
      <c r="B12" s="29"/>
      <c r="C12" s="28"/>
      <c r="D12" s="27"/>
      <c r="E12" s="8"/>
      <c r="F12" s="8"/>
    </row>
    <row r="13" spans="1:6" ht="15.75">
      <c r="A13" s="20" t="s">
        <v>16</v>
      </c>
      <c r="B13" s="22" t="s">
        <v>88</v>
      </c>
      <c r="C13" s="23"/>
      <c r="D13" s="13"/>
    </row>
    <row r="14" spans="1:6" ht="15.75">
      <c r="A14" s="20"/>
      <c r="B14" s="22"/>
      <c r="C14" s="23"/>
      <c r="D14" s="13"/>
    </row>
    <row r="15" spans="1:6" ht="15.75">
      <c r="A15" s="20"/>
      <c r="C15" s="22" t="s">
        <v>81</v>
      </c>
      <c r="D15" s="22" t="s">
        <v>82</v>
      </c>
    </row>
    <row r="16" spans="1:6" ht="15.75">
      <c r="A16" s="20"/>
      <c r="B16" s="22" t="s">
        <v>89</v>
      </c>
      <c r="C16" s="23">
        <v>25356000</v>
      </c>
      <c r="D16" s="13">
        <v>24996000</v>
      </c>
    </row>
    <row r="17" spans="1:6" ht="15.75">
      <c r="A17" s="20"/>
      <c r="B17" s="22" t="s">
        <v>86</v>
      </c>
      <c r="C17" s="39"/>
      <c r="D17" s="45">
        <v>225290</v>
      </c>
    </row>
    <row r="18" spans="1:6" ht="15.75">
      <c r="A18" s="26"/>
      <c r="B18" s="22"/>
      <c r="C18" s="9">
        <f>SUM(C16:C17)</f>
        <v>25356000</v>
      </c>
      <c r="D18" s="9">
        <f>SUM(D16:D17)</f>
        <v>25221290</v>
      </c>
    </row>
    <row r="19" spans="1:6" ht="15.75">
      <c r="A19" s="26"/>
      <c r="B19" s="22"/>
      <c r="C19" s="9"/>
      <c r="D19" s="9"/>
    </row>
    <row r="20" spans="1:6" ht="15.75">
      <c r="A20" s="26"/>
      <c r="B20" s="22" t="s">
        <v>87</v>
      </c>
      <c r="C20" s="8"/>
      <c r="D20" s="11">
        <f>C18-D18</f>
        <v>134710</v>
      </c>
    </row>
    <row r="21" spans="1:6" ht="15.75">
      <c r="A21" s="31"/>
      <c r="B21" s="43"/>
      <c r="C21" s="13"/>
      <c r="D21" s="41"/>
      <c r="E21" s="8"/>
      <c r="F21" s="8"/>
    </row>
    <row r="22" spans="1:6" ht="15.75">
      <c r="A22" s="31"/>
      <c r="B22" s="19" t="s">
        <v>90</v>
      </c>
      <c r="C22" s="13"/>
      <c r="D22" s="41"/>
      <c r="E22" s="8"/>
      <c r="F22" s="8"/>
    </row>
    <row r="23" spans="1:6" ht="15.75">
      <c r="A23" s="54"/>
      <c r="B23" s="19"/>
      <c r="C23" s="36"/>
      <c r="D23" s="38"/>
      <c r="E23" s="16"/>
    </row>
    <row r="24" spans="1:6" ht="15.75">
      <c r="A24" s="12"/>
      <c r="B24" s="12"/>
      <c r="C24" s="13"/>
      <c r="D24" s="12"/>
    </row>
    <row r="25" spans="1:6" ht="16.5" thickBot="1">
      <c r="A25" s="81" t="s">
        <v>8</v>
      </c>
      <c r="B25" s="81"/>
      <c r="C25" s="15"/>
      <c r="D25" s="14">
        <f>D20</f>
        <v>134710</v>
      </c>
    </row>
    <row r="26" spans="1:6" ht="16.5" thickTop="1">
      <c r="A26" s="8"/>
      <c r="B26" s="8"/>
      <c r="C26" s="11"/>
      <c r="D26" s="8"/>
    </row>
    <row r="27" spans="1:6" ht="15.75">
      <c r="A27" s="12"/>
      <c r="B27" s="12"/>
      <c r="C27" s="13"/>
      <c r="D27" s="12"/>
    </row>
    <row r="28" spans="1:6" ht="15.75">
      <c r="A28" s="8" t="s">
        <v>92</v>
      </c>
      <c r="B28" s="8"/>
      <c r="C28" s="11"/>
      <c r="D28" s="8"/>
    </row>
    <row r="29" spans="1:6" ht="15.75">
      <c r="A29" s="8" t="s">
        <v>7</v>
      </c>
      <c r="B29" s="54"/>
      <c r="C29" s="82" t="s">
        <v>6</v>
      </c>
      <c r="D29" s="82"/>
    </row>
    <row r="30" spans="1:6" ht="15.75">
      <c r="A30" s="8"/>
      <c r="B30" s="8"/>
      <c r="C30" s="9"/>
      <c r="D30" s="8"/>
    </row>
    <row r="31" spans="1:6" ht="15.75">
      <c r="A31" s="8"/>
      <c r="B31" s="8"/>
      <c r="C31" s="9"/>
      <c r="D31" s="8"/>
    </row>
    <row r="32" spans="1:6" ht="15.75">
      <c r="A32" s="8"/>
      <c r="B32" s="8"/>
      <c r="C32" s="9"/>
      <c r="D32" s="8"/>
    </row>
    <row r="33" spans="1:4" ht="15.75">
      <c r="A33" s="8"/>
      <c r="B33" s="8"/>
      <c r="C33" s="9"/>
      <c r="D33" s="8"/>
    </row>
    <row r="34" spans="1:4" ht="15.75">
      <c r="A34" s="8"/>
      <c r="B34" s="8"/>
      <c r="C34" s="9"/>
      <c r="D34" s="8"/>
    </row>
    <row r="35" spans="1:4" ht="15.75">
      <c r="A35" s="7" t="s">
        <v>5</v>
      </c>
      <c r="B35" s="5"/>
      <c r="C35" s="6" t="s">
        <v>4</v>
      </c>
      <c r="D35" s="5" t="s">
        <v>3</v>
      </c>
    </row>
    <row r="36" spans="1:4" ht="15.75">
      <c r="A36" s="4" t="s">
        <v>2</v>
      </c>
      <c r="B36" s="2"/>
      <c r="C36" s="3" t="s">
        <v>1</v>
      </c>
      <c r="D36" s="2" t="s">
        <v>0</v>
      </c>
    </row>
    <row r="51" spans="3:3">
      <c r="C51"/>
    </row>
    <row r="52" spans="3:3">
      <c r="C52"/>
    </row>
    <row r="53" spans="3:3">
      <c r="C53"/>
    </row>
    <row r="54" spans="3:3">
      <c r="C54"/>
    </row>
    <row r="55" spans="3:3">
      <c r="C55"/>
    </row>
    <row r="56" spans="3:3">
      <c r="C56"/>
    </row>
    <row r="57" spans="3:3">
      <c r="C57"/>
    </row>
    <row r="58" spans="3:3">
      <c r="C58"/>
    </row>
    <row r="59" spans="3:3">
      <c r="C59"/>
    </row>
  </sheetData>
  <mergeCells count="2">
    <mergeCell ref="A25:B25"/>
    <mergeCell ref="C29:D29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F41"/>
  <sheetViews>
    <sheetView workbookViewId="0">
      <selection sqref="A1:XFD1048576"/>
    </sheetView>
  </sheetViews>
  <sheetFormatPr defaultRowHeight="15"/>
  <cols>
    <col min="1" max="1" width="3" customWidth="1"/>
    <col min="2" max="2" width="55.7109375" customWidth="1"/>
    <col min="3" max="3" width="23" style="1" customWidth="1"/>
    <col min="4" max="4" width="21" bestFit="1" customWidth="1"/>
  </cols>
  <sheetData>
    <row r="2" spans="1:6">
      <c r="D2" s="35"/>
    </row>
    <row r="3" spans="1:6">
      <c r="D3" s="34"/>
    </row>
    <row r="9" spans="1:6" ht="20.25">
      <c r="A9" s="33" t="s">
        <v>17</v>
      </c>
      <c r="B9" s="8"/>
      <c r="C9" s="11"/>
      <c r="D9" s="8"/>
      <c r="E9" s="8"/>
      <c r="F9" s="8"/>
    </row>
    <row r="10" spans="1:6" ht="20.25">
      <c r="A10" s="32" t="s">
        <v>91</v>
      </c>
      <c r="B10" s="8"/>
      <c r="C10" s="11"/>
      <c r="D10" s="8"/>
      <c r="E10" s="8"/>
      <c r="F10" s="8"/>
    </row>
    <row r="11" spans="1:6" ht="15.75">
      <c r="A11" s="31"/>
      <c r="B11" s="12"/>
      <c r="C11" s="13"/>
      <c r="D11" s="12"/>
      <c r="E11" s="8"/>
      <c r="F11" s="8"/>
    </row>
    <row r="12" spans="1:6" ht="15.75">
      <c r="A12" s="30"/>
      <c r="B12" s="29"/>
      <c r="C12" s="28"/>
      <c r="D12" s="27"/>
      <c r="E12" s="8"/>
      <c r="F12" s="8"/>
    </row>
    <row r="13" spans="1:6" ht="15.75">
      <c r="A13" s="20" t="s">
        <v>16</v>
      </c>
      <c r="B13" s="22" t="s">
        <v>15</v>
      </c>
      <c r="C13" s="25"/>
      <c r="D13" s="13">
        <v>209200</v>
      </c>
    </row>
    <row r="14" spans="1:6" ht="15.75">
      <c r="A14" s="26"/>
      <c r="B14" s="22" t="s">
        <v>14</v>
      </c>
      <c r="C14" s="25"/>
      <c r="D14" s="23"/>
    </row>
    <row r="15" spans="1:6" ht="15.75">
      <c r="B15" s="22" t="s">
        <v>13</v>
      </c>
      <c r="C15" s="24"/>
      <c r="D15" s="23"/>
    </row>
    <row r="16" spans="1:6" ht="15.75">
      <c r="B16" s="22" t="s">
        <v>12</v>
      </c>
      <c r="C16" s="24"/>
      <c r="D16" s="23"/>
    </row>
    <row r="17" spans="1:4" ht="15.75">
      <c r="B17" s="22" t="s">
        <v>11</v>
      </c>
      <c r="C17" s="24"/>
      <c r="D17" s="23"/>
    </row>
    <row r="18" spans="1:4" ht="15.75">
      <c r="B18" s="22" t="s">
        <v>10</v>
      </c>
      <c r="C18" s="24"/>
      <c r="D18" s="23"/>
    </row>
    <row r="19" spans="1:4" s="16" customFormat="1" ht="15.75">
      <c r="A19" s="20"/>
      <c r="B19" s="22"/>
      <c r="C19" s="18"/>
      <c r="D19" s="17"/>
    </row>
    <row r="20" spans="1:4" s="16" customFormat="1" ht="15.75">
      <c r="A20" s="20"/>
      <c r="B20" s="21"/>
      <c r="C20" s="18"/>
      <c r="D20" s="17"/>
    </row>
    <row r="21" spans="1:4" s="16" customFormat="1" ht="15.75">
      <c r="A21" s="20"/>
      <c r="B21" s="19" t="s">
        <v>9</v>
      </c>
      <c r="C21" s="18"/>
      <c r="D21" s="17"/>
    </row>
    <row r="22" spans="1:4" ht="15.75">
      <c r="A22" s="12"/>
      <c r="B22" s="12"/>
      <c r="C22" s="13"/>
      <c r="D22" s="12"/>
    </row>
    <row r="23" spans="1:4" ht="16.5" thickBot="1">
      <c r="A23" s="81" t="s">
        <v>8</v>
      </c>
      <c r="B23" s="81"/>
      <c r="C23" s="15"/>
      <c r="D23" s="14">
        <f>SUM(D13:D22)</f>
        <v>209200</v>
      </c>
    </row>
    <row r="24" spans="1:4" ht="16.5" thickTop="1">
      <c r="A24" s="8"/>
      <c r="B24" s="8"/>
      <c r="C24" s="11"/>
      <c r="D24" s="8"/>
    </row>
    <row r="25" spans="1:4" ht="15.75">
      <c r="A25" s="12"/>
      <c r="B25" s="12"/>
      <c r="C25" s="13"/>
      <c r="D25" s="12"/>
    </row>
    <row r="26" spans="1:4" ht="15.75">
      <c r="A26" s="8" t="s">
        <v>92</v>
      </c>
      <c r="B26" s="8"/>
      <c r="C26" s="11"/>
      <c r="D26" s="8"/>
    </row>
    <row r="27" spans="1:4" ht="15.75">
      <c r="A27" s="8" t="s">
        <v>7</v>
      </c>
      <c r="B27" s="10"/>
      <c r="C27" s="82" t="s">
        <v>6</v>
      </c>
      <c r="D27" s="82"/>
    </row>
    <row r="28" spans="1:4" ht="15.75">
      <c r="A28" s="8"/>
      <c r="B28" s="8"/>
      <c r="C28" s="9"/>
      <c r="D28" s="8"/>
    </row>
    <row r="29" spans="1:4" ht="15.75">
      <c r="A29" s="8"/>
      <c r="B29" s="8"/>
      <c r="C29" s="9"/>
      <c r="D29" s="8"/>
    </row>
    <row r="30" spans="1:4" ht="15.75">
      <c r="A30" s="8"/>
      <c r="B30" s="8"/>
      <c r="C30" s="9"/>
      <c r="D30" s="8"/>
    </row>
    <row r="31" spans="1:4" ht="15.75">
      <c r="A31" s="8"/>
      <c r="B31" s="8"/>
      <c r="C31" s="9"/>
      <c r="D31" s="8"/>
    </row>
    <row r="32" spans="1:4" ht="15.75">
      <c r="A32" s="8"/>
      <c r="B32" s="8"/>
      <c r="C32" s="9"/>
      <c r="D32" s="8"/>
    </row>
    <row r="33" spans="1:4" ht="15.75">
      <c r="A33" s="7" t="s">
        <v>5</v>
      </c>
      <c r="B33" s="5"/>
      <c r="C33" s="6" t="s">
        <v>4</v>
      </c>
      <c r="D33" s="5" t="s">
        <v>3</v>
      </c>
    </row>
    <row r="34" spans="1:4" ht="15.75">
      <c r="A34" s="4" t="s">
        <v>2</v>
      </c>
      <c r="B34" s="2"/>
      <c r="C34" s="3" t="s">
        <v>1</v>
      </c>
      <c r="D34" s="2" t="s">
        <v>0</v>
      </c>
    </row>
    <row r="36" spans="1:4">
      <c r="C36"/>
    </row>
    <row r="37" spans="1:4">
      <c r="C37"/>
    </row>
    <row r="38" spans="1:4">
      <c r="C38"/>
    </row>
    <row r="39" spans="1:4">
      <c r="C39"/>
    </row>
    <row r="40" spans="1:4">
      <c r="C40"/>
    </row>
    <row r="41" spans="1:4">
      <c r="C41"/>
    </row>
  </sheetData>
  <mergeCells count="2">
    <mergeCell ref="A23:B23"/>
    <mergeCell ref="C27:D2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F39"/>
  <sheetViews>
    <sheetView workbookViewId="0">
      <selection activeCell="E4" sqref="E4"/>
    </sheetView>
  </sheetViews>
  <sheetFormatPr defaultRowHeight="15"/>
  <cols>
    <col min="1" max="1" width="3" customWidth="1"/>
    <col min="2" max="2" width="55.7109375" customWidth="1"/>
    <col min="3" max="3" width="23" style="1" customWidth="1"/>
    <col min="4" max="4" width="21" bestFit="1" customWidth="1"/>
  </cols>
  <sheetData>
    <row r="2" spans="1:6">
      <c r="D2" s="35"/>
    </row>
    <row r="3" spans="1:6">
      <c r="D3" s="34"/>
    </row>
    <row r="9" spans="1:6" ht="20.25">
      <c r="A9" s="33" t="s">
        <v>17</v>
      </c>
      <c r="B9" s="8"/>
      <c r="C9" s="11"/>
      <c r="D9" s="8"/>
      <c r="E9" s="8"/>
      <c r="F9" s="8"/>
    </row>
    <row r="10" spans="1:6" ht="20.25">
      <c r="A10" s="32" t="s">
        <v>93</v>
      </c>
      <c r="B10" s="8"/>
      <c r="C10" s="11"/>
      <c r="D10" s="8"/>
      <c r="E10" s="8"/>
      <c r="F10" s="8"/>
    </row>
    <row r="11" spans="1:6" ht="15.75">
      <c r="A11" s="31"/>
      <c r="B11" s="12"/>
      <c r="C11" s="13"/>
      <c r="D11" s="12"/>
      <c r="E11" s="8"/>
      <c r="F11" s="8"/>
    </row>
    <row r="12" spans="1:6" ht="15.75">
      <c r="A12" s="30"/>
      <c r="B12" s="29"/>
      <c r="C12" s="28"/>
      <c r="D12" s="27"/>
      <c r="E12" s="8"/>
      <c r="F12" s="8"/>
    </row>
    <row r="13" spans="1:6" ht="15.75">
      <c r="A13" s="20" t="s">
        <v>16</v>
      </c>
      <c r="B13" s="22" t="s">
        <v>94</v>
      </c>
      <c r="C13" s="25"/>
      <c r="D13" s="13"/>
    </row>
    <row r="14" spans="1:6" ht="15.75">
      <c r="A14" s="26"/>
      <c r="B14" s="22"/>
      <c r="C14" s="25"/>
      <c r="D14" s="23"/>
    </row>
    <row r="15" spans="1:6" ht="15.75">
      <c r="B15" s="22" t="s">
        <v>95</v>
      </c>
      <c r="C15" s="24">
        <v>100000</v>
      </c>
      <c r="D15" s="23"/>
    </row>
    <row r="16" spans="1:6" ht="15.75">
      <c r="B16" s="22" t="s">
        <v>96</v>
      </c>
      <c r="C16" s="57">
        <v>200000</v>
      </c>
      <c r="D16" s="23"/>
    </row>
    <row r="17" spans="1:4" ht="15.75">
      <c r="B17" s="22"/>
      <c r="C17" s="24">
        <f>SUM(C15:C16)</f>
        <v>300000</v>
      </c>
      <c r="D17" s="23"/>
    </row>
    <row r="18" spans="1:4" ht="15.75">
      <c r="B18" s="22"/>
      <c r="C18" s="24"/>
      <c r="D18" s="23"/>
    </row>
    <row r="19" spans="1:4" s="16" customFormat="1" ht="15.75">
      <c r="A19" s="20"/>
      <c r="B19" s="19" t="s">
        <v>97</v>
      </c>
      <c r="C19" s="18"/>
      <c r="D19" s="17"/>
    </row>
    <row r="20" spans="1:4" ht="15.75">
      <c r="A20" s="12"/>
      <c r="B20" s="12"/>
      <c r="C20" s="13"/>
      <c r="D20" s="12"/>
    </row>
    <row r="21" spans="1:4" ht="16.5" thickBot="1">
      <c r="A21" s="81" t="s">
        <v>8</v>
      </c>
      <c r="B21" s="81"/>
      <c r="C21" s="15"/>
      <c r="D21" s="14">
        <f>C17</f>
        <v>300000</v>
      </c>
    </row>
    <row r="22" spans="1:4" ht="16.5" thickTop="1">
      <c r="A22" s="8"/>
      <c r="B22" s="8"/>
      <c r="C22" s="11"/>
      <c r="D22" s="8"/>
    </row>
    <row r="23" spans="1:4" ht="15.75">
      <c r="A23" s="12"/>
      <c r="B23" s="12"/>
      <c r="C23" s="13"/>
      <c r="D23" s="12"/>
    </row>
    <row r="24" spans="1:4" ht="15.75">
      <c r="A24" s="8" t="s">
        <v>98</v>
      </c>
      <c r="B24" s="8"/>
      <c r="C24" s="11"/>
      <c r="D24" s="8"/>
    </row>
    <row r="25" spans="1:4" ht="15.75">
      <c r="A25" s="8" t="s">
        <v>7</v>
      </c>
      <c r="B25" s="55"/>
      <c r="C25" s="82" t="s">
        <v>6</v>
      </c>
      <c r="D25" s="82"/>
    </row>
    <row r="26" spans="1:4" ht="15.75">
      <c r="A26" s="8"/>
      <c r="B26" s="8"/>
      <c r="C26" s="9"/>
      <c r="D26" s="8"/>
    </row>
    <row r="27" spans="1:4" ht="15.75">
      <c r="A27" s="8"/>
      <c r="B27" s="8"/>
      <c r="C27" s="9"/>
      <c r="D27" s="8"/>
    </row>
    <row r="28" spans="1:4" ht="15.75">
      <c r="A28" s="8"/>
      <c r="B28" s="8"/>
      <c r="C28" s="9"/>
      <c r="D28" s="8"/>
    </row>
    <row r="29" spans="1:4" ht="15.75">
      <c r="A29" s="8"/>
      <c r="B29" s="8"/>
      <c r="C29" s="9"/>
      <c r="D29" s="8"/>
    </row>
    <row r="30" spans="1:4" ht="15.75">
      <c r="A30" s="8"/>
      <c r="B30" s="8"/>
      <c r="C30" s="9"/>
      <c r="D30" s="8"/>
    </row>
    <row r="31" spans="1:4" ht="15.75">
      <c r="A31" s="7" t="s">
        <v>5</v>
      </c>
      <c r="B31" s="5"/>
      <c r="C31" s="6" t="s">
        <v>4</v>
      </c>
      <c r="D31" s="5" t="s">
        <v>3</v>
      </c>
    </row>
    <row r="32" spans="1:4" ht="15.75">
      <c r="A32" s="4" t="s">
        <v>2</v>
      </c>
      <c r="B32" s="2"/>
      <c r="C32" s="3" t="s">
        <v>1</v>
      </c>
      <c r="D32" s="2" t="s">
        <v>0</v>
      </c>
    </row>
    <row r="34" spans="3:3">
      <c r="C34"/>
    </row>
    <row r="35" spans="3:3">
      <c r="C35"/>
    </row>
    <row r="36" spans="3:3">
      <c r="C36"/>
    </row>
    <row r="37" spans="3:3">
      <c r="C37"/>
    </row>
    <row r="38" spans="3:3">
      <c r="C38"/>
    </row>
    <row r="39" spans="3:3">
      <c r="C39"/>
    </row>
  </sheetData>
  <mergeCells count="2">
    <mergeCell ref="A21:B21"/>
    <mergeCell ref="C25:D25"/>
  </mergeCells>
  <pageMargins left="0.70866141732283472" right="0.70866141732283472" top="0.74803149606299213" bottom="0.74803149606299213" header="0.31496062992125984" footer="0.31496062992125984"/>
  <pageSetup scale="88" orientation="portrait" horizontalDpi="4294967293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F54"/>
  <sheetViews>
    <sheetView workbookViewId="0">
      <selection sqref="A1:XFD1048576"/>
    </sheetView>
  </sheetViews>
  <sheetFormatPr defaultRowHeight="15"/>
  <cols>
    <col min="1" max="1" width="1.7109375" customWidth="1"/>
    <col min="2" max="2" width="52.85546875" customWidth="1"/>
    <col min="3" max="3" width="19.85546875" style="1" customWidth="1"/>
    <col min="4" max="4" width="21" bestFit="1" customWidth="1"/>
  </cols>
  <sheetData>
    <row r="2" spans="1:6">
      <c r="D2" s="35"/>
    </row>
    <row r="4" spans="1:6">
      <c r="F4" s="34"/>
    </row>
    <row r="9" spans="1:6" ht="20.25">
      <c r="A9" s="33" t="s">
        <v>17</v>
      </c>
      <c r="B9" s="8"/>
      <c r="C9" s="11"/>
      <c r="D9" s="8"/>
      <c r="E9" s="8"/>
      <c r="F9" s="8"/>
    </row>
    <row r="10" spans="1:6" ht="20.25">
      <c r="A10" s="32" t="s">
        <v>99</v>
      </c>
      <c r="B10" s="8"/>
      <c r="C10" s="11"/>
      <c r="D10" s="8"/>
      <c r="E10" s="8"/>
      <c r="F10" s="8"/>
    </row>
    <row r="11" spans="1:6" ht="15.75">
      <c r="A11" s="31"/>
      <c r="B11" s="12"/>
      <c r="C11" s="13"/>
      <c r="D11" s="12"/>
      <c r="E11" s="8"/>
      <c r="F11" s="8"/>
    </row>
    <row r="12" spans="1:6" ht="15.75">
      <c r="A12" s="30"/>
      <c r="B12" s="29"/>
      <c r="C12" s="28"/>
      <c r="D12" s="27"/>
      <c r="E12" s="8"/>
      <c r="F12" s="8"/>
    </row>
    <row r="13" spans="1:6" ht="15.75">
      <c r="A13" s="20" t="s">
        <v>16</v>
      </c>
      <c r="B13" s="22" t="s">
        <v>100</v>
      </c>
      <c r="C13" s="23"/>
      <c r="D13" s="13">
        <v>1193500</v>
      </c>
    </row>
    <row r="14" spans="1:6" ht="15.75">
      <c r="A14" s="20"/>
      <c r="B14" s="22" t="s">
        <v>101</v>
      </c>
      <c r="C14" s="23"/>
      <c r="D14" s="13"/>
    </row>
    <row r="15" spans="1:6" ht="15.75">
      <c r="A15" s="20"/>
      <c r="B15" s="22"/>
      <c r="C15" s="23"/>
      <c r="D15" s="13"/>
    </row>
    <row r="16" spans="1:6" ht="15.75">
      <c r="A16" s="31"/>
      <c r="B16" s="43"/>
      <c r="C16" s="13"/>
      <c r="D16" s="41"/>
      <c r="E16" s="8"/>
      <c r="F16" s="8"/>
    </row>
    <row r="17" spans="1:6" ht="15.75">
      <c r="A17" s="31"/>
      <c r="B17" s="19" t="s">
        <v>102</v>
      </c>
      <c r="C17" s="13"/>
      <c r="D17" s="41"/>
      <c r="E17" s="8"/>
      <c r="F17" s="8"/>
    </row>
    <row r="18" spans="1:6" ht="15.75">
      <c r="A18" s="56"/>
      <c r="B18" s="19"/>
      <c r="C18" s="36"/>
      <c r="D18" s="38"/>
      <c r="E18" s="16"/>
    </row>
    <row r="19" spans="1:6" ht="15.75">
      <c r="A19" s="12"/>
      <c r="B19" s="12"/>
      <c r="C19" s="13"/>
      <c r="D19" s="12"/>
    </row>
    <row r="20" spans="1:6" ht="16.5" thickBot="1">
      <c r="A20" s="81" t="s">
        <v>8</v>
      </c>
      <c r="B20" s="81"/>
      <c r="C20" s="15"/>
      <c r="D20" s="14">
        <f>SUM(D13:D19)</f>
        <v>1193500</v>
      </c>
    </row>
    <row r="21" spans="1:6" ht="16.5" thickTop="1">
      <c r="A21" s="8"/>
      <c r="B21" s="8"/>
      <c r="C21" s="11"/>
      <c r="D21" s="8"/>
    </row>
    <row r="22" spans="1:6" ht="15.75">
      <c r="A22" s="12"/>
      <c r="B22" s="12"/>
      <c r="C22" s="13"/>
      <c r="D22" s="12"/>
    </row>
    <row r="23" spans="1:6" ht="15.75">
      <c r="A23" s="8" t="s">
        <v>103</v>
      </c>
      <c r="B23" s="8"/>
      <c r="C23" s="11"/>
      <c r="D23" s="8"/>
    </row>
    <row r="24" spans="1:6" ht="15.75">
      <c r="A24" s="8" t="s">
        <v>7</v>
      </c>
      <c r="B24" s="56"/>
      <c r="C24" s="82" t="s">
        <v>6</v>
      </c>
      <c r="D24" s="82"/>
    </row>
    <row r="25" spans="1:6" ht="15.75">
      <c r="A25" s="8"/>
      <c r="B25" s="8"/>
      <c r="C25" s="9"/>
      <c r="D25" s="8"/>
    </row>
    <row r="26" spans="1:6" ht="15.75">
      <c r="A26" s="8"/>
      <c r="B26" s="8"/>
      <c r="C26" s="9"/>
      <c r="D26" s="8"/>
    </row>
    <row r="27" spans="1:6" ht="15.75">
      <c r="A27" s="8"/>
      <c r="B27" s="8"/>
      <c r="C27" s="9"/>
      <c r="D27" s="8"/>
    </row>
    <row r="28" spans="1:6" ht="15.75">
      <c r="A28" s="8"/>
      <c r="B28" s="8"/>
      <c r="C28" s="9"/>
      <c r="D28" s="8"/>
    </row>
    <row r="29" spans="1:6" ht="15.75">
      <c r="A29" s="8"/>
      <c r="B29" s="8"/>
      <c r="C29" s="9"/>
      <c r="D29" s="8"/>
    </row>
    <row r="30" spans="1:6" ht="15.75">
      <c r="A30" s="7" t="s">
        <v>5</v>
      </c>
      <c r="B30" s="5"/>
      <c r="C30" s="6" t="s">
        <v>4</v>
      </c>
      <c r="D30" s="5" t="s">
        <v>3</v>
      </c>
    </row>
    <row r="31" spans="1:6" ht="15.75">
      <c r="A31" s="4" t="s">
        <v>2</v>
      </c>
      <c r="B31" s="2"/>
      <c r="C31" s="3" t="s">
        <v>1</v>
      </c>
      <c r="D31" s="2" t="s">
        <v>0</v>
      </c>
    </row>
    <row r="46" spans="3:3">
      <c r="C46"/>
    </row>
    <row r="47" spans="3:3">
      <c r="C47"/>
    </row>
    <row r="48" spans="3:3">
      <c r="C48"/>
    </row>
    <row r="49" spans="3:3">
      <c r="C49"/>
    </row>
    <row r="50" spans="3:3">
      <c r="C50"/>
    </row>
    <row r="51" spans="3:3">
      <c r="C51"/>
    </row>
    <row r="52" spans="3:3">
      <c r="C52"/>
    </row>
    <row r="53" spans="3:3">
      <c r="C53"/>
    </row>
    <row r="54" spans="3:3">
      <c r="C54"/>
    </row>
  </sheetData>
  <mergeCells count="2">
    <mergeCell ref="A20:B20"/>
    <mergeCell ref="C24:D24"/>
  </mergeCells>
  <pageMargins left="0.70866141732283472" right="0.70866141732283472" top="0.74803149606299213" bottom="0.74803149606299213" header="0.31496062992125984" footer="0.31496062992125984"/>
  <pageSetup scale="95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F53"/>
  <sheetViews>
    <sheetView workbookViewId="0">
      <selection activeCell="F5" sqref="F5"/>
    </sheetView>
  </sheetViews>
  <sheetFormatPr defaultRowHeight="15"/>
  <cols>
    <col min="1" max="1" width="3" customWidth="1"/>
    <col min="2" max="2" width="59.42578125" customWidth="1"/>
    <col min="3" max="3" width="21.5703125" style="1" customWidth="1"/>
    <col min="4" max="4" width="21" bestFit="1" customWidth="1"/>
  </cols>
  <sheetData>
    <row r="2" spans="1:6">
      <c r="D2" s="35"/>
    </row>
    <row r="4" spans="1:6">
      <c r="F4" s="34"/>
    </row>
    <row r="9" spans="1:6" ht="20.25">
      <c r="A9" s="33" t="s">
        <v>17</v>
      </c>
      <c r="B9" s="8"/>
      <c r="C9" s="11"/>
      <c r="D9" s="8"/>
      <c r="E9" s="8"/>
      <c r="F9" s="8"/>
    </row>
    <row r="10" spans="1:6" ht="20.25">
      <c r="A10" s="32" t="s">
        <v>99</v>
      </c>
      <c r="B10" s="8"/>
      <c r="C10" s="11"/>
      <c r="D10" s="8"/>
      <c r="E10" s="8"/>
      <c r="F10" s="8"/>
    </row>
    <row r="11" spans="1:6" ht="15.75">
      <c r="A11" s="31"/>
      <c r="B11" s="12"/>
      <c r="C11" s="13"/>
      <c r="D11" s="12"/>
      <c r="E11" s="8"/>
      <c r="F11" s="8"/>
    </row>
    <row r="12" spans="1:6" ht="15.75">
      <c r="A12" s="30"/>
      <c r="B12" s="29"/>
      <c r="C12" s="28"/>
      <c r="D12" s="27"/>
      <c r="E12" s="8"/>
      <c r="F12" s="8"/>
    </row>
    <row r="13" spans="1:6" ht="15.75">
      <c r="A13" s="20" t="s">
        <v>16</v>
      </c>
      <c r="B13" s="22" t="s">
        <v>104</v>
      </c>
      <c r="C13" s="23"/>
      <c r="D13" s="13">
        <v>8518285</v>
      </c>
    </row>
    <row r="14" spans="1:6" ht="15.75">
      <c r="A14" s="26"/>
      <c r="B14" s="19"/>
      <c r="C14" s="8"/>
      <c r="D14" s="11"/>
    </row>
    <row r="15" spans="1:6" ht="15.75">
      <c r="A15" s="31"/>
      <c r="B15" s="43"/>
      <c r="C15" s="13"/>
      <c r="D15" s="41"/>
      <c r="E15" s="8"/>
      <c r="F15" s="8"/>
    </row>
    <row r="16" spans="1:6" ht="15.75">
      <c r="A16" s="31"/>
      <c r="B16" s="19" t="s">
        <v>105</v>
      </c>
      <c r="C16" s="13"/>
      <c r="D16" s="41"/>
      <c r="E16" s="8"/>
      <c r="F16" s="8"/>
    </row>
    <row r="17" spans="1:5" ht="15.75">
      <c r="A17" s="56"/>
      <c r="B17" s="19"/>
      <c r="C17" s="36"/>
      <c r="D17" s="38"/>
      <c r="E17" s="16"/>
    </row>
    <row r="18" spans="1:5" ht="15.75">
      <c r="A18" s="12"/>
      <c r="B18" s="12"/>
      <c r="C18" s="13"/>
      <c r="D18" s="12"/>
    </row>
    <row r="19" spans="1:5" ht="16.5" thickBot="1">
      <c r="A19" s="81" t="s">
        <v>8</v>
      </c>
      <c r="B19" s="81"/>
      <c r="C19" s="15"/>
      <c r="D19" s="14">
        <f>SUM(D13:D18)</f>
        <v>8518285</v>
      </c>
    </row>
    <row r="20" spans="1:5" ht="16.5" thickTop="1">
      <c r="A20" s="8"/>
      <c r="B20" s="8"/>
      <c r="C20" s="11"/>
      <c r="D20" s="8"/>
    </row>
    <row r="21" spans="1:5" ht="15.75">
      <c r="A21" s="12"/>
      <c r="B21" s="12"/>
      <c r="C21" s="13"/>
      <c r="D21" s="12"/>
    </row>
    <row r="22" spans="1:5" ht="15.75">
      <c r="A22" s="8" t="s">
        <v>103</v>
      </c>
      <c r="B22" s="8"/>
      <c r="C22" s="11"/>
      <c r="D22" s="8"/>
    </row>
    <row r="23" spans="1:5" ht="15.75">
      <c r="A23" s="8" t="s">
        <v>7</v>
      </c>
      <c r="B23" s="56"/>
      <c r="C23" s="82" t="s">
        <v>6</v>
      </c>
      <c r="D23" s="82"/>
    </row>
    <row r="24" spans="1:5" ht="15.75">
      <c r="A24" s="8"/>
      <c r="B24" s="8"/>
      <c r="C24" s="9"/>
      <c r="D24" s="8"/>
    </row>
    <row r="25" spans="1:5" ht="15.75">
      <c r="A25" s="8"/>
      <c r="B25" s="8"/>
      <c r="C25" s="9"/>
      <c r="D25" s="8"/>
    </row>
    <row r="26" spans="1:5" ht="15.75">
      <c r="A26" s="8"/>
      <c r="B26" s="8"/>
      <c r="C26" s="9"/>
      <c r="D26" s="8"/>
    </row>
    <row r="27" spans="1:5" ht="15.75">
      <c r="A27" s="8"/>
      <c r="B27" s="8"/>
      <c r="C27" s="9"/>
      <c r="D27" s="8"/>
    </row>
    <row r="28" spans="1:5" ht="15.75">
      <c r="A28" s="8"/>
      <c r="B28" s="8"/>
      <c r="C28" s="9"/>
      <c r="D28" s="8"/>
    </row>
    <row r="29" spans="1:5" ht="15.75">
      <c r="A29" s="7" t="s">
        <v>5</v>
      </c>
      <c r="B29" s="5"/>
      <c r="C29" s="6" t="s">
        <v>4</v>
      </c>
      <c r="D29" s="5" t="s">
        <v>3</v>
      </c>
    </row>
    <row r="30" spans="1:5" ht="15.75">
      <c r="A30" s="4" t="s">
        <v>2</v>
      </c>
      <c r="B30" s="2"/>
      <c r="C30" s="3" t="s">
        <v>1</v>
      </c>
      <c r="D30" s="2" t="s">
        <v>0</v>
      </c>
    </row>
    <row r="45" spans="3:3">
      <c r="C45"/>
    </row>
    <row r="46" spans="3:3">
      <c r="C46"/>
    </row>
    <row r="47" spans="3:3">
      <c r="C47"/>
    </row>
    <row r="48" spans="3:3">
      <c r="C48"/>
    </row>
    <row r="49" spans="3:3">
      <c r="C49"/>
    </row>
    <row r="50" spans="3:3">
      <c r="C50"/>
    </row>
    <row r="51" spans="3:3">
      <c r="C51"/>
    </row>
    <row r="52" spans="3:3">
      <c r="C52"/>
    </row>
    <row r="53" spans="3:3">
      <c r="C53"/>
    </row>
  </sheetData>
  <mergeCells count="2">
    <mergeCell ref="A19:B19"/>
    <mergeCell ref="C23:D23"/>
  </mergeCells>
  <pageMargins left="0.70866141732283472" right="0.70866141732283472" top="0.74803149606299213" bottom="0.74803149606299213" header="0.31496062992125984" footer="0.31496062992125984"/>
  <pageSetup scale="89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1"/>
    <pageSetUpPr fitToPage="1"/>
  </sheetPr>
  <dimension ref="A2:L61"/>
  <sheetViews>
    <sheetView topLeftCell="A10" workbookViewId="0">
      <selection activeCell="E26" sqref="E26"/>
    </sheetView>
  </sheetViews>
  <sheetFormatPr defaultRowHeight="15"/>
  <cols>
    <col min="1" max="1" width="3" customWidth="1"/>
    <col min="2" max="2" width="59.42578125" customWidth="1"/>
    <col min="3" max="3" width="18.140625" style="1" bestFit="1" customWidth="1"/>
    <col min="4" max="4" width="21" bestFit="1" customWidth="1"/>
    <col min="5" max="6" width="21" customWidth="1"/>
    <col min="11" max="11" width="14.28515625" bestFit="1" customWidth="1"/>
    <col min="12" max="12" width="17.42578125" customWidth="1"/>
  </cols>
  <sheetData>
    <row r="2" spans="1:12">
      <c r="D2" s="35"/>
      <c r="E2" s="35"/>
      <c r="F2" s="35"/>
    </row>
    <row r="4" spans="1:12">
      <c r="H4" s="34"/>
    </row>
    <row r="6" spans="1:12">
      <c r="K6" t="s">
        <v>149</v>
      </c>
      <c r="L6" t="s">
        <v>150</v>
      </c>
    </row>
    <row r="7" spans="1:12">
      <c r="H7">
        <v>897091</v>
      </c>
      <c r="J7" t="s">
        <v>142</v>
      </c>
      <c r="K7" s="65">
        <v>100000</v>
      </c>
    </row>
    <row r="8" spans="1:12">
      <c r="H8">
        <v>897091</v>
      </c>
      <c r="I8" t="s">
        <v>143</v>
      </c>
      <c r="J8" t="s">
        <v>142</v>
      </c>
      <c r="K8" s="65">
        <v>316426</v>
      </c>
    </row>
    <row r="9" spans="1:12" ht="20.25">
      <c r="A9" s="33" t="s">
        <v>17</v>
      </c>
      <c r="B9" s="8"/>
      <c r="C9" s="11"/>
      <c r="D9" s="8"/>
      <c r="E9" s="8"/>
      <c r="F9" s="8"/>
      <c r="G9" s="8"/>
      <c r="H9">
        <v>897091</v>
      </c>
      <c r="I9" t="s">
        <v>144</v>
      </c>
      <c r="J9" t="s">
        <v>142</v>
      </c>
      <c r="K9" s="65">
        <v>51750</v>
      </c>
    </row>
    <row r="10" spans="1:12" ht="20.25">
      <c r="A10" s="32" t="s">
        <v>99</v>
      </c>
      <c r="B10" s="8"/>
      <c r="C10" s="11"/>
      <c r="D10" s="8"/>
      <c r="E10" s="8"/>
      <c r="F10" s="8"/>
      <c r="G10" s="8"/>
      <c r="H10">
        <v>897091</v>
      </c>
      <c r="I10" t="s">
        <v>145</v>
      </c>
      <c r="J10" t="s">
        <v>142</v>
      </c>
      <c r="K10" s="65">
        <v>1432600</v>
      </c>
    </row>
    <row r="11" spans="1:12" ht="15.75">
      <c r="A11" s="31"/>
      <c r="B11" s="12"/>
      <c r="C11" s="13"/>
      <c r="D11" s="12"/>
      <c r="E11" s="12"/>
      <c r="F11" s="12"/>
      <c r="G11" s="8"/>
      <c r="H11">
        <v>897091</v>
      </c>
      <c r="I11" t="s">
        <v>145</v>
      </c>
      <c r="J11" t="s">
        <v>142</v>
      </c>
      <c r="K11" s="65">
        <v>31500</v>
      </c>
    </row>
    <row r="12" spans="1:12" ht="15.75">
      <c r="A12" s="30"/>
      <c r="B12" s="29"/>
      <c r="C12" s="28"/>
      <c r="D12" s="27"/>
      <c r="E12" s="41"/>
      <c r="F12" s="41"/>
      <c r="G12" s="8"/>
      <c r="H12">
        <v>897091</v>
      </c>
      <c r="I12" t="s">
        <v>146</v>
      </c>
      <c r="J12" t="s">
        <v>142</v>
      </c>
      <c r="K12" s="65">
        <v>51612</v>
      </c>
    </row>
    <row r="13" spans="1:12" ht="15.75">
      <c r="A13" s="20"/>
      <c r="B13" s="22" t="s">
        <v>114</v>
      </c>
      <c r="C13" s="60"/>
      <c r="D13" s="23"/>
      <c r="E13" s="23"/>
      <c r="F13" s="23"/>
      <c r="H13">
        <v>897091</v>
      </c>
      <c r="I13" t="s">
        <v>146</v>
      </c>
      <c r="J13" t="s">
        <v>142</v>
      </c>
      <c r="K13" s="65">
        <v>591008</v>
      </c>
    </row>
    <row r="14" spans="1:12" ht="15.75">
      <c r="B14" s="22" t="s">
        <v>106</v>
      </c>
      <c r="C14" s="60"/>
      <c r="D14" s="23"/>
      <c r="E14" s="23"/>
      <c r="F14" s="23"/>
      <c r="H14">
        <v>897091</v>
      </c>
      <c r="I14" t="s">
        <v>146</v>
      </c>
      <c r="J14" t="s">
        <v>142</v>
      </c>
      <c r="K14" s="65">
        <v>298540</v>
      </c>
    </row>
    <row r="15" spans="1:12" ht="15.75">
      <c r="B15" s="22" t="s">
        <v>107</v>
      </c>
      <c r="C15" s="25">
        <v>13555623</v>
      </c>
      <c r="D15" s="25">
        <v>13555623</v>
      </c>
      <c r="E15" s="25">
        <v>13555623</v>
      </c>
      <c r="F15" s="25"/>
      <c r="H15">
        <v>897091</v>
      </c>
      <c r="I15" t="s">
        <v>146</v>
      </c>
      <c r="J15" t="s">
        <v>142</v>
      </c>
      <c r="K15" s="65">
        <v>72000</v>
      </c>
    </row>
    <row r="16" spans="1:12" ht="15.75">
      <c r="B16" s="22" t="s">
        <v>108</v>
      </c>
      <c r="C16" s="57">
        <v>3500000</v>
      </c>
      <c r="D16" s="57">
        <v>3500000</v>
      </c>
      <c r="E16" s="57">
        <v>3500000</v>
      </c>
      <c r="F16" s="24"/>
      <c r="H16">
        <v>897091</v>
      </c>
      <c r="I16" t="s">
        <v>146</v>
      </c>
      <c r="J16" t="s">
        <v>142</v>
      </c>
      <c r="K16" s="65">
        <v>342000</v>
      </c>
    </row>
    <row r="17" spans="1:12" ht="15.75">
      <c r="B17" s="22" t="s">
        <v>109</v>
      </c>
      <c r="C17" s="25">
        <f>C15-C16</f>
        <v>10055623</v>
      </c>
      <c r="D17" s="25">
        <f>D15-D16</f>
        <v>10055623</v>
      </c>
      <c r="E17" s="25">
        <f>E15-E16</f>
        <v>10055623</v>
      </c>
      <c r="F17" s="25"/>
      <c r="H17">
        <v>897091</v>
      </c>
      <c r="I17" t="s">
        <v>146</v>
      </c>
      <c r="J17" t="s">
        <v>142</v>
      </c>
      <c r="K17" s="65">
        <v>312000</v>
      </c>
    </row>
    <row r="18" spans="1:12" ht="15.75">
      <c r="B18" s="22" t="s">
        <v>110</v>
      </c>
      <c r="C18" s="57">
        <v>17500000</v>
      </c>
      <c r="D18" s="57">
        <v>17500000</v>
      </c>
      <c r="E18" s="57">
        <v>7000000</v>
      </c>
      <c r="F18" s="24"/>
      <c r="H18">
        <v>897091</v>
      </c>
      <c r="I18" t="s">
        <v>146</v>
      </c>
      <c r="J18" t="s">
        <v>142</v>
      </c>
      <c r="K18" s="65">
        <v>411297</v>
      </c>
    </row>
    <row r="19" spans="1:12" ht="15.75">
      <c r="B19" s="22" t="s">
        <v>111</v>
      </c>
      <c r="C19" s="25">
        <f>SUM(C17:C18)</f>
        <v>27555623</v>
      </c>
      <c r="D19" s="25">
        <f>SUM(D17:D18)</f>
        <v>27555623</v>
      </c>
      <c r="E19" s="25">
        <f>SUM(E17:E18)</f>
        <v>17055623</v>
      </c>
      <c r="F19" s="25"/>
      <c r="H19">
        <v>897091</v>
      </c>
      <c r="I19" t="s">
        <v>146</v>
      </c>
      <c r="J19" t="s">
        <v>142</v>
      </c>
      <c r="K19" s="65">
        <v>228000</v>
      </c>
    </row>
    <row r="20" spans="1:12" ht="15.75">
      <c r="B20" s="22" t="s">
        <v>112</v>
      </c>
      <c r="C20" s="57">
        <f>C15</f>
        <v>13555623</v>
      </c>
      <c r="D20" s="57">
        <f>D15+10500000</f>
        <v>24055623</v>
      </c>
      <c r="E20" s="57">
        <f>E15</f>
        <v>13555623</v>
      </c>
      <c r="F20" s="24"/>
      <c r="H20">
        <v>897091</v>
      </c>
      <c r="I20" t="s">
        <v>146</v>
      </c>
      <c r="J20" t="s">
        <v>142</v>
      </c>
      <c r="K20" s="65">
        <v>162000</v>
      </c>
    </row>
    <row r="21" spans="1:12" s="8" customFormat="1" ht="15.75">
      <c r="A21" s="61"/>
      <c r="B21" s="22" t="s">
        <v>113</v>
      </c>
      <c r="C21" s="25">
        <f>C19-C20</f>
        <v>14000000</v>
      </c>
      <c r="D21" s="25">
        <f>D19-D20</f>
        <v>3500000</v>
      </c>
      <c r="E21" s="25">
        <f>E19-E20</f>
        <v>3500000</v>
      </c>
      <c r="F21" s="25"/>
      <c r="H21">
        <v>897091</v>
      </c>
      <c r="I21" t="s">
        <v>146</v>
      </c>
      <c r="J21" t="s">
        <v>142</v>
      </c>
      <c r="K21" s="65">
        <v>210000</v>
      </c>
    </row>
    <row r="22" spans="1:12" s="8" customFormat="1" ht="15.75">
      <c r="A22" s="61"/>
      <c r="B22" s="22"/>
      <c r="C22" s="25"/>
      <c r="H22">
        <v>897091</v>
      </c>
      <c r="I22" t="s">
        <v>146</v>
      </c>
      <c r="J22" t="s">
        <v>142</v>
      </c>
      <c r="K22" s="65">
        <v>144000</v>
      </c>
    </row>
    <row r="23" spans="1:12" s="8" customFormat="1" ht="15.75">
      <c r="A23" s="61"/>
      <c r="B23" s="22"/>
      <c r="C23" s="25"/>
      <c r="H23">
        <v>897091</v>
      </c>
      <c r="I23" t="s">
        <v>146</v>
      </c>
      <c r="J23" t="s">
        <v>142</v>
      </c>
      <c r="K23" s="65">
        <v>180000</v>
      </c>
    </row>
    <row r="24" spans="1:12" s="16" customFormat="1" ht="15.75">
      <c r="A24" s="62"/>
      <c r="B24" s="19" t="s">
        <v>115</v>
      </c>
      <c r="C24" s="69" t="s">
        <v>162</v>
      </c>
      <c r="D24" s="17"/>
      <c r="E24" s="17"/>
      <c r="F24" s="17"/>
      <c r="H24">
        <v>897091</v>
      </c>
      <c r="I24" t="s">
        <v>146</v>
      </c>
      <c r="J24" t="s">
        <v>142</v>
      </c>
      <c r="K24" s="65">
        <v>150000</v>
      </c>
    </row>
    <row r="25" spans="1:12" ht="15.75">
      <c r="A25" s="58"/>
      <c r="B25" s="19"/>
      <c r="C25" s="36"/>
      <c r="D25" s="38"/>
      <c r="E25" s="38"/>
      <c r="F25" s="38"/>
      <c r="G25" s="16"/>
      <c r="H25">
        <v>897091</v>
      </c>
      <c r="I25" t="s">
        <v>146</v>
      </c>
      <c r="J25" t="s">
        <v>142</v>
      </c>
      <c r="K25" s="65">
        <v>52890</v>
      </c>
    </row>
    <row r="26" spans="1:12" ht="15.75">
      <c r="A26" s="12"/>
      <c r="B26" s="12"/>
      <c r="C26" s="13"/>
      <c r="D26" s="12"/>
      <c r="E26" s="12"/>
      <c r="F26" s="12"/>
      <c r="H26">
        <v>897091</v>
      </c>
      <c r="I26" t="s">
        <v>147</v>
      </c>
      <c r="J26" t="s">
        <v>142</v>
      </c>
      <c r="K26" s="65">
        <v>3500000</v>
      </c>
      <c r="L26" s="60">
        <v>3500000</v>
      </c>
    </row>
    <row r="27" spans="1:12" ht="16.5" thickBot="1">
      <c r="A27" s="81" t="s">
        <v>8</v>
      </c>
      <c r="B27" s="81"/>
      <c r="C27" s="15"/>
      <c r="D27" s="14">
        <f>C21</f>
        <v>14000000</v>
      </c>
      <c r="E27" s="68"/>
      <c r="F27" s="68"/>
      <c r="H27">
        <v>897091</v>
      </c>
      <c r="I27" t="s">
        <v>147</v>
      </c>
      <c r="J27" t="s">
        <v>142</v>
      </c>
      <c r="K27" s="65">
        <v>3500000</v>
      </c>
    </row>
    <row r="28" spans="1:12" ht="16.5" thickTop="1">
      <c r="A28" s="8"/>
      <c r="B28" s="8"/>
      <c r="C28" s="11"/>
      <c r="D28" s="8"/>
      <c r="E28" s="8"/>
      <c r="F28" s="8"/>
      <c r="H28">
        <v>897091</v>
      </c>
      <c r="I28" t="s">
        <v>148</v>
      </c>
      <c r="J28" t="s">
        <v>142</v>
      </c>
      <c r="K28" s="65">
        <v>517500</v>
      </c>
    </row>
    <row r="29" spans="1:12" ht="15.75">
      <c r="A29" s="12"/>
      <c r="B29" s="12"/>
      <c r="C29" s="13"/>
      <c r="D29" s="12"/>
      <c r="E29" s="12"/>
      <c r="F29" s="12"/>
      <c r="H29">
        <v>897091</v>
      </c>
      <c r="I29" t="s">
        <v>148</v>
      </c>
      <c r="J29" t="s">
        <v>142</v>
      </c>
      <c r="K29" s="65">
        <v>517500</v>
      </c>
    </row>
    <row r="30" spans="1:12" ht="15.75">
      <c r="A30" s="8" t="s">
        <v>103</v>
      </c>
      <c r="B30" s="8"/>
      <c r="C30" s="11"/>
      <c r="D30" s="8"/>
      <c r="E30" s="8"/>
      <c r="F30" s="8"/>
      <c r="H30">
        <v>897091</v>
      </c>
      <c r="I30" t="s">
        <v>148</v>
      </c>
      <c r="J30" t="s">
        <v>142</v>
      </c>
      <c r="K30" s="65">
        <v>383000</v>
      </c>
    </row>
    <row r="31" spans="1:12" ht="15.75">
      <c r="A31" s="8" t="s">
        <v>7</v>
      </c>
      <c r="B31" s="58"/>
      <c r="C31" s="82" t="s">
        <v>6</v>
      </c>
      <c r="D31" s="82"/>
      <c r="E31" s="63"/>
      <c r="F31" s="63"/>
      <c r="K31" s="65">
        <v>10500000</v>
      </c>
      <c r="L31" t="s">
        <v>161</v>
      </c>
    </row>
    <row r="32" spans="1:12" ht="15.75">
      <c r="A32" s="8"/>
      <c r="B32" s="8"/>
      <c r="C32" s="9"/>
      <c r="D32" s="8"/>
      <c r="E32" s="8"/>
      <c r="F32" s="8"/>
      <c r="K32" s="67">
        <f>SUM(K7:K31)</f>
        <v>24055623</v>
      </c>
    </row>
    <row r="33" spans="1:11" ht="15.75">
      <c r="A33" s="8"/>
      <c r="B33" s="8"/>
      <c r="C33" s="9"/>
      <c r="D33" s="8"/>
      <c r="E33" s="8"/>
      <c r="F33" s="8"/>
    </row>
    <row r="34" spans="1:11" ht="15.75">
      <c r="A34" s="8"/>
      <c r="B34" s="8"/>
      <c r="C34" s="9"/>
      <c r="D34" s="8"/>
      <c r="E34" s="8"/>
      <c r="F34" s="8"/>
      <c r="K34" s="1"/>
    </row>
    <row r="35" spans="1:11" ht="15.75">
      <c r="A35" s="8"/>
      <c r="B35" s="8"/>
      <c r="C35" s="9"/>
      <c r="D35" s="8"/>
      <c r="E35" s="8"/>
      <c r="F35" s="8"/>
      <c r="K35" s="60"/>
    </row>
    <row r="36" spans="1:11" ht="15.75">
      <c r="A36" s="8"/>
      <c r="B36" s="8"/>
      <c r="C36" s="9"/>
      <c r="D36" s="8"/>
      <c r="E36" s="8"/>
      <c r="F36" s="8"/>
      <c r="K36" s="1"/>
    </row>
    <row r="37" spans="1:11" ht="15.75">
      <c r="A37" s="7" t="s">
        <v>5</v>
      </c>
      <c r="B37" s="5"/>
      <c r="C37" s="6" t="s">
        <v>4</v>
      </c>
      <c r="D37" s="5" t="s">
        <v>3</v>
      </c>
      <c r="E37" s="5"/>
      <c r="F37" s="5"/>
      <c r="K37" s="66"/>
    </row>
    <row r="38" spans="1:11" ht="15.75">
      <c r="A38" s="4" t="s">
        <v>2</v>
      </c>
      <c r="B38" s="2"/>
      <c r="C38" s="3" t="s">
        <v>1</v>
      </c>
      <c r="D38" s="2" t="s">
        <v>0</v>
      </c>
      <c r="E38" s="2"/>
      <c r="F38" s="2"/>
    </row>
    <row r="53" spans="3:3">
      <c r="C53"/>
    </row>
    <row r="54" spans="3:3">
      <c r="C54"/>
    </row>
    <row r="55" spans="3:3">
      <c r="C55"/>
    </row>
    <row r="56" spans="3:3">
      <c r="C56"/>
    </row>
    <row r="57" spans="3:3">
      <c r="C57"/>
    </row>
    <row r="58" spans="3:3">
      <c r="C58"/>
    </row>
    <row r="59" spans="3:3">
      <c r="C59"/>
    </row>
    <row r="60" spans="3:3">
      <c r="C60"/>
    </row>
    <row r="61" spans="3:3">
      <c r="C61"/>
    </row>
  </sheetData>
  <mergeCells count="2">
    <mergeCell ref="A27:B27"/>
    <mergeCell ref="C31:D31"/>
  </mergeCells>
  <pageMargins left="0.70866141732283472" right="0.70866141732283472" top="0.74803149606299213" bottom="0.74803149606299213" header="0.31496062992125984" footer="0.31496062992125984"/>
  <pageSetup scale="89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2:F57"/>
  <sheetViews>
    <sheetView workbookViewId="0">
      <selection sqref="A1:XFD1048576"/>
    </sheetView>
  </sheetViews>
  <sheetFormatPr defaultRowHeight="15"/>
  <cols>
    <col min="1" max="1" width="1.7109375" customWidth="1"/>
    <col min="2" max="2" width="52.85546875" customWidth="1"/>
    <col min="3" max="3" width="19.85546875" style="1" customWidth="1"/>
    <col min="4" max="4" width="21" bestFit="1" customWidth="1"/>
  </cols>
  <sheetData>
    <row r="2" spans="1:6">
      <c r="D2" s="35"/>
    </row>
    <row r="4" spans="1:6">
      <c r="F4" s="34"/>
    </row>
    <row r="9" spans="1:6" ht="20.25">
      <c r="A9" s="33" t="s">
        <v>17</v>
      </c>
      <c r="B9" s="8"/>
      <c r="C9" s="11"/>
      <c r="D9" s="8"/>
      <c r="E9" s="8"/>
      <c r="F9" s="8"/>
    </row>
    <row r="10" spans="1:6" ht="20.25">
      <c r="A10" s="32" t="s">
        <v>116</v>
      </c>
      <c r="B10" s="8"/>
      <c r="C10" s="11"/>
      <c r="D10" s="8"/>
      <c r="E10" s="8"/>
      <c r="F10" s="8"/>
    </row>
    <row r="11" spans="1:6" ht="15.75">
      <c r="A11" s="31"/>
      <c r="B11" s="12"/>
      <c r="C11" s="13"/>
      <c r="D11" s="12"/>
      <c r="E11" s="8"/>
      <c r="F11" s="8"/>
    </row>
    <row r="12" spans="1:6" ht="15.75">
      <c r="A12" s="30"/>
      <c r="B12" s="29"/>
      <c r="C12" s="28"/>
      <c r="D12" s="27"/>
      <c r="E12" s="8"/>
      <c r="F12" s="8"/>
    </row>
    <row r="13" spans="1:6" ht="15.75">
      <c r="A13" s="20" t="s">
        <v>16</v>
      </c>
      <c r="B13" s="22" t="s">
        <v>117</v>
      </c>
      <c r="C13" s="23"/>
      <c r="D13" s="13"/>
    </row>
    <row r="14" spans="1:6" ht="14.25" customHeight="1">
      <c r="A14" s="20"/>
      <c r="B14" s="22"/>
      <c r="C14" s="23"/>
      <c r="D14" s="13"/>
    </row>
    <row r="15" spans="1:6" ht="17.25" customHeight="1">
      <c r="A15" s="20"/>
      <c r="B15" s="22" t="s">
        <v>118</v>
      </c>
      <c r="C15" s="23">
        <v>30078000</v>
      </c>
      <c r="D15" s="13"/>
    </row>
    <row r="16" spans="1:6" ht="17.25" customHeight="1">
      <c r="A16" s="20"/>
      <c r="B16" s="22" t="s">
        <v>119</v>
      </c>
      <c r="C16" s="39">
        <v>11878000</v>
      </c>
      <c r="D16" s="13"/>
    </row>
    <row r="17" spans="1:6" ht="15.75">
      <c r="A17" s="20"/>
      <c r="B17" s="22" t="s">
        <v>120</v>
      </c>
      <c r="C17" s="23">
        <f>C15-C16</f>
        <v>18200000</v>
      </c>
      <c r="D17" s="13"/>
    </row>
    <row r="18" spans="1:6" ht="15.75">
      <c r="A18" s="20"/>
      <c r="B18" s="22"/>
      <c r="C18" s="23"/>
      <c r="D18" s="13"/>
    </row>
    <row r="19" spans="1:6" ht="15.75">
      <c r="A19" s="31"/>
      <c r="B19" s="43"/>
      <c r="C19" s="13"/>
      <c r="D19" s="41"/>
      <c r="E19" s="8"/>
      <c r="F19" s="8"/>
    </row>
    <row r="20" spans="1:6" ht="15.75">
      <c r="A20" s="31"/>
      <c r="B20" s="19" t="s">
        <v>121</v>
      </c>
      <c r="C20" s="13"/>
      <c r="D20" s="41"/>
      <c r="E20" s="8"/>
      <c r="F20" s="8"/>
    </row>
    <row r="21" spans="1:6" ht="15.75">
      <c r="A21" s="59"/>
      <c r="B21" s="19"/>
      <c r="C21" s="36"/>
      <c r="D21" s="38"/>
      <c r="E21" s="16"/>
    </row>
    <row r="22" spans="1:6" ht="15.75">
      <c r="A22" s="12"/>
      <c r="B22" s="12"/>
      <c r="C22" s="13"/>
      <c r="D22" s="12"/>
    </row>
    <row r="23" spans="1:6" ht="16.5" thickBot="1">
      <c r="A23" s="81" t="s">
        <v>8</v>
      </c>
      <c r="B23" s="81"/>
      <c r="C23" s="15"/>
      <c r="D23" s="14">
        <f>C17</f>
        <v>18200000</v>
      </c>
    </row>
    <row r="24" spans="1:6" ht="16.5" thickTop="1">
      <c r="A24" s="8"/>
      <c r="B24" s="8"/>
      <c r="C24" s="11"/>
      <c r="D24" s="8"/>
    </row>
    <row r="25" spans="1:6" ht="15.75">
      <c r="A25" s="12"/>
      <c r="B25" s="12"/>
      <c r="C25" s="13"/>
      <c r="D25" s="12"/>
    </row>
    <row r="26" spans="1:6" ht="15.75">
      <c r="A26" s="8" t="s">
        <v>122</v>
      </c>
      <c r="B26" s="8"/>
      <c r="C26" s="11"/>
      <c r="D26" s="8"/>
    </row>
    <row r="27" spans="1:6" ht="15.75">
      <c r="A27" s="8" t="s">
        <v>7</v>
      </c>
      <c r="B27" s="59"/>
      <c r="C27" s="82" t="s">
        <v>6</v>
      </c>
      <c r="D27" s="82"/>
    </row>
    <row r="28" spans="1:6" ht="15.75">
      <c r="A28" s="8"/>
      <c r="B28" s="8"/>
      <c r="C28" s="9"/>
      <c r="D28" s="8"/>
    </row>
    <row r="29" spans="1:6" ht="15.75">
      <c r="A29" s="8"/>
      <c r="B29" s="8"/>
      <c r="C29" s="9"/>
      <c r="D29" s="8"/>
    </row>
    <row r="30" spans="1:6" ht="15.75">
      <c r="A30" s="8"/>
      <c r="B30" s="8"/>
      <c r="C30" s="9"/>
      <c r="D30" s="8"/>
    </row>
    <row r="31" spans="1:6" ht="15.75">
      <c r="A31" s="8"/>
      <c r="B31" s="8"/>
      <c r="C31" s="9"/>
      <c r="D31" s="8"/>
    </row>
    <row r="32" spans="1:6" ht="15.75">
      <c r="A32" s="8"/>
      <c r="B32" s="8"/>
      <c r="C32" s="9"/>
      <c r="D32" s="8"/>
    </row>
    <row r="33" spans="1:4" ht="15.75">
      <c r="A33" s="7" t="s">
        <v>5</v>
      </c>
      <c r="B33" s="5"/>
      <c r="C33" s="6" t="s">
        <v>4</v>
      </c>
      <c r="D33" s="5" t="s">
        <v>3</v>
      </c>
    </row>
    <row r="34" spans="1:4" ht="15.75">
      <c r="A34" s="4" t="s">
        <v>2</v>
      </c>
      <c r="B34" s="2"/>
      <c r="C34" s="3" t="s">
        <v>1</v>
      </c>
      <c r="D34" s="2" t="s">
        <v>0</v>
      </c>
    </row>
    <row r="49" spans="3:3">
      <c r="C49"/>
    </row>
    <row r="50" spans="3:3">
      <c r="C50"/>
    </row>
    <row r="51" spans="3:3">
      <c r="C51"/>
    </row>
    <row r="52" spans="3:3">
      <c r="C52"/>
    </row>
    <row r="53" spans="3:3">
      <c r="C53"/>
    </row>
    <row r="54" spans="3:3">
      <c r="C54"/>
    </row>
    <row r="55" spans="3:3">
      <c r="C55"/>
    </row>
    <row r="56" spans="3:3">
      <c r="C56"/>
    </row>
    <row r="57" spans="3:3">
      <c r="C57"/>
    </row>
  </sheetData>
  <mergeCells count="2">
    <mergeCell ref="A23:B23"/>
    <mergeCell ref="C27:D27"/>
  </mergeCells>
  <pageMargins left="0.70866141732283472" right="0.70866141732283472" top="0.74803149606299213" bottom="0.74803149606299213" header="0.31496062992125984" footer="0.31496062992125984"/>
  <pageSetup scale="95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2:F61"/>
  <sheetViews>
    <sheetView workbookViewId="0">
      <selection activeCell="F13" sqref="F13"/>
    </sheetView>
  </sheetViews>
  <sheetFormatPr defaultRowHeight="15"/>
  <cols>
    <col min="1" max="1" width="3" customWidth="1"/>
    <col min="2" max="2" width="59.42578125" customWidth="1"/>
    <col min="3" max="3" width="18.140625" style="1" bestFit="1" customWidth="1"/>
    <col min="4" max="4" width="21" bestFit="1" customWidth="1"/>
  </cols>
  <sheetData>
    <row r="2" spans="1:6">
      <c r="D2" s="35"/>
    </row>
    <row r="4" spans="1:6">
      <c r="F4" s="34"/>
    </row>
    <row r="9" spans="1:6" ht="20.25">
      <c r="A9" s="33" t="s">
        <v>17</v>
      </c>
      <c r="B9" s="8"/>
      <c r="C9" s="11"/>
      <c r="D9" s="8"/>
      <c r="E9" s="8"/>
      <c r="F9" s="8"/>
    </row>
    <row r="10" spans="1:6" ht="20.25">
      <c r="A10" s="32" t="s">
        <v>116</v>
      </c>
      <c r="B10" s="8"/>
      <c r="C10" s="11"/>
      <c r="D10" s="8"/>
      <c r="E10" s="8"/>
      <c r="F10" s="8"/>
    </row>
    <row r="11" spans="1:6" ht="15.75">
      <c r="A11" s="31"/>
      <c r="B11" s="12"/>
      <c r="C11" s="13"/>
      <c r="D11" s="12"/>
      <c r="E11" s="8"/>
      <c r="F11" s="8"/>
    </row>
    <row r="12" spans="1:6" ht="15.75">
      <c r="A12" s="30"/>
      <c r="B12" s="29"/>
      <c r="C12" s="28"/>
      <c r="D12" s="27"/>
      <c r="E12" s="8"/>
      <c r="F12" s="8"/>
    </row>
    <row r="13" spans="1:6" ht="15.75">
      <c r="A13" s="20">
        <v>1</v>
      </c>
      <c r="B13" s="22" t="s">
        <v>123</v>
      </c>
      <c r="C13" s="60"/>
      <c r="D13" s="23"/>
    </row>
    <row r="14" spans="1:6" ht="15.75">
      <c r="B14" s="22" t="s">
        <v>106</v>
      </c>
      <c r="C14" s="60"/>
      <c r="D14" s="23"/>
    </row>
    <row r="15" spans="1:6" ht="15.75">
      <c r="B15" s="22" t="s">
        <v>107</v>
      </c>
      <c r="C15" s="25">
        <v>34423290</v>
      </c>
      <c r="D15" s="23"/>
    </row>
    <row r="16" spans="1:6" ht="15.75">
      <c r="B16" s="22" t="s">
        <v>108</v>
      </c>
      <c r="C16" s="57">
        <v>24106290</v>
      </c>
      <c r="D16" s="23"/>
    </row>
    <row r="17" spans="1:5" ht="15.75">
      <c r="B17" s="22" t="s">
        <v>109</v>
      </c>
      <c r="C17" s="25">
        <f>C15-C16</f>
        <v>10317000</v>
      </c>
      <c r="D17" s="23"/>
    </row>
    <row r="18" spans="1:5" ht="15.75">
      <c r="B18" s="22" t="s">
        <v>110</v>
      </c>
      <c r="C18" s="57">
        <v>31106290</v>
      </c>
    </row>
    <row r="19" spans="1:5" ht="15.75">
      <c r="B19" s="22" t="s">
        <v>111</v>
      </c>
      <c r="C19" s="25">
        <f>SUM(C17:C18)</f>
        <v>41423290</v>
      </c>
    </row>
    <row r="20" spans="1:5" ht="15.75">
      <c r="B20" s="22" t="s">
        <v>112</v>
      </c>
      <c r="C20" s="57">
        <f>C15</f>
        <v>34423290</v>
      </c>
      <c r="D20" s="23"/>
    </row>
    <row r="21" spans="1:5" s="8" customFormat="1" ht="15.75">
      <c r="A21" s="61"/>
      <c r="B21" s="22" t="s">
        <v>113</v>
      </c>
      <c r="C21" s="25">
        <f>C19-C20</f>
        <v>7000000</v>
      </c>
    </row>
    <row r="22" spans="1:5" s="8" customFormat="1" ht="15.75">
      <c r="A22" s="61"/>
      <c r="B22" s="22"/>
      <c r="C22" s="25"/>
    </row>
    <row r="23" spans="1:5" s="8" customFormat="1" ht="15.75">
      <c r="A23" s="61"/>
      <c r="B23" s="22"/>
      <c r="C23" s="25"/>
    </row>
    <row r="24" spans="1:5" s="16" customFormat="1" ht="15.75">
      <c r="A24" s="62"/>
      <c r="B24" s="19" t="s">
        <v>124</v>
      </c>
      <c r="C24" s="36"/>
      <c r="D24" s="17"/>
    </row>
    <row r="25" spans="1:5" ht="15.75">
      <c r="A25" s="59"/>
      <c r="B25" s="19"/>
      <c r="C25" s="36"/>
      <c r="D25" s="38"/>
      <c r="E25" s="16"/>
    </row>
    <row r="26" spans="1:5" ht="15.75">
      <c r="A26" s="12"/>
      <c r="B26" s="12"/>
      <c r="C26" s="13"/>
      <c r="D26" s="12"/>
    </row>
    <row r="27" spans="1:5" ht="16.5" thickBot="1">
      <c r="A27" s="81" t="s">
        <v>8</v>
      </c>
      <c r="B27" s="81"/>
      <c r="C27" s="15"/>
      <c r="D27" s="14">
        <f>C21</f>
        <v>7000000</v>
      </c>
    </row>
    <row r="28" spans="1:5" ht="16.5" thickTop="1">
      <c r="A28" s="8"/>
      <c r="B28" s="8"/>
      <c r="C28" s="11"/>
      <c r="D28" s="8"/>
    </row>
    <row r="29" spans="1:5" ht="15.75">
      <c r="A29" s="12"/>
      <c r="B29" s="12"/>
      <c r="C29" s="13"/>
      <c r="D29" s="12"/>
    </row>
    <row r="30" spans="1:5" ht="15.75">
      <c r="A30" s="8" t="s">
        <v>122</v>
      </c>
      <c r="B30" s="8"/>
      <c r="C30" s="11"/>
      <c r="D30" s="8"/>
    </row>
    <row r="31" spans="1:5" ht="15.75">
      <c r="A31" s="8" t="s">
        <v>7</v>
      </c>
      <c r="B31" s="59"/>
      <c r="C31" s="82" t="s">
        <v>6</v>
      </c>
      <c r="D31" s="82"/>
    </row>
    <row r="32" spans="1:5" ht="15.75">
      <c r="A32" s="8"/>
      <c r="B32" s="8"/>
      <c r="C32" s="9"/>
      <c r="D32" s="8"/>
    </row>
    <row r="33" spans="1:4" ht="15.75">
      <c r="A33" s="8"/>
      <c r="B33" s="8"/>
      <c r="C33" s="9"/>
      <c r="D33" s="8"/>
    </row>
    <row r="34" spans="1:4" ht="15.75">
      <c r="A34" s="8"/>
      <c r="B34" s="8"/>
      <c r="C34" s="9"/>
      <c r="D34" s="8"/>
    </row>
    <row r="35" spans="1:4" ht="15.75">
      <c r="A35" s="8"/>
      <c r="B35" s="8"/>
      <c r="C35" s="9"/>
      <c r="D35" s="8"/>
    </row>
    <row r="36" spans="1:4" ht="15.75">
      <c r="A36" s="8"/>
      <c r="B36" s="8"/>
      <c r="C36" s="9"/>
      <c r="D36" s="8"/>
    </row>
    <row r="37" spans="1:4" ht="15.75">
      <c r="A37" s="7" t="s">
        <v>5</v>
      </c>
      <c r="B37" s="5"/>
      <c r="C37" s="6" t="s">
        <v>4</v>
      </c>
      <c r="D37" s="5" t="s">
        <v>3</v>
      </c>
    </row>
    <row r="38" spans="1:4" ht="15.75">
      <c r="A38" s="4" t="s">
        <v>2</v>
      </c>
      <c r="B38" s="2"/>
      <c r="C38" s="3" t="s">
        <v>1</v>
      </c>
      <c r="D38" s="2" t="s">
        <v>0</v>
      </c>
    </row>
    <row r="53" spans="3:3">
      <c r="C53"/>
    </row>
    <row r="54" spans="3:3">
      <c r="C54"/>
    </row>
    <row r="55" spans="3:3">
      <c r="C55"/>
    </row>
    <row r="56" spans="3:3">
      <c r="C56"/>
    </row>
    <row r="57" spans="3:3">
      <c r="C57"/>
    </row>
    <row r="58" spans="3:3">
      <c r="C58"/>
    </row>
    <row r="59" spans="3:3">
      <c r="C59"/>
    </row>
    <row r="60" spans="3:3">
      <c r="C60"/>
    </row>
    <row r="61" spans="3:3">
      <c r="C61"/>
    </row>
  </sheetData>
  <mergeCells count="2">
    <mergeCell ref="A27:B27"/>
    <mergeCell ref="C31:D31"/>
  </mergeCells>
  <pageMargins left="0.70866141732283472" right="0.70866141732283472" top="0.74803149606299213" bottom="0.74803149606299213" header="0.31496062992125984" footer="0.31496062992125984"/>
  <pageSetup scale="8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2:F61"/>
  <sheetViews>
    <sheetView topLeftCell="A7" workbookViewId="0">
      <selection activeCell="A7" sqref="A1:XFD1048576"/>
    </sheetView>
  </sheetViews>
  <sheetFormatPr defaultRowHeight="15"/>
  <cols>
    <col min="1" max="1" width="3" customWidth="1"/>
    <col min="2" max="2" width="59.42578125" customWidth="1"/>
    <col min="3" max="3" width="18.140625" style="1" bestFit="1" customWidth="1"/>
    <col min="4" max="4" width="21" bestFit="1" customWidth="1"/>
  </cols>
  <sheetData>
    <row r="2" spans="1:6">
      <c r="D2" s="35"/>
    </row>
    <row r="4" spans="1:6">
      <c r="F4" s="34"/>
    </row>
    <row r="9" spans="1:6" ht="20.25">
      <c r="A9" s="33" t="s">
        <v>17</v>
      </c>
      <c r="B9" s="8"/>
      <c r="C9" s="11"/>
      <c r="D9" s="8"/>
      <c r="E9" s="8"/>
      <c r="F9" s="8"/>
    </row>
    <row r="10" spans="1:6" ht="20.25">
      <c r="A10" s="32" t="s">
        <v>116</v>
      </c>
      <c r="B10" s="8"/>
      <c r="C10" s="11"/>
      <c r="D10" s="8"/>
      <c r="E10" s="8"/>
      <c r="F10" s="8"/>
    </row>
    <row r="11" spans="1:6" ht="15.75">
      <c r="A11" s="31"/>
      <c r="B11" s="12"/>
      <c r="C11" s="13"/>
      <c r="D11" s="12"/>
      <c r="E11" s="8"/>
      <c r="F11" s="8"/>
    </row>
    <row r="12" spans="1:6" ht="15.75">
      <c r="A12" s="30"/>
      <c r="B12" s="29"/>
      <c r="C12" s="28"/>
      <c r="D12" s="27"/>
      <c r="E12" s="8"/>
      <c r="F12" s="8"/>
    </row>
    <row r="13" spans="1:6" ht="15.75">
      <c r="A13" s="20">
        <v>1</v>
      </c>
      <c r="B13" s="22" t="s">
        <v>125</v>
      </c>
      <c r="C13" s="60"/>
      <c r="D13" s="23"/>
    </row>
    <row r="14" spans="1:6" ht="15.75">
      <c r="B14" s="22" t="s">
        <v>106</v>
      </c>
      <c r="C14" s="60"/>
      <c r="D14" s="23"/>
    </row>
    <row r="15" spans="1:6" ht="15.75">
      <c r="B15" s="22" t="s">
        <v>107</v>
      </c>
      <c r="C15" s="25">
        <v>48317949</v>
      </c>
      <c r="D15" s="23"/>
    </row>
    <row r="16" spans="1:6" ht="15.75">
      <c r="B16" s="22" t="s">
        <v>108</v>
      </c>
      <c r="C16" s="57">
        <v>32513961</v>
      </c>
      <c r="D16" s="23"/>
    </row>
    <row r="17" spans="1:5" ht="15.75">
      <c r="B17" s="22" t="s">
        <v>109</v>
      </c>
      <c r="C17" s="25">
        <f>C15-C16</f>
        <v>15803988</v>
      </c>
      <c r="D17" s="23"/>
    </row>
    <row r="18" spans="1:5" ht="15.75">
      <c r="B18" s="22" t="s">
        <v>110</v>
      </c>
      <c r="C18" s="57">
        <v>41513961</v>
      </c>
    </row>
    <row r="19" spans="1:5" ht="15.75">
      <c r="B19" s="22" t="s">
        <v>111</v>
      </c>
      <c r="C19" s="25">
        <f>SUM(C17:C18)</f>
        <v>57317949</v>
      </c>
    </row>
    <row r="20" spans="1:5" ht="15.75">
      <c r="B20" s="22" t="s">
        <v>112</v>
      </c>
      <c r="C20" s="57">
        <f>C15</f>
        <v>48317949</v>
      </c>
      <c r="D20" s="23"/>
    </row>
    <row r="21" spans="1:5" s="8" customFormat="1" ht="15.75">
      <c r="A21" s="61"/>
      <c r="B21" s="22" t="s">
        <v>113</v>
      </c>
      <c r="C21" s="25">
        <f>C19-C20</f>
        <v>9000000</v>
      </c>
    </row>
    <row r="22" spans="1:5" s="8" customFormat="1" ht="15.75">
      <c r="A22" s="61"/>
      <c r="B22" s="22"/>
      <c r="C22" s="25"/>
    </row>
    <row r="23" spans="1:5" s="8" customFormat="1" ht="15.75">
      <c r="A23" s="61"/>
      <c r="B23" s="22"/>
      <c r="C23" s="25"/>
    </row>
    <row r="24" spans="1:5" s="16" customFormat="1" ht="15.75">
      <c r="A24" s="62"/>
      <c r="B24" s="19" t="s">
        <v>126</v>
      </c>
      <c r="C24" s="36"/>
      <c r="D24" s="17"/>
    </row>
    <row r="25" spans="1:5" ht="15.75">
      <c r="A25" s="59"/>
      <c r="B25" s="19"/>
      <c r="C25" s="36"/>
      <c r="D25" s="38"/>
      <c r="E25" s="16"/>
    </row>
    <row r="26" spans="1:5" ht="15.75">
      <c r="A26" s="12"/>
      <c r="B26" s="12"/>
      <c r="C26" s="13"/>
      <c r="D26" s="12"/>
    </row>
    <row r="27" spans="1:5" ht="16.5" thickBot="1">
      <c r="A27" s="81" t="s">
        <v>8</v>
      </c>
      <c r="B27" s="81"/>
      <c r="C27" s="15"/>
      <c r="D27" s="14">
        <f>C21</f>
        <v>9000000</v>
      </c>
    </row>
    <row r="28" spans="1:5" ht="16.5" thickTop="1">
      <c r="A28" s="8"/>
      <c r="B28" s="8"/>
      <c r="C28" s="11"/>
      <c r="D28" s="8"/>
    </row>
    <row r="29" spans="1:5" ht="15.75">
      <c r="A29" s="12"/>
      <c r="B29" s="12"/>
      <c r="C29" s="13"/>
      <c r="D29" s="12"/>
    </row>
    <row r="30" spans="1:5" ht="15.75">
      <c r="A30" s="8" t="s">
        <v>122</v>
      </c>
      <c r="B30" s="8"/>
      <c r="C30" s="11"/>
      <c r="D30" s="8"/>
    </row>
    <row r="31" spans="1:5" ht="15.75">
      <c r="A31" s="8" t="s">
        <v>7</v>
      </c>
      <c r="B31" s="59"/>
      <c r="C31" s="82" t="s">
        <v>6</v>
      </c>
      <c r="D31" s="82"/>
    </row>
    <row r="32" spans="1:5" ht="15.75">
      <c r="A32" s="8"/>
      <c r="B32" s="8"/>
      <c r="C32" s="9"/>
      <c r="D32" s="8"/>
    </row>
    <row r="33" spans="1:4" ht="15.75">
      <c r="A33" s="8"/>
      <c r="B33" s="8"/>
      <c r="C33" s="9"/>
      <c r="D33" s="8"/>
    </row>
    <row r="34" spans="1:4" ht="15.75">
      <c r="A34" s="8"/>
      <c r="B34" s="8"/>
      <c r="C34" s="9"/>
      <c r="D34" s="8"/>
    </row>
    <row r="35" spans="1:4" ht="15.75">
      <c r="A35" s="8"/>
      <c r="B35" s="8"/>
      <c r="C35" s="9"/>
      <c r="D35" s="8"/>
    </row>
    <row r="36" spans="1:4" ht="15.75">
      <c r="A36" s="8"/>
      <c r="B36" s="8"/>
      <c r="C36" s="9"/>
      <c r="D36" s="8"/>
    </row>
    <row r="37" spans="1:4" ht="15.75">
      <c r="A37" s="7" t="s">
        <v>5</v>
      </c>
      <c r="B37" s="5"/>
      <c r="C37" s="6" t="s">
        <v>4</v>
      </c>
      <c r="D37" s="5" t="s">
        <v>3</v>
      </c>
    </row>
    <row r="38" spans="1:4" ht="15.75">
      <c r="A38" s="4" t="s">
        <v>2</v>
      </c>
      <c r="B38" s="2"/>
      <c r="C38" s="3" t="s">
        <v>1</v>
      </c>
      <c r="D38" s="2" t="s">
        <v>0</v>
      </c>
    </row>
    <row r="53" spans="3:3">
      <c r="C53"/>
    </row>
    <row r="54" spans="3:3">
      <c r="C54"/>
    </row>
    <row r="55" spans="3:3">
      <c r="C55"/>
    </row>
    <row r="56" spans="3:3">
      <c r="C56"/>
    </row>
    <row r="57" spans="3:3">
      <c r="C57"/>
    </row>
    <row r="58" spans="3:3">
      <c r="C58"/>
    </row>
    <row r="59" spans="3:3">
      <c r="C59"/>
    </row>
    <row r="60" spans="3:3">
      <c r="C60"/>
    </row>
    <row r="61" spans="3:3">
      <c r="C61"/>
    </row>
  </sheetData>
  <mergeCells count="2">
    <mergeCell ref="A27:B27"/>
    <mergeCell ref="C31:D31"/>
  </mergeCells>
  <pageMargins left="0.70866141732283472" right="0.70866141732283472" top="0.74803149606299213" bottom="0.74803149606299213" header="0.31496062992125984" footer="0.31496062992125984"/>
  <pageSetup scale="89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2:F61"/>
  <sheetViews>
    <sheetView topLeftCell="A10" workbookViewId="0">
      <selection activeCell="H26" sqref="H26"/>
    </sheetView>
  </sheetViews>
  <sheetFormatPr defaultRowHeight="15"/>
  <cols>
    <col min="1" max="1" width="3" customWidth="1"/>
    <col min="2" max="2" width="59.42578125" customWidth="1"/>
    <col min="3" max="3" width="18.140625" style="1" bestFit="1" customWidth="1"/>
    <col min="4" max="4" width="21" bestFit="1" customWidth="1"/>
  </cols>
  <sheetData>
    <row r="2" spans="1:6">
      <c r="D2" s="35"/>
    </row>
    <row r="4" spans="1:6">
      <c r="F4" s="34"/>
    </row>
    <row r="9" spans="1:6" ht="20.25">
      <c r="A9" s="33" t="s">
        <v>17</v>
      </c>
      <c r="B9" s="8"/>
      <c r="C9" s="11"/>
      <c r="D9" s="8"/>
      <c r="E9" s="8"/>
      <c r="F9" s="8"/>
    </row>
    <row r="10" spans="1:6" ht="20.25">
      <c r="A10" s="32" t="s">
        <v>116</v>
      </c>
      <c r="B10" s="8"/>
      <c r="C10" s="11"/>
      <c r="D10" s="8"/>
      <c r="E10" s="8"/>
      <c r="F10" s="8"/>
    </row>
    <row r="11" spans="1:6" ht="15.75">
      <c r="A11" s="31"/>
      <c r="B11" s="12"/>
      <c r="C11" s="13"/>
      <c r="D11" s="12"/>
      <c r="E11" s="8"/>
      <c r="F11" s="8"/>
    </row>
    <row r="12" spans="1:6" ht="15.75">
      <c r="A12" s="30"/>
      <c r="B12" s="29"/>
      <c r="C12" s="28"/>
      <c r="D12" s="27"/>
      <c r="E12" s="8"/>
      <c r="F12" s="8"/>
    </row>
    <row r="13" spans="1:6" ht="15.75">
      <c r="A13" s="20">
        <v>1</v>
      </c>
      <c r="B13" s="22" t="s">
        <v>128</v>
      </c>
      <c r="C13" s="60"/>
      <c r="D13" s="23"/>
    </row>
    <row r="14" spans="1:6" ht="15.75">
      <c r="B14" s="22" t="s">
        <v>106</v>
      </c>
      <c r="C14" s="60"/>
      <c r="D14" s="23"/>
    </row>
    <row r="15" spans="1:6" ht="15.75">
      <c r="B15" s="22" t="s">
        <v>107</v>
      </c>
      <c r="C15" s="25">
        <v>21450000</v>
      </c>
      <c r="D15" s="23"/>
    </row>
    <row r="16" spans="1:6" ht="15.75">
      <c r="B16" s="22" t="s">
        <v>108</v>
      </c>
      <c r="C16" s="57">
        <v>11454000</v>
      </c>
      <c r="D16" s="23"/>
    </row>
    <row r="17" spans="1:5" ht="15.75">
      <c r="B17" s="22" t="s">
        <v>109</v>
      </c>
      <c r="C17" s="25">
        <f>C15-C16</f>
        <v>9996000</v>
      </c>
      <c r="D17" s="23"/>
    </row>
    <row r="18" spans="1:5" ht="15.75">
      <c r="B18" s="22" t="s">
        <v>110</v>
      </c>
      <c r="C18" s="57">
        <v>20000000</v>
      </c>
    </row>
    <row r="19" spans="1:5" ht="15.75">
      <c r="B19" s="22" t="s">
        <v>111</v>
      </c>
      <c r="C19" s="25">
        <f>SUM(C17:C18)</f>
        <v>29996000</v>
      </c>
    </row>
    <row r="20" spans="1:5" ht="15.75">
      <c r="B20" s="22" t="s">
        <v>112</v>
      </c>
      <c r="C20" s="57">
        <f>C15</f>
        <v>21450000</v>
      </c>
      <c r="D20" s="23"/>
    </row>
    <row r="21" spans="1:5" s="8" customFormat="1" ht="15.75">
      <c r="A21" s="61"/>
      <c r="B21" s="22" t="s">
        <v>113</v>
      </c>
      <c r="C21" s="25">
        <f>C19-C20</f>
        <v>8546000</v>
      </c>
    </row>
    <row r="22" spans="1:5" s="8" customFormat="1" ht="15.75">
      <c r="A22" s="61"/>
      <c r="B22" s="22"/>
      <c r="C22" s="25"/>
    </row>
    <row r="23" spans="1:5" s="8" customFormat="1" ht="15.75">
      <c r="A23" s="61"/>
      <c r="B23" s="22"/>
      <c r="C23" s="25"/>
    </row>
    <row r="24" spans="1:5" s="16" customFormat="1" ht="15.75">
      <c r="A24" s="62"/>
      <c r="B24" s="19" t="s">
        <v>129</v>
      </c>
      <c r="C24" s="36"/>
      <c r="D24" s="17"/>
    </row>
    <row r="25" spans="1:5" ht="15.75">
      <c r="A25" s="59"/>
      <c r="B25" s="64" t="s">
        <v>141</v>
      </c>
      <c r="C25" s="36"/>
      <c r="D25" s="38"/>
      <c r="E25" s="16"/>
    </row>
    <row r="26" spans="1:5" ht="15.75">
      <c r="A26" s="12"/>
      <c r="B26" s="12"/>
      <c r="C26" s="13"/>
      <c r="D26" s="12"/>
    </row>
    <row r="27" spans="1:5" ht="16.5" thickBot="1">
      <c r="A27" s="81" t="s">
        <v>8</v>
      </c>
      <c r="B27" s="81"/>
      <c r="C27" s="15"/>
      <c r="D27" s="14">
        <f>C21</f>
        <v>8546000</v>
      </c>
    </row>
    <row r="28" spans="1:5" ht="16.5" thickTop="1">
      <c r="A28" s="8"/>
      <c r="B28" s="8"/>
      <c r="C28" s="11"/>
      <c r="D28" s="8"/>
    </row>
    <row r="29" spans="1:5" ht="15.75">
      <c r="A29" s="12"/>
      <c r="B29" s="12"/>
      <c r="C29" s="13"/>
      <c r="D29" s="12"/>
    </row>
    <row r="30" spans="1:5" ht="15.75">
      <c r="A30" s="8" t="s">
        <v>122</v>
      </c>
      <c r="B30" s="8"/>
      <c r="C30" s="11"/>
      <c r="D30" s="8"/>
    </row>
    <row r="31" spans="1:5" ht="15.75">
      <c r="A31" s="8" t="s">
        <v>7</v>
      </c>
      <c r="B31" s="59"/>
      <c r="C31" s="82" t="s">
        <v>6</v>
      </c>
      <c r="D31" s="82"/>
    </row>
    <row r="32" spans="1:5" ht="15.75">
      <c r="A32" s="8"/>
      <c r="B32" s="8"/>
      <c r="C32" s="9"/>
      <c r="D32" s="8"/>
    </row>
    <row r="33" spans="1:4" ht="15.75">
      <c r="A33" s="8"/>
      <c r="B33" s="8"/>
      <c r="C33" s="9"/>
      <c r="D33" s="8"/>
    </row>
    <row r="34" spans="1:4" ht="15.75">
      <c r="A34" s="8"/>
      <c r="B34" s="8"/>
      <c r="C34" s="9"/>
      <c r="D34" s="8"/>
    </row>
    <row r="35" spans="1:4" ht="15.75">
      <c r="A35" s="8"/>
      <c r="B35" s="8"/>
      <c r="C35" s="9"/>
      <c r="D35" s="8"/>
    </row>
    <row r="36" spans="1:4" ht="15.75">
      <c r="A36" s="8"/>
      <c r="B36" s="8"/>
      <c r="C36" s="9"/>
      <c r="D36" s="8"/>
    </row>
    <row r="37" spans="1:4" ht="15.75">
      <c r="A37" s="7" t="s">
        <v>5</v>
      </c>
      <c r="B37" s="5"/>
      <c r="C37" s="6" t="s">
        <v>4</v>
      </c>
      <c r="D37" s="5" t="s">
        <v>3</v>
      </c>
    </row>
    <row r="38" spans="1:4" ht="15.75">
      <c r="A38" s="4" t="s">
        <v>2</v>
      </c>
      <c r="B38" s="2"/>
      <c r="C38" s="3" t="s">
        <v>1</v>
      </c>
      <c r="D38" s="2" t="s">
        <v>0</v>
      </c>
    </row>
    <row r="53" spans="3:3">
      <c r="C53"/>
    </row>
    <row r="54" spans="3:3">
      <c r="C54"/>
    </row>
    <row r="55" spans="3:3">
      <c r="C55"/>
    </row>
    <row r="56" spans="3:3">
      <c r="C56"/>
    </row>
    <row r="57" spans="3:3">
      <c r="C57"/>
    </row>
    <row r="58" spans="3:3">
      <c r="C58"/>
    </row>
    <row r="59" spans="3:3">
      <c r="C59"/>
    </row>
    <row r="60" spans="3:3">
      <c r="C60"/>
    </row>
    <row r="61" spans="3:3">
      <c r="C61"/>
    </row>
  </sheetData>
  <mergeCells count="2">
    <mergeCell ref="A27:B27"/>
    <mergeCell ref="C31:D31"/>
  </mergeCells>
  <pageMargins left="0.70866141732283472" right="0.70866141732283472" top="0.74803149606299213" bottom="0.74803149606299213" header="0.31496062992125984" footer="0.31496062992125984"/>
  <pageSetup scale="8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F65"/>
  <sheetViews>
    <sheetView topLeftCell="A4" workbookViewId="0">
      <selection activeCell="F24" sqref="F24"/>
    </sheetView>
  </sheetViews>
  <sheetFormatPr defaultRowHeight="15"/>
  <cols>
    <col min="1" max="1" width="3" customWidth="1"/>
    <col min="2" max="2" width="81.28515625" customWidth="1"/>
    <col min="3" max="3" width="18.140625" style="1" bestFit="1" customWidth="1"/>
    <col min="4" max="4" width="21" bestFit="1" customWidth="1"/>
  </cols>
  <sheetData>
    <row r="2" spans="1:6">
      <c r="D2" s="35"/>
    </row>
    <row r="4" spans="1:6">
      <c r="F4" s="34"/>
    </row>
    <row r="9" spans="1:6" ht="20.25">
      <c r="A9" s="33" t="s">
        <v>17</v>
      </c>
      <c r="B9" s="8"/>
      <c r="C9" s="11"/>
      <c r="D9" s="8"/>
      <c r="E9" s="8"/>
      <c r="F9" s="8"/>
    </row>
    <row r="10" spans="1:6" ht="20.25">
      <c r="A10" s="32" t="s">
        <v>25</v>
      </c>
      <c r="B10" s="8"/>
      <c r="C10" s="11"/>
      <c r="D10" s="8"/>
      <c r="E10" s="8"/>
      <c r="F10" s="8"/>
    </row>
    <row r="11" spans="1:6" ht="15.75">
      <c r="A11" s="31"/>
      <c r="B11" s="12"/>
      <c r="C11" s="13"/>
      <c r="D11" s="12"/>
      <c r="E11" s="8"/>
      <c r="F11" s="8"/>
    </row>
    <row r="12" spans="1:6" ht="15.75">
      <c r="A12" s="30"/>
      <c r="B12" s="29"/>
      <c r="C12" s="28"/>
      <c r="D12" s="27"/>
      <c r="E12" s="8"/>
      <c r="F12" s="8"/>
    </row>
    <row r="13" spans="1:6" ht="15.75">
      <c r="A13" s="20"/>
      <c r="B13" s="22" t="s">
        <v>20</v>
      </c>
      <c r="C13" s="36"/>
      <c r="D13" s="17"/>
      <c r="E13" s="16"/>
    </row>
    <row r="14" spans="1:6" ht="15.75">
      <c r="A14" s="10"/>
      <c r="B14" s="22"/>
      <c r="C14" s="36"/>
      <c r="D14" s="17"/>
      <c r="E14" s="16"/>
    </row>
    <row r="15" spans="1:6" ht="15.75">
      <c r="A15" s="10">
        <v>1</v>
      </c>
      <c r="B15" s="22" t="s">
        <v>22</v>
      </c>
      <c r="C15" s="37"/>
      <c r="D15" s="17">
        <v>18810000</v>
      </c>
      <c r="E15" s="16"/>
    </row>
    <row r="16" spans="1:6" ht="15.75">
      <c r="A16" s="10"/>
      <c r="B16" s="22" t="s">
        <v>21</v>
      </c>
      <c r="C16" s="37"/>
      <c r="D16" s="39">
        <v>800000</v>
      </c>
      <c r="E16" s="16"/>
    </row>
    <row r="17" spans="1:5" ht="15.75">
      <c r="A17" s="10"/>
      <c r="B17" s="22"/>
      <c r="C17" s="37"/>
      <c r="D17" s="17">
        <f>D15-D16</f>
        <v>18010000</v>
      </c>
      <c r="E17" s="16"/>
    </row>
    <row r="18" spans="1:5" ht="15.75">
      <c r="A18" s="10"/>
      <c r="B18" s="22" t="s">
        <v>18</v>
      </c>
      <c r="C18" s="37"/>
      <c r="D18" s="39">
        <v>100000</v>
      </c>
      <c r="E18" s="16"/>
    </row>
    <row r="19" spans="1:5" ht="15.75">
      <c r="A19" s="10"/>
      <c r="B19" s="22"/>
      <c r="C19" s="37"/>
      <c r="D19" s="17">
        <f>D17-D18</f>
        <v>17910000</v>
      </c>
      <c r="E19" s="16"/>
    </row>
    <row r="20" spans="1:5" ht="15.75">
      <c r="A20" s="10"/>
      <c r="B20" s="22"/>
      <c r="C20" s="37"/>
      <c r="D20" s="17"/>
      <c r="E20" s="16"/>
    </row>
    <row r="21" spans="1:5" ht="15.75">
      <c r="A21" s="10"/>
      <c r="B21" s="19" t="s">
        <v>19</v>
      </c>
      <c r="C21" s="36"/>
      <c r="D21" s="38"/>
      <c r="E21" s="16"/>
    </row>
    <row r="22" spans="1:5" ht="15.75">
      <c r="A22" s="10"/>
      <c r="B22" s="19"/>
      <c r="C22" s="36"/>
      <c r="D22" s="38"/>
      <c r="E22" s="16"/>
    </row>
    <row r="23" spans="1:5" ht="15.75">
      <c r="A23" s="10">
        <v>2</v>
      </c>
      <c r="B23" s="22" t="s">
        <v>23</v>
      </c>
      <c r="C23" s="37"/>
      <c r="D23" s="17">
        <v>19150000</v>
      </c>
      <c r="E23" s="16"/>
    </row>
    <row r="24" spans="1:5" ht="15.75">
      <c r="A24" s="10"/>
      <c r="B24" s="22" t="s">
        <v>21</v>
      </c>
      <c r="C24" s="37"/>
      <c r="D24" s="39">
        <v>800000</v>
      </c>
      <c r="E24" s="16"/>
    </row>
    <row r="25" spans="1:5" ht="15.75">
      <c r="A25" s="10"/>
      <c r="B25" s="22"/>
      <c r="C25" s="37"/>
      <c r="D25" s="17">
        <f>D23-D24</f>
        <v>18350000</v>
      </c>
      <c r="E25" s="16"/>
    </row>
    <row r="26" spans="1:5" ht="15.75">
      <c r="A26" s="10"/>
      <c r="B26" s="22" t="s">
        <v>18</v>
      </c>
      <c r="C26" s="37"/>
      <c r="D26" s="39">
        <v>100000</v>
      </c>
      <c r="E26" s="16"/>
    </row>
    <row r="27" spans="1:5" ht="15.75">
      <c r="A27" s="10"/>
      <c r="B27" s="22"/>
      <c r="C27" s="37"/>
      <c r="D27" s="17">
        <f>D25-D26</f>
        <v>18250000</v>
      </c>
      <c r="E27" s="16"/>
    </row>
    <row r="28" spans="1:5" ht="15.75">
      <c r="A28" s="10"/>
      <c r="B28" s="22"/>
      <c r="C28" s="37"/>
      <c r="D28" s="17"/>
      <c r="E28" s="16"/>
    </row>
    <row r="29" spans="1:5" ht="15.75">
      <c r="A29" s="10"/>
      <c r="B29" s="19" t="s">
        <v>19</v>
      </c>
      <c r="C29" s="36"/>
      <c r="D29" s="38"/>
      <c r="E29" s="16"/>
    </row>
    <row r="30" spans="1:5" ht="15.75">
      <c r="A30" s="12"/>
      <c r="B30" s="12"/>
      <c r="C30" s="13"/>
      <c r="D30" s="12"/>
    </row>
    <row r="31" spans="1:5" ht="16.5" thickBot="1">
      <c r="A31" s="81" t="s">
        <v>8</v>
      </c>
      <c r="B31" s="81"/>
      <c r="C31" s="15"/>
      <c r="D31" s="14">
        <f>D19+D27</f>
        <v>36160000</v>
      </c>
    </row>
    <row r="32" spans="1:5" ht="16.5" thickTop="1">
      <c r="A32" s="8"/>
      <c r="B32" s="8"/>
      <c r="C32" s="11"/>
      <c r="D32" s="8"/>
    </row>
    <row r="33" spans="1:4" ht="15.75">
      <c r="A33" s="12"/>
      <c r="B33" s="12"/>
      <c r="C33" s="13"/>
      <c r="D33" s="12"/>
    </row>
    <row r="34" spans="1:4" ht="15.75">
      <c r="A34" s="8" t="s">
        <v>24</v>
      </c>
      <c r="B34" s="8"/>
      <c r="C34" s="11"/>
      <c r="D34" s="8"/>
    </row>
    <row r="35" spans="1:4" ht="15.75">
      <c r="A35" s="8" t="s">
        <v>7</v>
      </c>
      <c r="B35" s="10"/>
      <c r="C35" s="82" t="s">
        <v>6</v>
      </c>
      <c r="D35" s="82"/>
    </row>
    <row r="36" spans="1:4" ht="15.75">
      <c r="A36" s="8"/>
      <c r="B36" s="8"/>
      <c r="C36" s="9"/>
      <c r="D36" s="8"/>
    </row>
    <row r="37" spans="1:4" ht="15.75">
      <c r="A37" s="8"/>
      <c r="B37" s="8"/>
      <c r="C37" s="9"/>
      <c r="D37" s="8"/>
    </row>
    <row r="38" spans="1:4" ht="15.75">
      <c r="A38" s="8"/>
      <c r="B38" s="8"/>
      <c r="C38" s="9"/>
      <c r="D38" s="8"/>
    </row>
    <row r="39" spans="1:4" ht="15.75">
      <c r="A39" s="8"/>
      <c r="B39" s="8"/>
      <c r="C39" s="9"/>
      <c r="D39" s="8"/>
    </row>
    <row r="40" spans="1:4" ht="15.75">
      <c r="A40" s="8"/>
      <c r="B40" s="8"/>
      <c r="C40" s="9"/>
      <c r="D40" s="8"/>
    </row>
    <row r="41" spans="1:4" ht="15.75">
      <c r="A41" s="7" t="s">
        <v>5</v>
      </c>
      <c r="B41" s="5"/>
      <c r="C41" s="6" t="s">
        <v>4</v>
      </c>
      <c r="D41" s="5" t="s">
        <v>3</v>
      </c>
    </row>
    <row r="42" spans="1:4" ht="15.75">
      <c r="A42" s="4" t="s">
        <v>2</v>
      </c>
      <c r="B42" s="2"/>
      <c r="C42" s="3" t="s">
        <v>1</v>
      </c>
      <c r="D42" s="2" t="s">
        <v>0</v>
      </c>
    </row>
    <row r="57" spans="3:3">
      <c r="C57"/>
    </row>
    <row r="58" spans="3:3">
      <c r="C58"/>
    </row>
    <row r="59" spans="3:3">
      <c r="C59"/>
    </row>
    <row r="60" spans="3:3">
      <c r="C60"/>
    </row>
    <row r="61" spans="3:3">
      <c r="C61"/>
    </row>
    <row r="62" spans="3:3">
      <c r="C62"/>
    </row>
    <row r="63" spans="3:3">
      <c r="C63"/>
    </row>
    <row r="64" spans="3:3">
      <c r="C64"/>
    </row>
    <row r="65" spans="3:3">
      <c r="C65"/>
    </row>
  </sheetData>
  <mergeCells count="2">
    <mergeCell ref="A31:B31"/>
    <mergeCell ref="C35:D35"/>
  </mergeCells>
  <pageMargins left="0.70866141732283472" right="0.70866141732283472" top="0.74803149606299213" bottom="0.74803149606299213" header="0.31496062992125984" footer="0.31496062992125984"/>
  <pageSetup scale="73" orientation="portrait" horizontalDpi="4294967293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2:F70"/>
  <sheetViews>
    <sheetView topLeftCell="A16" workbookViewId="0">
      <selection activeCell="F30" sqref="F30"/>
    </sheetView>
  </sheetViews>
  <sheetFormatPr defaultRowHeight="15"/>
  <cols>
    <col min="1" max="1" width="3" customWidth="1"/>
    <col min="2" max="2" width="59.42578125" customWidth="1"/>
    <col min="3" max="3" width="18.140625" style="1" bestFit="1" customWidth="1"/>
    <col min="4" max="4" width="21" bestFit="1" customWidth="1"/>
  </cols>
  <sheetData>
    <row r="2" spans="1:6">
      <c r="D2" s="35"/>
    </row>
    <row r="4" spans="1:6">
      <c r="F4" s="34"/>
    </row>
    <row r="9" spans="1:6" ht="20.25">
      <c r="A9" s="33" t="s">
        <v>17</v>
      </c>
      <c r="B9" s="8"/>
      <c r="C9" s="11"/>
      <c r="D9" s="8"/>
      <c r="E9" s="8"/>
      <c r="F9" s="8"/>
    </row>
    <row r="10" spans="1:6" ht="20.25">
      <c r="A10" s="32" t="s">
        <v>116</v>
      </c>
      <c r="B10" s="8"/>
      <c r="C10" s="11"/>
      <c r="D10" s="8"/>
      <c r="E10" s="8"/>
      <c r="F10" s="8"/>
    </row>
    <row r="11" spans="1:6" ht="15.75">
      <c r="A11" s="31"/>
      <c r="B11" s="12"/>
      <c r="C11" s="13"/>
      <c r="D11" s="12"/>
      <c r="E11" s="8"/>
      <c r="F11" s="8"/>
    </row>
    <row r="12" spans="1:6" ht="15.75">
      <c r="A12" s="30"/>
      <c r="B12" s="29"/>
      <c r="C12" s="28"/>
      <c r="D12" s="27"/>
      <c r="E12" s="8"/>
      <c r="F12" s="8"/>
    </row>
    <row r="13" spans="1:6" ht="15.75">
      <c r="A13" s="20">
        <v>1</v>
      </c>
      <c r="B13" s="22" t="s">
        <v>130</v>
      </c>
      <c r="C13" s="60"/>
      <c r="D13" s="23"/>
    </row>
    <row r="14" spans="1:6" ht="15.75">
      <c r="B14" s="22" t="s">
        <v>106</v>
      </c>
      <c r="C14" s="60"/>
      <c r="D14" s="23"/>
    </row>
    <row r="15" spans="1:6" ht="15.75">
      <c r="B15" s="22" t="s">
        <v>107</v>
      </c>
      <c r="C15" s="25">
        <v>37400906</v>
      </c>
      <c r="D15" s="23"/>
    </row>
    <row r="16" spans="1:6" ht="15.75">
      <c r="B16" s="22" t="s">
        <v>108</v>
      </c>
      <c r="C16" s="57">
        <v>37400906</v>
      </c>
      <c r="D16" s="23"/>
    </row>
    <row r="17" spans="1:4" ht="15.75">
      <c r="B17" s="22" t="s">
        <v>109</v>
      </c>
      <c r="C17" s="25">
        <f>C15-C16</f>
        <v>0</v>
      </c>
      <c r="D17" s="23"/>
    </row>
    <row r="18" spans="1:4" ht="15.75">
      <c r="B18" s="22" t="s">
        <v>110</v>
      </c>
      <c r="C18" s="57">
        <v>36093906</v>
      </c>
    </row>
    <row r="19" spans="1:4" ht="15.75">
      <c r="B19" s="22" t="s">
        <v>111</v>
      </c>
      <c r="C19" s="25">
        <f>SUM(C17:C18)</f>
        <v>36093906</v>
      </c>
    </row>
    <row r="20" spans="1:4" ht="15.75">
      <c r="B20" s="22" t="s">
        <v>112</v>
      </c>
      <c r="C20" s="57">
        <f>C15</f>
        <v>37400906</v>
      </c>
      <c r="D20" s="23"/>
    </row>
    <row r="21" spans="1:4" s="8" customFormat="1" ht="15.75">
      <c r="A21" s="61"/>
      <c r="B21" s="22" t="s">
        <v>133</v>
      </c>
      <c r="C21" s="25">
        <f>C19-C20</f>
        <v>-1307000</v>
      </c>
    </row>
    <row r="22" spans="1:4" s="8" customFormat="1" ht="15.75">
      <c r="A22" s="61"/>
      <c r="B22" s="22"/>
      <c r="C22" s="25"/>
    </row>
    <row r="23" spans="1:4" s="8" customFormat="1" ht="15.75">
      <c r="A23" s="61"/>
      <c r="B23" s="22" t="s">
        <v>132</v>
      </c>
      <c r="C23" s="25"/>
      <c r="D23" s="53">
        <v>43022351</v>
      </c>
    </row>
    <row r="24" spans="1:4" s="8" customFormat="1" ht="15.75">
      <c r="A24" s="61"/>
      <c r="B24" s="22" t="s">
        <v>131</v>
      </c>
      <c r="D24" s="57">
        <v>70000000</v>
      </c>
    </row>
    <row r="25" spans="1:4" s="8" customFormat="1" ht="15.75">
      <c r="A25" s="61"/>
      <c r="B25" s="22"/>
      <c r="C25" s="25"/>
      <c r="D25" s="9">
        <f>D24-D23</f>
        <v>26977649</v>
      </c>
    </row>
    <row r="26" spans="1:4" s="8" customFormat="1" ht="15.75">
      <c r="A26" s="61"/>
      <c r="B26" s="22"/>
      <c r="C26" s="25"/>
    </row>
    <row r="27" spans="1:4" s="8" customFormat="1" ht="15.75">
      <c r="A27" s="61"/>
      <c r="B27" s="22" t="s">
        <v>134</v>
      </c>
      <c r="C27" s="53">
        <v>1207000</v>
      </c>
    </row>
    <row r="28" spans="1:4" s="8" customFormat="1" ht="15.75">
      <c r="A28" s="61"/>
      <c r="B28" s="22" t="s">
        <v>135</v>
      </c>
      <c r="C28" s="48">
        <v>100000</v>
      </c>
    </row>
    <row r="29" spans="1:4" s="8" customFormat="1" ht="15.75">
      <c r="A29" s="61"/>
      <c r="B29" s="22"/>
      <c r="C29" s="9">
        <f>SUM(C27:C28)</f>
        <v>1307000</v>
      </c>
    </row>
    <row r="30" spans="1:4" s="8" customFormat="1" ht="15.75">
      <c r="A30" s="61"/>
      <c r="B30" s="22"/>
      <c r="C30" s="25"/>
    </row>
    <row r="31" spans="1:4" s="8" customFormat="1" ht="15.75">
      <c r="A31" s="61"/>
      <c r="B31" s="22" t="s">
        <v>137</v>
      </c>
      <c r="C31" s="25"/>
      <c r="D31" s="9"/>
    </row>
    <row r="32" spans="1:4" s="8" customFormat="1" ht="15.75">
      <c r="A32" s="61"/>
      <c r="B32" s="22"/>
      <c r="C32" s="25"/>
    </row>
    <row r="33" spans="1:5" s="16" customFormat="1" ht="15.75">
      <c r="A33" s="62"/>
      <c r="B33" s="19" t="s">
        <v>136</v>
      </c>
      <c r="C33" s="36"/>
      <c r="D33" s="17"/>
    </row>
    <row r="34" spans="1:5" ht="15.75">
      <c r="A34" s="59"/>
      <c r="B34" s="19"/>
      <c r="C34" s="36"/>
      <c r="D34" s="38"/>
      <c r="E34" s="16"/>
    </row>
    <row r="35" spans="1:5" ht="15.75">
      <c r="A35" s="12"/>
      <c r="B35" s="12"/>
      <c r="C35" s="13"/>
      <c r="D35" s="12"/>
    </row>
    <row r="36" spans="1:5" ht="16.5" thickBot="1">
      <c r="A36" s="81" t="s">
        <v>8</v>
      </c>
      <c r="B36" s="81"/>
      <c r="C36" s="15"/>
      <c r="D36" s="14">
        <f>D25-C29</f>
        <v>25670649</v>
      </c>
    </row>
    <row r="37" spans="1:5" ht="16.5" thickTop="1">
      <c r="A37" s="8"/>
      <c r="B37" s="8"/>
      <c r="C37" s="11"/>
      <c r="D37" s="8"/>
    </row>
    <row r="38" spans="1:5" ht="15.75">
      <c r="A38" s="12"/>
      <c r="B38" s="12"/>
      <c r="C38" s="13"/>
      <c r="D38" s="12"/>
    </row>
    <row r="39" spans="1:5" ht="15.75">
      <c r="A39" s="8" t="s">
        <v>122</v>
      </c>
      <c r="B39" s="8"/>
      <c r="C39" s="11"/>
      <c r="D39" s="8"/>
    </row>
    <row r="40" spans="1:5" ht="15.75">
      <c r="A40" s="8" t="s">
        <v>7</v>
      </c>
      <c r="B40" s="59"/>
      <c r="C40" s="82" t="s">
        <v>6</v>
      </c>
      <c r="D40" s="82"/>
    </row>
    <row r="41" spans="1:5" ht="15.75">
      <c r="A41" s="8"/>
      <c r="B41" s="8"/>
      <c r="C41" s="9"/>
      <c r="D41" s="8"/>
    </row>
    <row r="42" spans="1:5" ht="15.75">
      <c r="A42" s="8"/>
      <c r="B42" s="8"/>
      <c r="C42" s="9"/>
      <c r="D42" s="8"/>
    </row>
    <row r="43" spans="1:5" ht="15.75">
      <c r="A43" s="8"/>
      <c r="B43" s="8"/>
      <c r="C43" s="9"/>
      <c r="D43" s="8"/>
    </row>
    <row r="44" spans="1:5" ht="15.75">
      <c r="A44" s="8"/>
      <c r="B44" s="8"/>
      <c r="C44" s="9"/>
      <c r="D44" s="8"/>
    </row>
    <row r="45" spans="1:5" ht="15.75">
      <c r="A45" s="8"/>
      <c r="B45" s="8"/>
      <c r="C45" s="9"/>
      <c r="D45" s="8"/>
    </row>
    <row r="46" spans="1:5" ht="15.75">
      <c r="A46" s="7" t="s">
        <v>5</v>
      </c>
      <c r="B46" s="5"/>
      <c r="C46" s="6" t="s">
        <v>4</v>
      </c>
      <c r="D46" s="5" t="s">
        <v>3</v>
      </c>
    </row>
    <row r="47" spans="1:5" ht="15.75">
      <c r="A47" s="4" t="s">
        <v>2</v>
      </c>
      <c r="B47" s="2"/>
      <c r="C47" s="3" t="s">
        <v>1</v>
      </c>
      <c r="D47" s="2" t="s">
        <v>0</v>
      </c>
    </row>
    <row r="62" spans="3:3">
      <c r="C62"/>
    </row>
    <row r="63" spans="3:3">
      <c r="C63"/>
    </row>
    <row r="64" spans="3:3">
      <c r="C64"/>
    </row>
    <row r="65" spans="3:3">
      <c r="C65"/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</sheetData>
  <mergeCells count="2">
    <mergeCell ref="A36:B36"/>
    <mergeCell ref="C40:D40"/>
  </mergeCells>
  <pageMargins left="0.70866141732283472" right="0.70866141732283472" top="0.74803149606299213" bottom="0.74803149606299213" header="0.31496062992125984" footer="0.31496062992125984"/>
  <pageSetup scale="89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2:F61"/>
  <sheetViews>
    <sheetView topLeftCell="A7" workbookViewId="0">
      <selection activeCell="D23" sqref="D23"/>
    </sheetView>
  </sheetViews>
  <sheetFormatPr defaultRowHeight="15"/>
  <cols>
    <col min="1" max="1" width="3" customWidth="1"/>
    <col min="2" max="2" width="59.42578125" customWidth="1"/>
    <col min="3" max="3" width="18.140625" style="1" bestFit="1" customWidth="1"/>
    <col min="4" max="4" width="21" bestFit="1" customWidth="1"/>
  </cols>
  <sheetData>
    <row r="2" spans="1:6">
      <c r="D2" s="35"/>
    </row>
    <row r="4" spans="1:6">
      <c r="F4" s="34"/>
    </row>
    <row r="9" spans="1:6" ht="20.25">
      <c r="A9" s="33" t="s">
        <v>17</v>
      </c>
      <c r="B9" s="8"/>
      <c r="C9" s="11"/>
      <c r="D9" s="8"/>
      <c r="E9" s="8"/>
      <c r="F9" s="8"/>
    </row>
    <row r="10" spans="1:6" ht="20.25">
      <c r="A10" s="32" t="s">
        <v>116</v>
      </c>
      <c r="B10" s="8"/>
      <c r="C10" s="11"/>
      <c r="D10" s="8"/>
      <c r="E10" s="8"/>
      <c r="F10" s="8"/>
    </row>
    <row r="11" spans="1:6" ht="15.75">
      <c r="A11" s="31"/>
      <c r="B11" s="12"/>
      <c r="C11" s="13"/>
      <c r="D11" s="12"/>
      <c r="E11" s="8"/>
      <c r="F11" s="8"/>
    </row>
    <row r="12" spans="1:6" ht="15.75">
      <c r="A12" s="30"/>
      <c r="B12" s="29"/>
      <c r="C12" s="28"/>
      <c r="D12" s="27"/>
      <c r="E12" s="8"/>
      <c r="F12" s="8"/>
    </row>
    <row r="13" spans="1:6" ht="15.75">
      <c r="A13" s="20">
        <v>1</v>
      </c>
      <c r="B13" s="22" t="s">
        <v>127</v>
      </c>
      <c r="C13" s="60"/>
      <c r="D13" s="23"/>
    </row>
    <row r="14" spans="1:6" ht="15.75">
      <c r="B14" s="22" t="s">
        <v>106</v>
      </c>
      <c r="C14" s="60"/>
      <c r="D14" s="23"/>
    </row>
    <row r="15" spans="1:6" ht="15.75">
      <c r="B15" s="22" t="s">
        <v>107</v>
      </c>
      <c r="C15" s="25">
        <v>39100000</v>
      </c>
      <c r="D15" s="23"/>
    </row>
    <row r="16" spans="1:6" ht="15.75">
      <c r="B16" s="22" t="s">
        <v>108</v>
      </c>
      <c r="C16" s="57">
        <v>26249032</v>
      </c>
      <c r="D16" s="23"/>
    </row>
    <row r="17" spans="1:5" ht="15.75">
      <c r="B17" s="22" t="s">
        <v>109</v>
      </c>
      <c r="C17" s="25">
        <f>C15-C16</f>
        <v>12850968</v>
      </c>
      <c r="D17" s="23"/>
    </row>
    <row r="18" spans="1:5" ht="15.75">
      <c r="B18" s="22" t="s">
        <v>110</v>
      </c>
      <c r="C18" s="57">
        <v>35000000</v>
      </c>
    </row>
    <row r="19" spans="1:5" ht="15.75">
      <c r="B19" s="22" t="s">
        <v>111</v>
      </c>
      <c r="C19" s="25">
        <f>SUM(C17:C18)</f>
        <v>47850968</v>
      </c>
    </row>
    <row r="20" spans="1:5" ht="15.75">
      <c r="B20" s="22" t="s">
        <v>112</v>
      </c>
      <c r="C20" s="57">
        <f>C15</f>
        <v>39100000</v>
      </c>
      <c r="D20" s="23"/>
    </row>
    <row r="21" spans="1:5" s="8" customFormat="1" ht="15.75">
      <c r="A21" s="61"/>
      <c r="B21" s="22" t="s">
        <v>113</v>
      </c>
      <c r="C21" s="25">
        <f>C19-C20</f>
        <v>8750968</v>
      </c>
    </row>
    <row r="22" spans="1:5" s="8" customFormat="1" ht="15.75">
      <c r="A22" s="61"/>
      <c r="B22" s="22"/>
      <c r="C22" s="25"/>
    </row>
    <row r="23" spans="1:5" s="8" customFormat="1" ht="15.75">
      <c r="A23" s="61"/>
      <c r="B23" s="22"/>
      <c r="C23" s="25"/>
    </row>
    <row r="24" spans="1:5" s="16" customFormat="1" ht="15.75">
      <c r="A24" s="62"/>
      <c r="B24" s="19" t="s">
        <v>138</v>
      </c>
      <c r="C24" s="36"/>
      <c r="D24" s="17"/>
    </row>
    <row r="25" spans="1:5" ht="15.75">
      <c r="A25" s="59"/>
      <c r="B25" s="19"/>
      <c r="C25" s="36"/>
      <c r="D25" s="38"/>
      <c r="E25" s="16"/>
    </row>
    <row r="26" spans="1:5" ht="15.75">
      <c r="A26" s="12"/>
      <c r="B26" s="12"/>
      <c r="C26" s="13"/>
      <c r="D26" s="12"/>
    </row>
    <row r="27" spans="1:5" ht="16.5" thickBot="1">
      <c r="A27" s="81" t="s">
        <v>8</v>
      </c>
      <c r="B27" s="81"/>
      <c r="C27" s="15"/>
      <c r="D27" s="14">
        <f>C21</f>
        <v>8750968</v>
      </c>
    </row>
    <row r="28" spans="1:5" ht="16.5" thickTop="1">
      <c r="A28" s="8"/>
      <c r="B28" s="8"/>
      <c r="C28" s="11"/>
      <c r="D28" s="8"/>
    </row>
    <row r="29" spans="1:5" ht="15.75">
      <c r="A29" s="12"/>
      <c r="B29" s="12"/>
      <c r="C29" s="13"/>
      <c r="D29" s="12"/>
    </row>
    <row r="30" spans="1:5" ht="15.75">
      <c r="A30" s="8" t="s">
        <v>122</v>
      </c>
      <c r="B30" s="8"/>
      <c r="C30" s="11"/>
      <c r="D30" s="8"/>
    </row>
    <row r="31" spans="1:5" ht="15.75">
      <c r="A31" s="8" t="s">
        <v>7</v>
      </c>
      <c r="B31" s="59"/>
      <c r="C31" s="82" t="s">
        <v>6</v>
      </c>
      <c r="D31" s="82"/>
    </row>
    <row r="32" spans="1:5" ht="15.75">
      <c r="A32" s="8"/>
      <c r="B32" s="8"/>
      <c r="C32" s="9"/>
      <c r="D32" s="8"/>
    </row>
    <row r="33" spans="1:4" ht="15.75">
      <c r="A33" s="8"/>
      <c r="B33" s="8"/>
      <c r="C33" s="9"/>
      <c r="D33" s="8"/>
    </row>
    <row r="34" spans="1:4" ht="15.75">
      <c r="A34" s="8"/>
      <c r="B34" s="8"/>
      <c r="C34" s="9"/>
      <c r="D34" s="8"/>
    </row>
    <row r="35" spans="1:4" ht="15.75">
      <c r="A35" s="8"/>
      <c r="B35" s="8"/>
      <c r="C35" s="9"/>
      <c r="D35" s="8"/>
    </row>
    <row r="36" spans="1:4" ht="15.75">
      <c r="A36" s="8"/>
      <c r="B36" s="8"/>
      <c r="C36" s="9"/>
      <c r="D36" s="8"/>
    </row>
    <row r="37" spans="1:4" ht="15.75">
      <c r="A37" s="7" t="s">
        <v>5</v>
      </c>
      <c r="B37" s="5"/>
      <c r="C37" s="6" t="s">
        <v>4</v>
      </c>
      <c r="D37" s="5" t="s">
        <v>3</v>
      </c>
    </row>
    <row r="38" spans="1:4" ht="15.75">
      <c r="A38" s="4" t="s">
        <v>2</v>
      </c>
      <c r="B38" s="2"/>
      <c r="C38" s="3" t="s">
        <v>1</v>
      </c>
      <c r="D38" s="2" t="s">
        <v>0</v>
      </c>
    </row>
    <row r="53" spans="3:3">
      <c r="C53"/>
    </row>
    <row r="54" spans="3:3">
      <c r="C54"/>
    </row>
    <row r="55" spans="3:3">
      <c r="C55"/>
    </row>
    <row r="56" spans="3:3">
      <c r="C56"/>
    </row>
    <row r="57" spans="3:3">
      <c r="C57"/>
    </row>
    <row r="58" spans="3:3">
      <c r="C58"/>
    </row>
    <row r="59" spans="3:3">
      <c r="C59"/>
    </row>
    <row r="60" spans="3:3">
      <c r="C60"/>
    </row>
    <row r="61" spans="3:3">
      <c r="C61"/>
    </row>
  </sheetData>
  <mergeCells count="2">
    <mergeCell ref="A27:B27"/>
    <mergeCell ref="C31:D31"/>
  </mergeCells>
  <pageMargins left="0.70866141732283472" right="0.70866141732283472" top="0.74803149606299213" bottom="0.74803149606299213" header="0.31496062992125984" footer="0.31496062992125984"/>
  <pageSetup scale="89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2:F61"/>
  <sheetViews>
    <sheetView tabSelected="1" topLeftCell="A7" workbookViewId="0">
      <selection activeCell="F23" sqref="F23"/>
    </sheetView>
  </sheetViews>
  <sheetFormatPr defaultRowHeight="15"/>
  <cols>
    <col min="1" max="1" width="3" customWidth="1"/>
    <col min="2" max="2" width="59.42578125" customWidth="1"/>
    <col min="3" max="3" width="18.140625" style="1" bestFit="1" customWidth="1"/>
    <col min="4" max="4" width="21" bestFit="1" customWidth="1"/>
  </cols>
  <sheetData>
    <row r="2" spans="1:6">
      <c r="D2" s="35"/>
    </row>
    <row r="4" spans="1:6">
      <c r="F4" s="34"/>
    </row>
    <row r="9" spans="1:6" ht="20.25">
      <c r="A9" s="33" t="s">
        <v>17</v>
      </c>
      <c r="B9" s="8"/>
      <c r="C9" s="11"/>
      <c r="D9" s="8"/>
      <c r="E9" s="8"/>
      <c r="F9" s="8"/>
    </row>
    <row r="10" spans="1:6" ht="20.25">
      <c r="A10" s="32" t="s">
        <v>116</v>
      </c>
      <c r="B10" s="8"/>
      <c r="C10" s="11"/>
      <c r="D10" s="8"/>
      <c r="E10" s="8"/>
      <c r="F10" s="8"/>
    </row>
    <row r="11" spans="1:6" ht="15.75">
      <c r="A11" s="31"/>
      <c r="B11" s="12"/>
      <c r="C11" s="13"/>
      <c r="D11" s="12"/>
      <c r="E11" s="8"/>
      <c r="F11" s="8"/>
    </row>
    <row r="12" spans="1:6" ht="15.75">
      <c r="A12" s="30"/>
      <c r="B12" s="29"/>
      <c r="C12" s="28"/>
      <c r="D12" s="27"/>
      <c r="E12" s="8"/>
      <c r="F12" s="8"/>
    </row>
    <row r="13" spans="1:6" ht="15.75">
      <c r="A13" s="20">
        <v>1</v>
      </c>
      <c r="B13" s="22" t="s">
        <v>139</v>
      </c>
      <c r="C13" s="60"/>
      <c r="D13" s="23"/>
    </row>
    <row r="14" spans="1:6" ht="15.75">
      <c r="B14" s="22" t="s">
        <v>106</v>
      </c>
      <c r="C14" s="60"/>
      <c r="D14" s="23"/>
    </row>
    <row r="15" spans="1:6" ht="15.75">
      <c r="B15" s="22" t="s">
        <v>107</v>
      </c>
      <c r="C15" s="25">
        <v>47970700</v>
      </c>
      <c r="D15" s="23"/>
    </row>
    <row r="16" spans="1:6" ht="15.75">
      <c r="B16" s="22" t="s">
        <v>108</v>
      </c>
      <c r="C16" s="57">
        <v>26603000</v>
      </c>
      <c r="D16" s="23"/>
    </row>
    <row r="17" spans="1:5" ht="15.75">
      <c r="B17" s="22" t="s">
        <v>109</v>
      </c>
      <c r="C17" s="25">
        <f>C15-C16</f>
        <v>21367700</v>
      </c>
      <c r="D17" s="23"/>
    </row>
    <row r="18" spans="1:5" ht="15.75">
      <c r="B18" s="22" t="s">
        <v>110</v>
      </c>
      <c r="C18" s="57">
        <v>42000000</v>
      </c>
    </row>
    <row r="19" spans="1:5" ht="15.75">
      <c r="B19" s="22" t="s">
        <v>111</v>
      </c>
      <c r="C19" s="25">
        <f>SUM(C17:C18)</f>
        <v>63367700</v>
      </c>
    </row>
    <row r="20" spans="1:5" ht="15.75">
      <c r="B20" s="22" t="s">
        <v>112</v>
      </c>
      <c r="C20" s="57">
        <f>C15</f>
        <v>47970700</v>
      </c>
      <c r="D20" s="23"/>
    </row>
    <row r="21" spans="1:5" s="8" customFormat="1" ht="15.75">
      <c r="A21" s="61"/>
      <c r="B21" s="22" t="s">
        <v>113</v>
      </c>
      <c r="C21" s="25">
        <f>C19-C20</f>
        <v>15397000</v>
      </c>
    </row>
    <row r="22" spans="1:5" s="8" customFormat="1" ht="15.75">
      <c r="A22" s="61"/>
      <c r="B22" s="22"/>
      <c r="C22" s="25"/>
    </row>
    <row r="23" spans="1:5" s="8" customFormat="1" ht="15.75">
      <c r="A23" s="61"/>
      <c r="B23" s="22"/>
      <c r="C23" s="25"/>
    </row>
    <row r="24" spans="1:5" s="16" customFormat="1" ht="15.75">
      <c r="A24" s="62"/>
      <c r="B24" s="19" t="s">
        <v>140</v>
      </c>
      <c r="C24" s="36"/>
      <c r="D24" s="17"/>
    </row>
    <row r="25" spans="1:5" ht="15.75">
      <c r="A25" s="59"/>
      <c r="B25" s="19"/>
      <c r="C25" s="36"/>
      <c r="D25" s="38"/>
      <c r="E25" s="16"/>
    </row>
    <row r="26" spans="1:5" ht="15.75">
      <c r="A26" s="12"/>
      <c r="B26" s="12"/>
      <c r="C26" s="13"/>
      <c r="D26" s="12"/>
    </row>
    <row r="27" spans="1:5" ht="16.5" thickBot="1">
      <c r="A27" s="81" t="s">
        <v>8</v>
      </c>
      <c r="B27" s="81"/>
      <c r="C27" s="15"/>
      <c r="D27" s="14">
        <f>C21</f>
        <v>15397000</v>
      </c>
    </row>
    <row r="28" spans="1:5" ht="16.5" thickTop="1">
      <c r="A28" s="8"/>
      <c r="B28" s="8"/>
      <c r="C28" s="11"/>
      <c r="D28" s="8"/>
    </row>
    <row r="29" spans="1:5" ht="15.75">
      <c r="A29" s="12"/>
      <c r="B29" s="12"/>
      <c r="C29" s="13"/>
      <c r="D29" s="12"/>
    </row>
    <row r="30" spans="1:5" ht="15.75">
      <c r="A30" s="8" t="s">
        <v>122</v>
      </c>
      <c r="B30" s="8"/>
      <c r="C30" s="11"/>
      <c r="D30" s="8"/>
    </row>
    <row r="31" spans="1:5" ht="15.75">
      <c r="A31" s="8" t="s">
        <v>7</v>
      </c>
      <c r="B31" s="59"/>
      <c r="C31" s="82" t="s">
        <v>6</v>
      </c>
      <c r="D31" s="82"/>
    </row>
    <row r="32" spans="1:5" ht="15.75">
      <c r="A32" s="8"/>
      <c r="B32" s="8"/>
      <c r="C32" s="9"/>
      <c r="D32" s="8"/>
    </row>
    <row r="33" spans="1:4" ht="15.75">
      <c r="A33" s="8"/>
      <c r="B33" s="8"/>
      <c r="C33" s="9"/>
      <c r="D33" s="8"/>
    </row>
    <row r="34" spans="1:4" ht="15.75">
      <c r="A34" s="8"/>
      <c r="B34" s="8"/>
      <c r="C34" s="9"/>
      <c r="D34" s="8"/>
    </row>
    <row r="35" spans="1:4" ht="15.75">
      <c r="A35" s="8"/>
      <c r="B35" s="8"/>
      <c r="C35" s="9"/>
      <c r="D35" s="8"/>
    </row>
    <row r="36" spans="1:4" ht="15.75">
      <c r="A36" s="8"/>
      <c r="B36" s="8"/>
      <c r="C36" s="9"/>
      <c r="D36" s="8"/>
    </row>
    <row r="37" spans="1:4" ht="15.75">
      <c r="A37" s="7" t="s">
        <v>5</v>
      </c>
      <c r="B37" s="5"/>
      <c r="C37" s="6" t="s">
        <v>4</v>
      </c>
      <c r="D37" s="5" t="s">
        <v>3</v>
      </c>
    </row>
    <row r="38" spans="1:4" ht="15.75">
      <c r="A38" s="4" t="s">
        <v>2</v>
      </c>
      <c r="B38" s="2"/>
      <c r="C38" s="3" t="s">
        <v>1</v>
      </c>
      <c r="D38" s="2" t="s">
        <v>0</v>
      </c>
    </row>
    <row r="53" spans="3:3">
      <c r="C53"/>
    </row>
    <row r="54" spans="3:3">
      <c r="C54"/>
    </row>
    <row r="55" spans="3:3">
      <c r="C55"/>
    </row>
    <row r="56" spans="3:3">
      <c r="C56"/>
    </row>
    <row r="57" spans="3:3">
      <c r="C57"/>
    </row>
    <row r="58" spans="3:3">
      <c r="C58"/>
    </row>
    <row r="59" spans="3:3">
      <c r="C59"/>
    </row>
    <row r="60" spans="3:3">
      <c r="C60"/>
    </row>
    <row r="61" spans="3:3">
      <c r="C61"/>
    </row>
  </sheetData>
  <mergeCells count="2">
    <mergeCell ref="A27:B27"/>
    <mergeCell ref="C31:D31"/>
  </mergeCells>
  <pageMargins left="0.70866141732283472" right="0.70866141732283472" top="0.74803149606299213" bottom="0.74803149606299213" header="0.31496062992125984" footer="0.31496062992125984"/>
  <pageSetup scale="89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2:F61"/>
  <sheetViews>
    <sheetView workbookViewId="0">
      <selection activeCell="F5" sqref="F5"/>
    </sheetView>
  </sheetViews>
  <sheetFormatPr defaultRowHeight="15"/>
  <cols>
    <col min="1" max="1" width="3" customWidth="1"/>
    <col min="2" max="2" width="59.42578125" customWidth="1"/>
    <col min="3" max="3" width="18.140625" style="1" bestFit="1" customWidth="1"/>
    <col min="4" max="4" width="21" bestFit="1" customWidth="1"/>
  </cols>
  <sheetData>
    <row r="2" spans="1:6">
      <c r="D2" s="35"/>
    </row>
    <row r="4" spans="1:6">
      <c r="F4" s="34"/>
    </row>
    <row r="9" spans="1:6" ht="20.25">
      <c r="A9" s="33" t="s">
        <v>17</v>
      </c>
      <c r="B9" s="8"/>
      <c r="C9" s="11"/>
      <c r="D9" s="8"/>
      <c r="E9" s="8"/>
      <c r="F9" s="8"/>
    </row>
    <row r="10" spans="1:6" ht="20.25">
      <c r="A10" s="32" t="s">
        <v>153</v>
      </c>
      <c r="B10" s="8"/>
      <c r="C10" s="11"/>
      <c r="D10" s="8"/>
      <c r="E10" s="8"/>
      <c r="F10" s="8"/>
    </row>
    <row r="11" spans="1:6" ht="15.75">
      <c r="A11" s="31"/>
      <c r="B11" s="12"/>
      <c r="C11" s="13"/>
      <c r="D11" s="12"/>
      <c r="E11" s="8"/>
      <c r="F11" s="8"/>
    </row>
    <row r="12" spans="1:6" ht="15.75">
      <c r="A12" s="30"/>
      <c r="B12" s="29"/>
      <c r="C12" s="28"/>
      <c r="D12" s="27"/>
      <c r="E12" s="8"/>
      <c r="F12" s="8"/>
    </row>
    <row r="13" spans="1:6" ht="15.75">
      <c r="A13" s="20">
        <v>1</v>
      </c>
      <c r="B13" s="22" t="s">
        <v>151</v>
      </c>
      <c r="C13" s="60"/>
      <c r="D13" s="23"/>
    </row>
    <row r="14" spans="1:6" ht="15.75">
      <c r="B14" s="22" t="s">
        <v>106</v>
      </c>
      <c r="C14" s="60"/>
      <c r="D14" s="23"/>
    </row>
    <row r="15" spans="1:6" ht="15.75">
      <c r="B15" s="22" t="s">
        <v>107</v>
      </c>
      <c r="C15" s="25">
        <v>35316206</v>
      </c>
      <c r="D15" s="23"/>
    </row>
    <row r="16" spans="1:6" ht="15.75">
      <c r="B16" s="22" t="s">
        <v>108</v>
      </c>
      <c r="C16" s="57">
        <v>14350001</v>
      </c>
      <c r="D16" s="23"/>
    </row>
    <row r="17" spans="1:5" ht="15.75">
      <c r="B17" s="22" t="s">
        <v>109</v>
      </c>
      <c r="C17" s="25">
        <f>C15-C16</f>
        <v>20966205</v>
      </c>
      <c r="D17" s="23"/>
    </row>
    <row r="18" spans="1:5" ht="15.75">
      <c r="B18" s="22" t="s">
        <v>110</v>
      </c>
      <c r="C18" s="57">
        <v>30249355</v>
      </c>
    </row>
    <row r="19" spans="1:5" ht="15.75">
      <c r="B19" s="22" t="s">
        <v>111</v>
      </c>
      <c r="C19" s="25">
        <f>SUM(C17:C18)</f>
        <v>51215560</v>
      </c>
    </row>
    <row r="20" spans="1:5" ht="15.75">
      <c r="B20" s="22" t="s">
        <v>112</v>
      </c>
      <c r="C20" s="57">
        <f>C15</f>
        <v>35316206</v>
      </c>
      <c r="D20" s="23"/>
    </row>
    <row r="21" spans="1:5" s="8" customFormat="1" ht="15.75">
      <c r="A21" s="61"/>
      <c r="B21" s="22" t="s">
        <v>113</v>
      </c>
      <c r="C21" s="25">
        <f>C19-C20</f>
        <v>15899354</v>
      </c>
    </row>
    <row r="22" spans="1:5" s="8" customFormat="1" ht="15.75">
      <c r="A22" s="61"/>
      <c r="B22" s="22"/>
      <c r="C22" s="25"/>
    </row>
    <row r="23" spans="1:5" s="8" customFormat="1" ht="15.75">
      <c r="A23" s="61"/>
      <c r="B23" s="22"/>
      <c r="C23" s="25"/>
    </row>
    <row r="24" spans="1:5" s="16" customFormat="1" ht="15.75">
      <c r="A24" s="62"/>
      <c r="B24" s="19" t="s">
        <v>152</v>
      </c>
      <c r="C24" s="36"/>
      <c r="D24" s="17"/>
    </row>
    <row r="25" spans="1:5" ht="15.75">
      <c r="A25" s="63"/>
      <c r="B25" s="19"/>
      <c r="C25" s="36"/>
      <c r="D25" s="38"/>
      <c r="E25" s="16"/>
    </row>
    <row r="26" spans="1:5" ht="15.75">
      <c r="A26" s="12"/>
      <c r="B26" s="12"/>
      <c r="C26" s="13"/>
      <c r="D26" s="12"/>
    </row>
    <row r="27" spans="1:5" ht="16.5" thickBot="1">
      <c r="A27" s="81" t="s">
        <v>8</v>
      </c>
      <c r="B27" s="81"/>
      <c r="C27" s="15"/>
      <c r="D27" s="14">
        <f>C21</f>
        <v>15899354</v>
      </c>
    </row>
    <row r="28" spans="1:5" ht="16.5" thickTop="1">
      <c r="A28" s="8"/>
      <c r="B28" s="8"/>
      <c r="C28" s="11"/>
      <c r="D28" s="8"/>
    </row>
    <row r="29" spans="1:5" ht="15.75">
      <c r="A29" s="12"/>
      <c r="B29" s="12"/>
      <c r="C29" s="13"/>
      <c r="D29" s="12"/>
    </row>
    <row r="30" spans="1:5" ht="15.75">
      <c r="A30" s="8" t="s">
        <v>154</v>
      </c>
      <c r="B30" s="8"/>
      <c r="C30" s="11"/>
      <c r="D30" s="8"/>
    </row>
    <row r="31" spans="1:5" ht="15.75">
      <c r="A31" s="8" t="s">
        <v>7</v>
      </c>
      <c r="B31" s="63"/>
      <c r="C31" s="82" t="s">
        <v>6</v>
      </c>
      <c r="D31" s="82"/>
    </row>
    <row r="32" spans="1:5" ht="15.75">
      <c r="A32" s="8"/>
      <c r="B32" s="8"/>
      <c r="C32" s="9"/>
      <c r="D32" s="8"/>
    </row>
    <row r="33" spans="1:4" ht="15.75">
      <c r="A33" s="8"/>
      <c r="B33" s="8"/>
      <c r="C33" s="9"/>
      <c r="D33" s="8"/>
    </row>
    <row r="34" spans="1:4" ht="15.75">
      <c r="A34" s="8"/>
      <c r="B34" s="8"/>
      <c r="C34" s="9"/>
      <c r="D34" s="8"/>
    </row>
    <row r="35" spans="1:4" ht="15.75">
      <c r="A35" s="8"/>
      <c r="B35" s="8"/>
      <c r="C35" s="9"/>
      <c r="D35" s="8"/>
    </row>
    <row r="36" spans="1:4" ht="15.75">
      <c r="A36" s="8"/>
      <c r="B36" s="8"/>
      <c r="C36" s="9"/>
      <c r="D36" s="8"/>
    </row>
    <row r="37" spans="1:4" ht="15.75">
      <c r="A37" s="7" t="s">
        <v>5</v>
      </c>
      <c r="B37" s="5"/>
      <c r="C37" s="6" t="s">
        <v>4</v>
      </c>
      <c r="D37" s="5" t="s">
        <v>3</v>
      </c>
    </row>
    <row r="38" spans="1:4" ht="15.75">
      <c r="A38" s="4" t="s">
        <v>2</v>
      </c>
      <c r="B38" s="2"/>
      <c r="C38" s="3" t="s">
        <v>1</v>
      </c>
      <c r="D38" s="2" t="s">
        <v>0</v>
      </c>
    </row>
    <row r="53" spans="3:3">
      <c r="C53"/>
    </row>
    <row r="54" spans="3:3">
      <c r="C54"/>
    </row>
    <row r="55" spans="3:3">
      <c r="C55"/>
    </row>
    <row r="56" spans="3:3">
      <c r="C56"/>
    </row>
    <row r="57" spans="3:3">
      <c r="C57"/>
    </row>
    <row r="58" spans="3:3">
      <c r="C58"/>
    </row>
    <row r="59" spans="3:3">
      <c r="C59"/>
    </row>
    <row r="60" spans="3:3">
      <c r="C60"/>
    </row>
    <row r="61" spans="3:3">
      <c r="C61"/>
    </row>
  </sheetData>
  <mergeCells count="2">
    <mergeCell ref="A27:B27"/>
    <mergeCell ref="C31:D31"/>
  </mergeCells>
  <pageMargins left="0.70866141732283472" right="0.70866141732283472" top="0.74803149606299213" bottom="0.74803149606299213" header="0.31496062992125984" footer="0.31496062992125984"/>
  <pageSetup scale="89"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2:F61"/>
  <sheetViews>
    <sheetView topLeftCell="A4" workbookViewId="0">
      <selection activeCell="A4" sqref="A1:XFD1048576"/>
    </sheetView>
  </sheetViews>
  <sheetFormatPr defaultRowHeight="15"/>
  <cols>
    <col min="1" max="1" width="3" customWidth="1"/>
    <col min="2" max="2" width="59.42578125" customWidth="1"/>
    <col min="3" max="3" width="18.140625" style="1" bestFit="1" customWidth="1"/>
    <col min="4" max="4" width="21" bestFit="1" customWidth="1"/>
  </cols>
  <sheetData>
    <row r="2" spans="1:6">
      <c r="D2" s="35"/>
    </row>
    <row r="4" spans="1:6">
      <c r="F4" s="34"/>
    </row>
    <row r="9" spans="1:6" ht="20.25">
      <c r="A9" s="33" t="s">
        <v>17</v>
      </c>
      <c r="B9" s="8"/>
      <c r="C9" s="11"/>
      <c r="D9" s="8"/>
      <c r="E9" s="8"/>
      <c r="F9" s="8"/>
    </row>
    <row r="10" spans="1:6" ht="20.25">
      <c r="A10" s="32" t="s">
        <v>153</v>
      </c>
      <c r="B10" s="8"/>
      <c r="C10" s="11"/>
      <c r="D10" s="8"/>
      <c r="E10" s="8"/>
      <c r="F10" s="8"/>
    </row>
    <row r="11" spans="1:6" ht="15.75">
      <c r="A11" s="31"/>
      <c r="B11" s="12"/>
      <c r="C11" s="13"/>
      <c r="D11" s="12"/>
      <c r="E11" s="8"/>
      <c r="F11" s="8"/>
    </row>
    <row r="12" spans="1:6" ht="15.75">
      <c r="A12" s="30"/>
      <c r="B12" s="29"/>
      <c r="C12" s="28"/>
      <c r="D12" s="27"/>
      <c r="E12" s="8"/>
      <c r="F12" s="8"/>
    </row>
    <row r="13" spans="1:6" ht="15.75">
      <c r="A13" s="20">
        <v>1</v>
      </c>
      <c r="B13" s="22" t="s">
        <v>155</v>
      </c>
      <c r="C13" s="60"/>
      <c r="D13" s="23"/>
    </row>
    <row r="14" spans="1:6" ht="15.75">
      <c r="B14" s="22" t="s">
        <v>106</v>
      </c>
      <c r="C14" s="60"/>
      <c r="D14" s="23"/>
    </row>
    <row r="15" spans="1:6" ht="15.75">
      <c r="B15" s="22" t="s">
        <v>107</v>
      </c>
      <c r="C15" s="25">
        <v>62100000</v>
      </c>
      <c r="D15" s="23"/>
    </row>
    <row r="16" spans="1:6" ht="15.75">
      <c r="B16" s="22" t="s">
        <v>108</v>
      </c>
      <c r="C16" s="57">
        <v>50000000</v>
      </c>
      <c r="D16" s="23"/>
    </row>
    <row r="17" spans="1:5" ht="15.75">
      <c r="B17" s="22" t="s">
        <v>109</v>
      </c>
      <c r="C17" s="25">
        <f>C15-C16</f>
        <v>12100000</v>
      </c>
      <c r="D17" s="23"/>
    </row>
    <row r="18" spans="1:5" ht="15.75">
      <c r="B18" s="22" t="s">
        <v>110</v>
      </c>
      <c r="C18" s="57">
        <v>55000000</v>
      </c>
    </row>
    <row r="19" spans="1:5" ht="15.75">
      <c r="B19" s="22" t="s">
        <v>111</v>
      </c>
      <c r="C19" s="25">
        <f>SUM(C17:C18)</f>
        <v>67100000</v>
      </c>
    </row>
    <row r="20" spans="1:5" ht="15.75">
      <c r="B20" s="22" t="s">
        <v>112</v>
      </c>
      <c r="C20" s="57">
        <f>C15</f>
        <v>62100000</v>
      </c>
      <c r="D20" s="23"/>
    </row>
    <row r="21" spans="1:5" s="8" customFormat="1" ht="15.75">
      <c r="A21" s="61"/>
      <c r="B21" s="22" t="s">
        <v>113</v>
      </c>
      <c r="C21" s="25">
        <f>C19-C20</f>
        <v>5000000</v>
      </c>
    </row>
    <row r="22" spans="1:5" s="8" customFormat="1" ht="15.75">
      <c r="A22" s="61"/>
      <c r="B22" s="22"/>
      <c r="C22" s="25"/>
    </row>
    <row r="23" spans="1:5" s="8" customFormat="1" ht="15.75">
      <c r="A23" s="61"/>
      <c r="B23" s="22"/>
      <c r="C23" s="25"/>
    </row>
    <row r="24" spans="1:5" s="16" customFormat="1" ht="15.75">
      <c r="A24" s="62"/>
      <c r="B24" s="19" t="s">
        <v>156</v>
      </c>
      <c r="C24" s="36"/>
      <c r="D24" s="17"/>
    </row>
    <row r="25" spans="1:5" ht="15.75">
      <c r="A25" s="63"/>
      <c r="B25" s="19"/>
      <c r="C25" s="36"/>
      <c r="D25" s="38"/>
      <c r="E25" s="16"/>
    </row>
    <row r="26" spans="1:5" ht="15.75">
      <c r="A26" s="12"/>
      <c r="B26" s="12"/>
      <c r="C26" s="13"/>
      <c r="D26" s="12"/>
    </row>
    <row r="27" spans="1:5" ht="16.5" thickBot="1">
      <c r="A27" s="81" t="s">
        <v>8</v>
      </c>
      <c r="B27" s="81"/>
      <c r="C27" s="15"/>
      <c r="D27" s="14">
        <f>C21</f>
        <v>5000000</v>
      </c>
    </row>
    <row r="28" spans="1:5" ht="16.5" thickTop="1">
      <c r="A28" s="8"/>
      <c r="B28" s="8"/>
      <c r="C28" s="11"/>
      <c r="D28" s="8"/>
    </row>
    <row r="29" spans="1:5" ht="15.75">
      <c r="A29" s="12"/>
      <c r="B29" s="12"/>
      <c r="C29" s="13"/>
      <c r="D29" s="12"/>
    </row>
    <row r="30" spans="1:5" ht="15.75">
      <c r="A30" s="8" t="s">
        <v>154</v>
      </c>
      <c r="B30" s="8"/>
      <c r="C30" s="11"/>
      <c r="D30" s="8"/>
    </row>
    <row r="31" spans="1:5" ht="15.75">
      <c r="A31" s="8" t="s">
        <v>7</v>
      </c>
      <c r="B31" s="63"/>
      <c r="C31" s="82" t="s">
        <v>6</v>
      </c>
      <c r="D31" s="82"/>
    </row>
    <row r="32" spans="1:5" ht="15.75">
      <c r="A32" s="8"/>
      <c r="B32" s="8"/>
      <c r="C32" s="9"/>
      <c r="D32" s="8"/>
    </row>
    <row r="33" spans="1:4" ht="15.75">
      <c r="A33" s="8"/>
      <c r="B33" s="8"/>
      <c r="C33" s="9"/>
      <c r="D33" s="8"/>
    </row>
    <row r="34" spans="1:4" ht="15.75">
      <c r="A34" s="8"/>
      <c r="B34" s="8"/>
      <c r="C34" s="9"/>
      <c r="D34" s="8"/>
    </row>
    <row r="35" spans="1:4" ht="15.75">
      <c r="A35" s="8"/>
      <c r="B35" s="8"/>
      <c r="C35" s="9"/>
      <c r="D35" s="8"/>
    </row>
    <row r="36" spans="1:4" ht="15.75">
      <c r="A36" s="8"/>
      <c r="B36" s="8"/>
      <c r="C36" s="9"/>
      <c r="D36" s="8"/>
    </row>
    <row r="37" spans="1:4" ht="15.75">
      <c r="A37" s="7" t="s">
        <v>5</v>
      </c>
      <c r="B37" s="5"/>
      <c r="C37" s="6" t="s">
        <v>4</v>
      </c>
      <c r="D37" s="5" t="s">
        <v>3</v>
      </c>
    </row>
    <row r="38" spans="1:4" ht="15.75">
      <c r="A38" s="4" t="s">
        <v>2</v>
      </c>
      <c r="B38" s="2"/>
      <c r="C38" s="3" t="s">
        <v>1</v>
      </c>
      <c r="D38" s="2" t="s">
        <v>0</v>
      </c>
    </row>
    <row r="53" spans="3:3">
      <c r="C53"/>
    </row>
    <row r="54" spans="3:3">
      <c r="C54"/>
    </row>
    <row r="55" spans="3:3">
      <c r="C55"/>
    </row>
    <row r="56" spans="3:3">
      <c r="C56"/>
    </row>
    <row r="57" spans="3:3">
      <c r="C57"/>
    </row>
    <row r="58" spans="3:3">
      <c r="C58"/>
    </row>
    <row r="59" spans="3:3">
      <c r="C59"/>
    </row>
    <row r="60" spans="3:3">
      <c r="C60"/>
    </row>
    <row r="61" spans="3:3">
      <c r="C61"/>
    </row>
  </sheetData>
  <mergeCells count="2">
    <mergeCell ref="A27:B27"/>
    <mergeCell ref="C31:D31"/>
  </mergeCells>
  <pageMargins left="0.70866141732283472" right="0.70866141732283472" top="0.74803149606299213" bottom="0.74803149606299213" header="0.31496062992125984" footer="0.31496062992125984"/>
  <pageSetup scale="89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2:F61"/>
  <sheetViews>
    <sheetView topLeftCell="A7" workbookViewId="0">
      <selection activeCell="F17" sqref="F17"/>
    </sheetView>
  </sheetViews>
  <sheetFormatPr defaultRowHeight="15"/>
  <cols>
    <col min="1" max="1" width="3" customWidth="1"/>
    <col min="2" max="2" width="59.42578125" customWidth="1"/>
    <col min="3" max="3" width="18.140625" style="1" bestFit="1" customWidth="1"/>
    <col min="4" max="4" width="21" bestFit="1" customWidth="1"/>
  </cols>
  <sheetData>
    <row r="2" spans="1:6">
      <c r="D2" s="35"/>
    </row>
    <row r="4" spans="1:6">
      <c r="F4" s="34"/>
    </row>
    <row r="9" spans="1:6" ht="20.25">
      <c r="A9" s="33" t="s">
        <v>17</v>
      </c>
      <c r="B9" s="8"/>
      <c r="C9" s="11"/>
      <c r="D9" s="8"/>
      <c r="E9" s="8"/>
      <c r="F9" s="8"/>
    </row>
    <row r="10" spans="1:6" ht="20.25">
      <c r="A10" s="32" t="s">
        <v>153</v>
      </c>
      <c r="B10" s="8"/>
      <c r="C10" s="11"/>
      <c r="D10" s="8"/>
      <c r="E10" s="8"/>
      <c r="F10" s="8"/>
    </row>
    <row r="11" spans="1:6" ht="15.75">
      <c r="A11" s="31"/>
      <c r="B11" s="12"/>
      <c r="C11" s="13"/>
      <c r="D11" s="12"/>
      <c r="E11" s="8"/>
      <c r="F11" s="8"/>
    </row>
    <row r="12" spans="1:6" ht="15.75">
      <c r="A12" s="30"/>
      <c r="B12" s="29"/>
      <c r="C12" s="28"/>
      <c r="D12" s="27"/>
      <c r="E12" s="8"/>
      <c r="F12" s="8"/>
    </row>
    <row r="13" spans="1:6" ht="15.75">
      <c r="A13" s="20">
        <v>1</v>
      </c>
      <c r="B13" s="22" t="s">
        <v>157</v>
      </c>
      <c r="C13" s="60"/>
      <c r="D13" s="23"/>
    </row>
    <row r="14" spans="1:6" ht="15.75">
      <c r="B14" s="22" t="s">
        <v>106</v>
      </c>
      <c r="C14" s="60"/>
      <c r="D14" s="23"/>
    </row>
    <row r="15" spans="1:6" ht="15.75">
      <c r="B15" s="22" t="s">
        <v>107</v>
      </c>
      <c r="C15" s="25">
        <v>44467000</v>
      </c>
      <c r="D15" s="23"/>
    </row>
    <row r="16" spans="1:6" ht="15.75">
      <c r="B16" s="22" t="s">
        <v>108</v>
      </c>
      <c r="C16" s="57">
        <v>38837000</v>
      </c>
      <c r="D16" s="23"/>
    </row>
    <row r="17" spans="1:5" ht="15.75">
      <c r="B17" s="22" t="s">
        <v>109</v>
      </c>
      <c r="C17" s="25">
        <f>C15-C16</f>
        <v>5630000</v>
      </c>
      <c r="D17" s="23"/>
    </row>
    <row r="18" spans="1:5" ht="15.75">
      <c r="B18" s="22" t="s">
        <v>110</v>
      </c>
      <c r="C18" s="57">
        <v>40000000</v>
      </c>
    </row>
    <row r="19" spans="1:5" ht="15.75">
      <c r="B19" s="22" t="s">
        <v>111</v>
      </c>
      <c r="C19" s="25">
        <f>SUM(C17:C18)</f>
        <v>45630000</v>
      </c>
    </row>
    <row r="20" spans="1:5" ht="15.75">
      <c r="B20" s="22" t="s">
        <v>112</v>
      </c>
      <c r="C20" s="57">
        <f>C15</f>
        <v>44467000</v>
      </c>
      <c r="D20" s="23"/>
    </row>
    <row r="21" spans="1:5" s="8" customFormat="1" ht="15.75">
      <c r="A21" s="61"/>
      <c r="B21" s="22" t="s">
        <v>113</v>
      </c>
      <c r="C21" s="25">
        <f>C19-C20</f>
        <v>1163000</v>
      </c>
    </row>
    <row r="22" spans="1:5" s="8" customFormat="1" ht="15.75">
      <c r="A22" s="61"/>
      <c r="B22" s="22"/>
      <c r="C22" s="25"/>
    </row>
    <row r="23" spans="1:5" s="8" customFormat="1" ht="15.75">
      <c r="A23" s="61"/>
      <c r="B23" s="22"/>
      <c r="C23" s="25"/>
    </row>
    <row r="24" spans="1:5" s="16" customFormat="1" ht="15.75">
      <c r="A24" s="62"/>
      <c r="B24" s="19" t="s">
        <v>158</v>
      </c>
      <c r="C24" s="36"/>
      <c r="D24" s="17"/>
    </row>
    <row r="25" spans="1:5" ht="15.75">
      <c r="A25" s="63"/>
      <c r="B25" s="19"/>
      <c r="C25" s="36"/>
      <c r="D25" s="38"/>
      <c r="E25" s="16"/>
    </row>
    <row r="26" spans="1:5" ht="15.75">
      <c r="A26" s="12"/>
      <c r="B26" s="12"/>
      <c r="C26" s="13"/>
      <c r="D26" s="12"/>
    </row>
    <row r="27" spans="1:5" ht="16.5" thickBot="1">
      <c r="A27" s="81" t="s">
        <v>8</v>
      </c>
      <c r="B27" s="81"/>
      <c r="C27" s="15"/>
      <c r="D27" s="14">
        <f>C21</f>
        <v>1163000</v>
      </c>
    </row>
    <row r="28" spans="1:5" ht="16.5" thickTop="1">
      <c r="A28" s="8"/>
      <c r="B28" s="8"/>
      <c r="C28" s="11"/>
      <c r="D28" s="8"/>
    </row>
    <row r="29" spans="1:5" ht="15.75">
      <c r="A29" s="12"/>
      <c r="B29" s="12"/>
      <c r="C29" s="13"/>
      <c r="D29" s="12"/>
    </row>
    <row r="30" spans="1:5" ht="15.75">
      <c r="A30" s="8" t="s">
        <v>154</v>
      </c>
      <c r="B30" s="8"/>
      <c r="C30" s="11"/>
      <c r="D30" s="8"/>
    </row>
    <row r="31" spans="1:5" ht="15.75">
      <c r="A31" s="8" t="s">
        <v>7</v>
      </c>
      <c r="B31" s="63"/>
      <c r="C31" s="82" t="s">
        <v>6</v>
      </c>
      <c r="D31" s="82"/>
    </row>
    <row r="32" spans="1:5" ht="15.75">
      <c r="A32" s="8"/>
      <c r="B32" s="8"/>
      <c r="C32" s="9"/>
      <c r="D32" s="8"/>
    </row>
    <row r="33" spans="1:4" ht="15.75">
      <c r="A33" s="8"/>
      <c r="B33" s="8"/>
      <c r="C33" s="9"/>
      <c r="D33" s="8"/>
    </row>
    <row r="34" spans="1:4" ht="15.75">
      <c r="A34" s="8"/>
      <c r="B34" s="8"/>
      <c r="C34" s="9"/>
      <c r="D34" s="8"/>
    </row>
    <row r="35" spans="1:4" ht="15.75">
      <c r="A35" s="8"/>
      <c r="B35" s="8"/>
      <c r="C35" s="9"/>
      <c r="D35" s="8"/>
    </row>
    <row r="36" spans="1:4" ht="15.75">
      <c r="A36" s="8"/>
      <c r="B36" s="8"/>
      <c r="C36" s="9"/>
      <c r="D36" s="8"/>
    </row>
    <row r="37" spans="1:4" ht="15.75">
      <c r="A37" s="7" t="s">
        <v>5</v>
      </c>
      <c r="B37" s="5"/>
      <c r="C37" s="6" t="s">
        <v>4</v>
      </c>
      <c r="D37" s="5" t="s">
        <v>3</v>
      </c>
    </row>
    <row r="38" spans="1:4" ht="15.75">
      <c r="A38" s="4" t="s">
        <v>2</v>
      </c>
      <c r="B38" s="2"/>
      <c r="C38" s="3" t="s">
        <v>1</v>
      </c>
      <c r="D38" s="2" t="s">
        <v>0</v>
      </c>
    </row>
    <row r="53" spans="3:3">
      <c r="C53"/>
    </row>
    <row r="54" spans="3:3">
      <c r="C54"/>
    </row>
    <row r="55" spans="3:3">
      <c r="C55"/>
    </row>
    <row r="56" spans="3:3">
      <c r="C56"/>
    </row>
    <row r="57" spans="3:3">
      <c r="C57"/>
    </row>
    <row r="58" spans="3:3">
      <c r="C58"/>
    </row>
    <row r="59" spans="3:3">
      <c r="C59"/>
    </row>
    <row r="60" spans="3:3">
      <c r="C60"/>
    </row>
    <row r="61" spans="3:3">
      <c r="C61"/>
    </row>
  </sheetData>
  <mergeCells count="2">
    <mergeCell ref="A27:B27"/>
    <mergeCell ref="C31:D31"/>
  </mergeCells>
  <pageMargins left="0.70866141732283472" right="0.70866141732283472" top="0.74803149606299213" bottom="0.74803149606299213" header="0.31496062992125984" footer="0.31496062992125984"/>
  <pageSetup scale="89"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2:F61"/>
  <sheetViews>
    <sheetView topLeftCell="A7" workbookViewId="0">
      <selection activeCell="F19" sqref="F19"/>
    </sheetView>
  </sheetViews>
  <sheetFormatPr defaultRowHeight="15"/>
  <cols>
    <col min="1" max="1" width="3" customWidth="1"/>
    <col min="2" max="2" width="59.42578125" customWidth="1"/>
    <col min="3" max="3" width="18.140625" style="1" bestFit="1" customWidth="1"/>
    <col min="4" max="4" width="21" bestFit="1" customWidth="1"/>
  </cols>
  <sheetData>
    <row r="2" spans="1:6">
      <c r="D2" s="35"/>
    </row>
    <row r="4" spans="1:6">
      <c r="F4" s="34"/>
    </row>
    <row r="9" spans="1:6" ht="20.25">
      <c r="A9" s="33" t="s">
        <v>17</v>
      </c>
      <c r="B9" s="8"/>
      <c r="C9" s="11"/>
      <c r="D9" s="8"/>
      <c r="E9" s="8"/>
      <c r="F9" s="8"/>
    </row>
    <row r="10" spans="1:6" ht="20.25">
      <c r="A10" s="32" t="s">
        <v>153</v>
      </c>
      <c r="B10" s="8"/>
      <c r="C10" s="11"/>
      <c r="D10" s="8"/>
      <c r="E10" s="8"/>
      <c r="F10" s="8"/>
    </row>
    <row r="11" spans="1:6" ht="15.75">
      <c r="A11" s="31"/>
      <c r="B11" s="12"/>
      <c r="C11" s="13"/>
      <c r="D11" s="12"/>
      <c r="E11" s="8"/>
      <c r="F11" s="8"/>
    </row>
    <row r="12" spans="1:6" ht="15.75">
      <c r="A12" s="30"/>
      <c r="B12" s="29"/>
      <c r="C12" s="28"/>
      <c r="D12" s="27"/>
      <c r="E12" s="8"/>
      <c r="F12" s="8"/>
    </row>
    <row r="13" spans="1:6" ht="15.75">
      <c r="A13" s="20">
        <v>1</v>
      </c>
      <c r="B13" s="22" t="s">
        <v>159</v>
      </c>
      <c r="C13" s="60"/>
      <c r="D13" s="23"/>
    </row>
    <row r="14" spans="1:6" ht="15.75">
      <c r="B14" s="22" t="s">
        <v>106</v>
      </c>
      <c r="C14" s="60"/>
      <c r="D14" s="23"/>
    </row>
    <row r="15" spans="1:6" ht="15.75">
      <c r="B15" s="22" t="s">
        <v>107</v>
      </c>
      <c r="C15" s="25">
        <v>28089000</v>
      </c>
      <c r="D15" s="23"/>
    </row>
    <row r="16" spans="1:6" ht="15.75">
      <c r="B16" s="22" t="s">
        <v>108</v>
      </c>
      <c r="C16" s="57">
        <v>19115000</v>
      </c>
      <c r="D16" s="23"/>
    </row>
    <row r="17" spans="1:5" ht="15.75">
      <c r="B17" s="22" t="s">
        <v>109</v>
      </c>
      <c r="C17" s="25">
        <f>C15-C16</f>
        <v>8974000</v>
      </c>
      <c r="D17" s="23"/>
    </row>
    <row r="18" spans="1:5" ht="15.75">
      <c r="B18" s="22" t="s">
        <v>110</v>
      </c>
      <c r="C18" s="57">
        <v>23000000</v>
      </c>
    </row>
    <row r="19" spans="1:5" ht="15.75">
      <c r="B19" s="22" t="s">
        <v>111</v>
      </c>
      <c r="C19" s="25">
        <f>SUM(C17:C18)</f>
        <v>31974000</v>
      </c>
    </row>
    <row r="20" spans="1:5" ht="15.75">
      <c r="B20" s="22" t="s">
        <v>112</v>
      </c>
      <c r="C20" s="57">
        <f>C15</f>
        <v>28089000</v>
      </c>
      <c r="D20" s="23"/>
    </row>
    <row r="21" spans="1:5" s="8" customFormat="1" ht="15.75">
      <c r="A21" s="61"/>
      <c r="B21" s="22" t="s">
        <v>113</v>
      </c>
      <c r="C21" s="25">
        <f>C19-C20</f>
        <v>3885000</v>
      </c>
    </row>
    <row r="22" spans="1:5" s="8" customFormat="1" ht="15.75">
      <c r="A22" s="61"/>
      <c r="B22" s="22"/>
      <c r="C22" s="25"/>
    </row>
    <row r="23" spans="1:5" s="8" customFormat="1" ht="15.75">
      <c r="A23" s="61"/>
      <c r="B23" s="22"/>
      <c r="C23" s="25"/>
    </row>
    <row r="24" spans="1:5" s="16" customFormat="1" ht="15.75">
      <c r="A24" s="62"/>
      <c r="B24" s="19" t="s">
        <v>160</v>
      </c>
      <c r="C24" s="36"/>
      <c r="D24" s="17"/>
    </row>
    <row r="25" spans="1:5" ht="15.75">
      <c r="A25" s="63"/>
      <c r="B25" s="19"/>
      <c r="C25" s="36"/>
      <c r="D25" s="38"/>
      <c r="E25" s="16"/>
    </row>
    <row r="26" spans="1:5" ht="15.75">
      <c r="A26" s="12"/>
      <c r="B26" s="12"/>
      <c r="C26" s="13"/>
      <c r="D26" s="12"/>
    </row>
    <row r="27" spans="1:5" ht="16.5" thickBot="1">
      <c r="A27" s="81" t="s">
        <v>8</v>
      </c>
      <c r="B27" s="81"/>
      <c r="C27" s="15"/>
      <c r="D27" s="14">
        <f>C21</f>
        <v>3885000</v>
      </c>
    </row>
    <row r="28" spans="1:5" ht="16.5" thickTop="1">
      <c r="A28" s="8"/>
      <c r="B28" s="8"/>
      <c r="C28" s="11"/>
      <c r="D28" s="8"/>
    </row>
    <row r="29" spans="1:5" ht="15.75">
      <c r="A29" s="12"/>
      <c r="B29" s="12"/>
      <c r="C29" s="13"/>
      <c r="D29" s="12"/>
    </row>
    <row r="30" spans="1:5" ht="15.75">
      <c r="A30" s="8" t="s">
        <v>154</v>
      </c>
      <c r="B30" s="8"/>
      <c r="C30" s="11"/>
      <c r="D30" s="8"/>
    </row>
    <row r="31" spans="1:5" ht="15.75">
      <c r="A31" s="8" t="s">
        <v>7</v>
      </c>
      <c r="B31" s="63"/>
      <c r="C31" s="82" t="s">
        <v>6</v>
      </c>
      <c r="D31" s="82"/>
    </row>
    <row r="32" spans="1:5" ht="15.75">
      <c r="A32" s="8"/>
      <c r="B32" s="8"/>
      <c r="C32" s="9"/>
      <c r="D32" s="8"/>
    </row>
    <row r="33" spans="1:4" ht="15.75">
      <c r="A33" s="8"/>
      <c r="B33" s="8"/>
      <c r="C33" s="9"/>
      <c r="D33" s="8"/>
    </row>
    <row r="34" spans="1:4" ht="15.75">
      <c r="A34" s="8"/>
      <c r="B34" s="8"/>
      <c r="C34" s="9"/>
      <c r="D34" s="8"/>
    </row>
    <row r="35" spans="1:4" ht="15.75">
      <c r="A35" s="8"/>
      <c r="B35" s="8"/>
      <c r="C35" s="9"/>
      <c r="D35" s="8"/>
    </row>
    <row r="36" spans="1:4" ht="15.75">
      <c r="A36" s="8"/>
      <c r="B36" s="8"/>
      <c r="C36" s="9"/>
      <c r="D36" s="8"/>
    </row>
    <row r="37" spans="1:4" ht="15.75">
      <c r="A37" s="7" t="s">
        <v>5</v>
      </c>
      <c r="B37" s="5"/>
      <c r="C37" s="6" t="s">
        <v>4</v>
      </c>
      <c r="D37" s="5" t="s">
        <v>3</v>
      </c>
    </row>
    <row r="38" spans="1:4" ht="15.75">
      <c r="A38" s="4" t="s">
        <v>2</v>
      </c>
      <c r="B38" s="2"/>
      <c r="C38" s="3" t="s">
        <v>1</v>
      </c>
      <c r="D38" s="2" t="s">
        <v>0</v>
      </c>
    </row>
    <row r="53" spans="3:3">
      <c r="C53"/>
    </row>
    <row r="54" spans="3:3">
      <c r="C54"/>
    </row>
    <row r="55" spans="3:3">
      <c r="C55"/>
    </row>
    <row r="56" spans="3:3">
      <c r="C56"/>
    </row>
    <row r="57" spans="3:3">
      <c r="C57"/>
    </row>
    <row r="58" spans="3:3">
      <c r="C58"/>
    </row>
    <row r="59" spans="3:3">
      <c r="C59"/>
    </row>
    <row r="60" spans="3:3">
      <c r="C60"/>
    </row>
    <row r="61" spans="3:3">
      <c r="C61"/>
    </row>
  </sheetData>
  <mergeCells count="2">
    <mergeCell ref="A27:B27"/>
    <mergeCell ref="C31:D31"/>
  </mergeCells>
  <pageMargins left="0.70866141732283472" right="0.70866141732283472" top="0.74803149606299213" bottom="0.74803149606299213" header="0.31496062992125984" footer="0.31496062992125984"/>
  <pageSetup scale="89"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2:F61"/>
  <sheetViews>
    <sheetView topLeftCell="A7" workbookViewId="0">
      <selection activeCell="A7" sqref="A1:XFD1048576"/>
    </sheetView>
  </sheetViews>
  <sheetFormatPr defaultRowHeight="15"/>
  <cols>
    <col min="1" max="1" width="3" customWidth="1"/>
    <col min="2" max="2" width="59.42578125" customWidth="1"/>
    <col min="3" max="3" width="18.140625" style="1" bestFit="1" customWidth="1"/>
    <col min="4" max="4" width="21" bestFit="1" customWidth="1"/>
  </cols>
  <sheetData>
    <row r="2" spans="1:6">
      <c r="D2" s="35"/>
    </row>
    <row r="4" spans="1:6">
      <c r="F4" s="34"/>
    </row>
    <row r="9" spans="1:6" ht="20.25">
      <c r="A9" s="33" t="s">
        <v>17</v>
      </c>
      <c r="B9" s="8"/>
      <c r="C9" s="11"/>
      <c r="D9" s="8"/>
      <c r="E9" s="8"/>
      <c r="F9" s="8"/>
    </row>
    <row r="10" spans="1:6" ht="20.25">
      <c r="A10" s="32" t="s">
        <v>153</v>
      </c>
      <c r="B10" s="8"/>
      <c r="C10" s="11"/>
      <c r="D10" s="8"/>
      <c r="E10" s="8"/>
      <c r="F10" s="8"/>
    </row>
    <row r="11" spans="1:6" ht="15.75">
      <c r="A11" s="31"/>
      <c r="B11" s="12"/>
      <c r="C11" s="13"/>
      <c r="D11" s="12"/>
      <c r="E11" s="8"/>
      <c r="F11" s="8"/>
    </row>
    <row r="12" spans="1:6" ht="15.75">
      <c r="A12" s="30"/>
      <c r="B12" s="29"/>
      <c r="C12" s="28"/>
      <c r="D12" s="27"/>
      <c r="E12" s="8"/>
      <c r="F12" s="8"/>
    </row>
    <row r="13" spans="1:6" ht="15.75">
      <c r="A13" s="20">
        <v>1</v>
      </c>
      <c r="B13" s="22" t="s">
        <v>163</v>
      </c>
      <c r="C13" s="60"/>
      <c r="D13" s="23"/>
    </row>
    <row r="14" spans="1:6" ht="15.75">
      <c r="B14" s="22" t="s">
        <v>106</v>
      </c>
      <c r="C14" s="60"/>
      <c r="D14" s="23"/>
    </row>
    <row r="15" spans="1:6" ht="15.75">
      <c r="B15" s="22" t="s">
        <v>107</v>
      </c>
      <c r="C15" s="25">
        <v>33425000</v>
      </c>
      <c r="D15" s="23"/>
    </row>
    <row r="16" spans="1:6" ht="15.75">
      <c r="B16" s="22" t="s">
        <v>108</v>
      </c>
      <c r="C16" s="57">
        <v>0</v>
      </c>
      <c r="D16" s="23"/>
    </row>
    <row r="17" spans="1:5" ht="15.75">
      <c r="B17" s="22" t="s">
        <v>109</v>
      </c>
      <c r="C17" s="25">
        <f>C15-C16</f>
        <v>33425000</v>
      </c>
      <c r="D17" s="23"/>
    </row>
    <row r="18" spans="1:5" ht="15.75">
      <c r="B18" s="22" t="s">
        <v>110</v>
      </c>
      <c r="C18" s="57">
        <v>30000000</v>
      </c>
    </row>
    <row r="19" spans="1:5" ht="15.75">
      <c r="B19" s="22" t="s">
        <v>111</v>
      </c>
      <c r="C19" s="25">
        <f>SUM(C17:C18)</f>
        <v>63425000</v>
      </c>
    </row>
    <row r="20" spans="1:5" ht="15.75">
      <c r="B20" s="22" t="s">
        <v>112</v>
      </c>
      <c r="C20" s="57">
        <f>C15</f>
        <v>33425000</v>
      </c>
      <c r="D20" s="23"/>
    </row>
    <row r="21" spans="1:5" s="8" customFormat="1" ht="15.75">
      <c r="A21" s="61"/>
      <c r="B21" s="22" t="s">
        <v>113</v>
      </c>
      <c r="C21" s="25">
        <f>C19-C20</f>
        <v>30000000</v>
      </c>
    </row>
    <row r="22" spans="1:5" s="8" customFormat="1" ht="15.75">
      <c r="A22" s="61"/>
      <c r="B22" s="22"/>
      <c r="C22" s="25"/>
    </row>
    <row r="23" spans="1:5" s="8" customFormat="1" ht="15.75">
      <c r="A23" s="61"/>
      <c r="B23" s="22"/>
      <c r="C23" s="25"/>
    </row>
    <row r="24" spans="1:5" s="16" customFormat="1" ht="15.75">
      <c r="A24" s="62"/>
      <c r="B24" s="19" t="s">
        <v>164</v>
      </c>
      <c r="C24" s="36"/>
      <c r="D24" s="17"/>
    </row>
    <row r="25" spans="1:5" ht="15.75">
      <c r="A25" s="63"/>
      <c r="B25" s="19"/>
      <c r="C25" s="36"/>
      <c r="D25" s="38"/>
      <c r="E25" s="16"/>
    </row>
    <row r="26" spans="1:5" ht="15.75">
      <c r="A26" s="12"/>
      <c r="B26" s="12"/>
      <c r="C26" s="13"/>
      <c r="D26" s="12"/>
    </row>
    <row r="27" spans="1:5" ht="16.5" thickBot="1">
      <c r="A27" s="81" t="s">
        <v>8</v>
      </c>
      <c r="B27" s="81"/>
      <c r="C27" s="15"/>
      <c r="D27" s="14">
        <f>C21</f>
        <v>30000000</v>
      </c>
    </row>
    <row r="28" spans="1:5" ht="16.5" thickTop="1">
      <c r="A28" s="8"/>
      <c r="B28" s="8"/>
      <c r="C28" s="11"/>
      <c r="D28" s="8"/>
    </row>
    <row r="29" spans="1:5" ht="15.75">
      <c r="A29" s="12"/>
      <c r="B29" s="12"/>
      <c r="C29" s="13"/>
      <c r="D29" s="12"/>
    </row>
    <row r="30" spans="1:5" ht="15.75">
      <c r="A30" s="8" t="s">
        <v>154</v>
      </c>
      <c r="B30" s="8"/>
      <c r="C30" s="11"/>
      <c r="D30" s="8"/>
    </row>
    <row r="31" spans="1:5" ht="15.75">
      <c r="A31" s="8" t="s">
        <v>7</v>
      </c>
      <c r="B31" s="63"/>
      <c r="C31" s="82" t="s">
        <v>6</v>
      </c>
      <c r="D31" s="82"/>
    </row>
    <row r="32" spans="1:5" ht="15.75">
      <c r="A32" s="8"/>
      <c r="B32" s="8"/>
      <c r="C32" s="9"/>
      <c r="D32" s="8"/>
    </row>
    <row r="33" spans="1:4" ht="15.75">
      <c r="A33" s="8"/>
      <c r="B33" s="8"/>
      <c r="C33" s="9"/>
      <c r="D33" s="8"/>
    </row>
    <row r="34" spans="1:4" ht="15.75">
      <c r="A34" s="8"/>
      <c r="B34" s="8"/>
      <c r="C34" s="9"/>
      <c r="D34" s="8"/>
    </row>
    <row r="35" spans="1:4" ht="15.75">
      <c r="A35" s="8"/>
      <c r="B35" s="8"/>
      <c r="C35" s="9"/>
      <c r="D35" s="8"/>
    </row>
    <row r="36" spans="1:4" ht="15.75">
      <c r="A36" s="8"/>
      <c r="B36" s="8"/>
      <c r="C36" s="9"/>
      <c r="D36" s="8"/>
    </row>
    <row r="37" spans="1:4" ht="15.75">
      <c r="A37" s="7" t="s">
        <v>5</v>
      </c>
      <c r="B37" s="5"/>
      <c r="C37" s="6" t="s">
        <v>4</v>
      </c>
      <c r="D37" s="5" t="s">
        <v>3</v>
      </c>
    </row>
    <row r="38" spans="1:4" ht="15.75">
      <c r="A38" s="4" t="s">
        <v>2</v>
      </c>
      <c r="B38" s="2"/>
      <c r="C38" s="3" t="s">
        <v>1</v>
      </c>
      <c r="D38" s="2" t="s">
        <v>0</v>
      </c>
    </row>
    <row r="53" spans="3:3">
      <c r="C53"/>
    </row>
    <row r="54" spans="3:3">
      <c r="C54"/>
    </row>
    <row r="55" spans="3:3">
      <c r="C55"/>
    </row>
    <row r="56" spans="3:3">
      <c r="C56"/>
    </row>
    <row r="57" spans="3:3">
      <c r="C57"/>
    </row>
    <row r="58" spans="3:3">
      <c r="C58"/>
    </row>
    <row r="59" spans="3:3">
      <c r="C59"/>
    </row>
    <row r="60" spans="3:3">
      <c r="C60"/>
    </row>
    <row r="61" spans="3:3">
      <c r="C61"/>
    </row>
  </sheetData>
  <mergeCells count="2">
    <mergeCell ref="A27:B27"/>
    <mergeCell ref="C31:D31"/>
  </mergeCells>
  <pageMargins left="0.70866141732283472" right="0.70866141732283472" top="0.74803149606299213" bottom="0.74803149606299213" header="0.31496062992125984" footer="0.31496062992125984"/>
  <pageSetup scale="89"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1"/>
  </sheetPr>
  <dimension ref="A2:F53"/>
  <sheetViews>
    <sheetView workbookViewId="0">
      <selection activeCell="H6" sqref="H6"/>
    </sheetView>
  </sheetViews>
  <sheetFormatPr defaultRowHeight="15"/>
  <cols>
    <col min="1" max="1" width="3.140625" customWidth="1"/>
    <col min="2" max="2" width="52.85546875" customWidth="1"/>
    <col min="3" max="3" width="19.85546875" style="1" customWidth="1"/>
    <col min="4" max="4" width="21" bestFit="1" customWidth="1"/>
  </cols>
  <sheetData>
    <row r="2" spans="1:6">
      <c r="D2" s="35"/>
    </row>
    <row r="4" spans="1:6">
      <c r="F4" s="34"/>
    </row>
    <row r="9" spans="1:6" ht="20.25">
      <c r="A9" s="33" t="s">
        <v>17</v>
      </c>
      <c r="B9" s="8"/>
      <c r="C9" s="11"/>
      <c r="D9" s="8"/>
      <c r="E9" s="8"/>
      <c r="F9" s="8"/>
    </row>
    <row r="10" spans="1:6" ht="20.25">
      <c r="A10" s="32" t="s">
        <v>153</v>
      </c>
      <c r="B10" s="8"/>
      <c r="C10" s="11"/>
      <c r="D10" s="8"/>
      <c r="E10" s="8"/>
      <c r="F10" s="8"/>
    </row>
    <row r="11" spans="1:6" ht="15.75">
      <c r="A11" s="31"/>
      <c r="B11" s="12"/>
      <c r="C11" s="13"/>
      <c r="D11" s="12"/>
      <c r="E11" s="8"/>
      <c r="F11" s="8"/>
    </row>
    <row r="12" spans="1:6" ht="15.75">
      <c r="A12" s="30"/>
      <c r="B12" s="29"/>
      <c r="C12" s="28"/>
      <c r="D12" s="27"/>
      <c r="E12" s="8"/>
      <c r="F12" s="8"/>
    </row>
    <row r="13" spans="1:6" ht="15.75">
      <c r="A13" s="20" t="s">
        <v>16</v>
      </c>
      <c r="B13" s="22" t="s">
        <v>165</v>
      </c>
      <c r="C13" s="23"/>
      <c r="D13" s="13">
        <v>8848314</v>
      </c>
    </row>
    <row r="14" spans="1:6" ht="14.25" customHeight="1">
      <c r="A14" s="20"/>
      <c r="B14" s="22"/>
      <c r="C14" s="23"/>
      <c r="D14" s="13"/>
    </row>
    <row r="15" spans="1:6" ht="15.75">
      <c r="A15" s="31"/>
      <c r="B15" s="43"/>
      <c r="C15" s="13"/>
      <c r="D15" s="41"/>
      <c r="E15" s="8"/>
      <c r="F15" s="8"/>
    </row>
    <row r="16" spans="1:6" ht="15.75">
      <c r="A16" s="31"/>
      <c r="B16" s="19" t="s">
        <v>121</v>
      </c>
      <c r="C16" s="13"/>
      <c r="D16" s="41"/>
      <c r="E16" s="8"/>
      <c r="F16" s="8"/>
    </row>
    <row r="17" spans="1:5" ht="15.75">
      <c r="A17" s="63"/>
      <c r="B17" s="19"/>
      <c r="C17" s="36"/>
      <c r="D17" s="38"/>
      <c r="E17" s="16"/>
    </row>
    <row r="18" spans="1:5" ht="15.75">
      <c r="A18" s="12"/>
      <c r="B18" s="12"/>
      <c r="C18" s="13"/>
      <c r="D18" s="12"/>
    </row>
    <row r="19" spans="1:5" ht="16.5" thickBot="1">
      <c r="A19" s="81" t="s">
        <v>8</v>
      </c>
      <c r="B19" s="81"/>
      <c r="C19" s="15"/>
      <c r="D19" s="14">
        <f>SUM(D13:D18)</f>
        <v>8848314</v>
      </c>
    </row>
    <row r="20" spans="1:5" ht="16.5" thickTop="1">
      <c r="A20" s="8"/>
      <c r="B20" s="8"/>
      <c r="C20" s="11"/>
      <c r="D20" s="8"/>
    </row>
    <row r="21" spans="1:5" ht="15.75">
      <c r="A21" s="12"/>
      <c r="B21" s="12"/>
      <c r="C21" s="13"/>
      <c r="D21" s="12"/>
    </row>
    <row r="22" spans="1:5" ht="15.75">
      <c r="A22" s="8" t="s">
        <v>154</v>
      </c>
      <c r="B22" s="8"/>
      <c r="C22" s="11"/>
      <c r="D22" s="8"/>
    </row>
    <row r="23" spans="1:5" ht="15.75">
      <c r="A23" s="8" t="s">
        <v>7</v>
      </c>
      <c r="B23" s="63"/>
      <c r="C23" s="82" t="s">
        <v>6</v>
      </c>
      <c r="D23" s="82"/>
    </row>
    <row r="24" spans="1:5" ht="15.75">
      <c r="A24" s="8"/>
      <c r="B24" s="8"/>
      <c r="C24" s="9"/>
      <c r="D24" s="8"/>
    </row>
    <row r="25" spans="1:5" ht="15.75">
      <c r="A25" s="8"/>
      <c r="B25" s="8"/>
      <c r="C25" s="9"/>
      <c r="D25" s="8"/>
    </row>
    <row r="26" spans="1:5" ht="15.75">
      <c r="A26" s="8"/>
      <c r="B26" s="8"/>
      <c r="C26" s="9"/>
      <c r="D26" s="8"/>
    </row>
    <row r="27" spans="1:5" ht="15.75">
      <c r="A27" s="8"/>
      <c r="B27" s="8"/>
      <c r="C27" s="9"/>
      <c r="D27" s="8"/>
    </row>
    <row r="28" spans="1:5" ht="15.75">
      <c r="A28" s="8"/>
      <c r="B28" s="8"/>
      <c r="C28" s="9"/>
      <c r="D28" s="8"/>
    </row>
    <row r="29" spans="1:5" ht="15.75">
      <c r="A29" s="7" t="s">
        <v>5</v>
      </c>
      <c r="B29" s="5"/>
      <c r="C29" s="6" t="s">
        <v>4</v>
      </c>
      <c r="D29" s="5" t="s">
        <v>3</v>
      </c>
    </row>
    <row r="30" spans="1:5" ht="15.75">
      <c r="A30" s="4" t="s">
        <v>2</v>
      </c>
      <c r="B30" s="2"/>
      <c r="C30" s="3" t="s">
        <v>1</v>
      </c>
      <c r="D30" s="2" t="s">
        <v>0</v>
      </c>
    </row>
    <row r="45" spans="3:3">
      <c r="C45"/>
    </row>
    <row r="46" spans="3:3">
      <c r="C46"/>
    </row>
    <row r="47" spans="3:3">
      <c r="C47"/>
    </row>
    <row r="48" spans="3:3">
      <c r="C48"/>
    </row>
    <row r="49" spans="3:3">
      <c r="C49"/>
    </row>
    <row r="50" spans="3:3">
      <c r="C50"/>
    </row>
    <row r="51" spans="3:3">
      <c r="C51"/>
    </row>
    <row r="52" spans="3:3">
      <c r="C52"/>
    </row>
    <row r="53" spans="3:3">
      <c r="C53"/>
    </row>
  </sheetData>
  <mergeCells count="2">
    <mergeCell ref="A19:B19"/>
    <mergeCell ref="C23:D23"/>
  </mergeCells>
  <pageMargins left="0.70866141732283472" right="0.70866141732283472" top="0.74803149606299213" bottom="0.74803149606299213" header="0.31496062992125984" footer="0.31496062992125984"/>
  <pageSetup scale="95"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2:F61"/>
  <sheetViews>
    <sheetView topLeftCell="A10" workbookViewId="0">
      <selection activeCell="G27" sqref="G27"/>
    </sheetView>
  </sheetViews>
  <sheetFormatPr defaultRowHeight="15"/>
  <cols>
    <col min="1" max="1" width="3" customWidth="1"/>
    <col min="2" max="2" width="59.42578125" customWidth="1"/>
    <col min="3" max="3" width="18.140625" style="1" bestFit="1" customWidth="1"/>
    <col min="4" max="4" width="21" bestFit="1" customWidth="1"/>
  </cols>
  <sheetData>
    <row r="2" spans="1:6">
      <c r="D2" s="35"/>
    </row>
    <row r="4" spans="1:6">
      <c r="F4" s="34"/>
    </row>
    <row r="9" spans="1:6" ht="20.25">
      <c r="A9" s="33" t="s">
        <v>17</v>
      </c>
      <c r="B9" s="8"/>
      <c r="C9" s="11"/>
      <c r="D9" s="8"/>
      <c r="E9" s="8"/>
      <c r="F9" s="8"/>
    </row>
    <row r="10" spans="1:6" ht="20.25">
      <c r="A10" s="32" t="s">
        <v>153</v>
      </c>
      <c r="B10" s="8"/>
      <c r="C10" s="11"/>
      <c r="D10" s="8"/>
      <c r="E10" s="8"/>
      <c r="F10" s="8"/>
    </row>
    <row r="11" spans="1:6" ht="15.75">
      <c r="A11" s="31"/>
      <c r="B11" s="12"/>
      <c r="C11" s="13"/>
      <c r="D11" s="12"/>
      <c r="E11" s="8"/>
      <c r="F11" s="8"/>
    </row>
    <row r="12" spans="1:6" ht="15.75">
      <c r="A12" s="30"/>
      <c r="B12" s="29"/>
      <c r="C12" s="28"/>
      <c r="D12" s="27"/>
      <c r="E12" s="8"/>
      <c r="F12" s="8"/>
    </row>
    <row r="13" spans="1:6" ht="15.75">
      <c r="A13" s="20">
        <v>1</v>
      </c>
      <c r="B13" s="22" t="s">
        <v>166</v>
      </c>
      <c r="C13" s="60"/>
      <c r="D13" s="23"/>
    </row>
    <row r="14" spans="1:6" ht="15.75">
      <c r="B14" s="22" t="s">
        <v>106</v>
      </c>
      <c r="C14" s="60"/>
      <c r="D14" s="23"/>
    </row>
    <row r="15" spans="1:6" ht="15.75">
      <c r="B15" s="22" t="s">
        <v>107</v>
      </c>
      <c r="C15" s="25">
        <v>38862058</v>
      </c>
      <c r="D15" s="23"/>
    </row>
    <row r="16" spans="1:6" ht="15.75">
      <c r="B16" s="22" t="s">
        <v>108</v>
      </c>
      <c r="C16" s="57">
        <v>0</v>
      </c>
      <c r="D16" s="23"/>
    </row>
    <row r="17" spans="1:5" ht="15.75">
      <c r="B17" s="22" t="s">
        <v>109</v>
      </c>
      <c r="C17" s="25">
        <f>C15-C16</f>
        <v>38862058</v>
      </c>
      <c r="D17" s="23"/>
    </row>
    <row r="18" spans="1:5" ht="15.75">
      <c r="B18" s="22" t="s">
        <v>110</v>
      </c>
      <c r="C18" s="57">
        <v>32000000</v>
      </c>
    </row>
    <row r="19" spans="1:5" ht="15.75">
      <c r="B19" s="22" t="s">
        <v>111</v>
      </c>
      <c r="C19" s="25">
        <f>SUM(C17:C18)</f>
        <v>70862058</v>
      </c>
    </row>
    <row r="20" spans="1:5" ht="15.75">
      <c r="B20" s="22" t="s">
        <v>112</v>
      </c>
      <c r="C20" s="57">
        <f>C15</f>
        <v>38862058</v>
      </c>
      <c r="D20" s="23"/>
    </row>
    <row r="21" spans="1:5" s="8" customFormat="1" ht="15.75">
      <c r="A21" s="61"/>
      <c r="B21" s="22" t="s">
        <v>113</v>
      </c>
      <c r="C21" s="25">
        <f>C19-C20</f>
        <v>32000000</v>
      </c>
    </row>
    <row r="22" spans="1:5" s="8" customFormat="1" ht="15.75">
      <c r="A22" s="61"/>
      <c r="B22" s="22"/>
      <c r="C22" s="25"/>
    </row>
    <row r="23" spans="1:5" s="8" customFormat="1" ht="15.75">
      <c r="A23" s="61"/>
      <c r="B23" s="22"/>
      <c r="C23" s="25"/>
    </row>
    <row r="24" spans="1:5" s="16" customFormat="1" ht="15.75">
      <c r="A24" s="62"/>
      <c r="B24" s="19" t="s">
        <v>167</v>
      </c>
      <c r="C24" s="36"/>
      <c r="D24" s="17"/>
    </row>
    <row r="25" spans="1:5" ht="15.75">
      <c r="A25" s="63"/>
      <c r="B25" s="19"/>
      <c r="C25" s="36"/>
      <c r="D25" s="38"/>
      <c r="E25" s="16"/>
    </row>
    <row r="26" spans="1:5" ht="15.75">
      <c r="A26" s="12"/>
      <c r="B26" s="12"/>
      <c r="C26" s="13"/>
      <c r="D26" s="12"/>
    </row>
    <row r="27" spans="1:5" ht="16.5" thickBot="1">
      <c r="A27" s="81" t="s">
        <v>8</v>
      </c>
      <c r="B27" s="81"/>
      <c r="C27" s="15"/>
      <c r="D27" s="14">
        <f>C21</f>
        <v>32000000</v>
      </c>
    </row>
    <row r="28" spans="1:5" ht="16.5" thickTop="1">
      <c r="A28" s="8"/>
      <c r="B28" s="8"/>
      <c r="C28" s="11"/>
      <c r="D28" s="8"/>
    </row>
    <row r="29" spans="1:5" ht="15.75">
      <c r="A29" s="12"/>
      <c r="B29" s="12"/>
      <c r="C29" s="13"/>
      <c r="D29" s="12"/>
    </row>
    <row r="30" spans="1:5" ht="15.75">
      <c r="A30" s="8" t="s">
        <v>154</v>
      </c>
      <c r="B30" s="8"/>
      <c r="C30" s="11"/>
      <c r="D30" s="8"/>
    </row>
    <row r="31" spans="1:5" ht="15.75">
      <c r="A31" s="8" t="s">
        <v>7</v>
      </c>
      <c r="B31" s="63"/>
      <c r="C31" s="82" t="s">
        <v>6</v>
      </c>
      <c r="D31" s="82"/>
    </row>
    <row r="32" spans="1:5" ht="15.75">
      <c r="A32" s="8"/>
      <c r="B32" s="8"/>
      <c r="C32" s="9"/>
      <c r="D32" s="8"/>
    </row>
    <row r="33" spans="1:4" ht="15.75">
      <c r="A33" s="8"/>
      <c r="B33" s="8"/>
      <c r="C33" s="9"/>
      <c r="D33" s="8"/>
    </row>
    <row r="34" spans="1:4" ht="15.75">
      <c r="A34" s="8"/>
      <c r="B34" s="8"/>
      <c r="C34" s="9"/>
      <c r="D34" s="8"/>
    </row>
    <row r="35" spans="1:4" ht="15.75">
      <c r="A35" s="8"/>
      <c r="B35" s="8"/>
      <c r="C35" s="9"/>
      <c r="D35" s="8"/>
    </row>
    <row r="36" spans="1:4" ht="15.75">
      <c r="A36" s="8"/>
      <c r="B36" s="8"/>
      <c r="C36" s="9"/>
      <c r="D36" s="8"/>
    </row>
    <row r="37" spans="1:4" ht="15.75">
      <c r="A37" s="7" t="s">
        <v>5</v>
      </c>
      <c r="B37" s="5"/>
      <c r="C37" s="6" t="s">
        <v>4</v>
      </c>
      <c r="D37" s="5" t="s">
        <v>3</v>
      </c>
    </row>
    <row r="38" spans="1:4" ht="15.75">
      <c r="A38" s="4" t="s">
        <v>2</v>
      </c>
      <c r="B38" s="2"/>
      <c r="C38" s="3" t="s">
        <v>1</v>
      </c>
      <c r="D38" s="2" t="s">
        <v>0</v>
      </c>
    </row>
    <row r="53" spans="3:3">
      <c r="C53"/>
    </row>
    <row r="54" spans="3:3">
      <c r="C54"/>
    </row>
    <row r="55" spans="3:3">
      <c r="C55"/>
    </row>
    <row r="56" spans="3:3">
      <c r="C56"/>
    </row>
    <row r="57" spans="3:3">
      <c r="C57"/>
    </row>
    <row r="58" spans="3:3">
      <c r="C58"/>
    </row>
    <row r="59" spans="3:3">
      <c r="C59"/>
    </row>
    <row r="60" spans="3:3">
      <c r="C60"/>
    </row>
    <row r="61" spans="3:3">
      <c r="C61"/>
    </row>
  </sheetData>
  <mergeCells count="2">
    <mergeCell ref="A27:B27"/>
    <mergeCell ref="C31:D31"/>
  </mergeCells>
  <pageMargins left="0.70866141732283472" right="0.70866141732283472" top="0.74803149606299213" bottom="0.74803149606299213" header="0.31496062992125984" footer="0.31496062992125984"/>
  <pageSetup scale="8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F70"/>
  <sheetViews>
    <sheetView topLeftCell="A4" workbookViewId="0">
      <selection activeCell="I14" sqref="I14"/>
    </sheetView>
  </sheetViews>
  <sheetFormatPr defaultRowHeight="15"/>
  <cols>
    <col min="1" max="1" width="3" customWidth="1"/>
    <col min="2" max="2" width="59.42578125" customWidth="1"/>
    <col min="3" max="3" width="18.140625" style="1" bestFit="1" customWidth="1"/>
    <col min="4" max="4" width="21" bestFit="1" customWidth="1"/>
  </cols>
  <sheetData>
    <row r="2" spans="1:6">
      <c r="D2" s="35"/>
    </row>
    <row r="4" spans="1:6">
      <c r="F4" s="34"/>
    </row>
    <row r="9" spans="1:6" ht="20.25">
      <c r="A9" s="33" t="s">
        <v>17</v>
      </c>
      <c r="B9" s="8"/>
      <c r="C9" s="11"/>
      <c r="D9" s="8"/>
      <c r="E9" s="8"/>
      <c r="F9" s="8"/>
    </row>
    <row r="10" spans="1:6" ht="20.25">
      <c r="A10" s="32" t="s">
        <v>26</v>
      </c>
      <c r="B10" s="8"/>
      <c r="C10" s="11"/>
      <c r="D10" s="8"/>
      <c r="E10" s="8"/>
      <c r="F10" s="8"/>
    </row>
    <row r="11" spans="1:6" ht="15.75">
      <c r="A11" s="31"/>
      <c r="B11" s="12"/>
      <c r="C11" s="13"/>
      <c r="D11" s="12"/>
      <c r="E11" s="8"/>
      <c r="F11" s="8"/>
    </row>
    <row r="12" spans="1:6" ht="15.75">
      <c r="A12" s="30"/>
      <c r="B12" s="29"/>
      <c r="C12" s="28"/>
      <c r="D12" s="27"/>
      <c r="E12" s="8"/>
      <c r="F12" s="8"/>
    </row>
    <row r="13" spans="1:6" ht="15.75">
      <c r="A13" s="31"/>
      <c r="B13" s="12" t="s">
        <v>27</v>
      </c>
      <c r="C13" s="13"/>
      <c r="D13" s="41"/>
      <c r="E13" s="8"/>
      <c r="F13" s="8"/>
    </row>
    <row r="14" spans="1:6" ht="15.75">
      <c r="A14" s="31"/>
      <c r="B14" s="12" t="s">
        <v>28</v>
      </c>
      <c r="C14" s="13"/>
      <c r="D14" s="41"/>
      <c r="E14" s="8"/>
      <c r="F14" s="8"/>
    </row>
    <row r="15" spans="1:6" ht="15.75">
      <c r="A15" s="31"/>
      <c r="B15" s="12"/>
      <c r="C15" s="13"/>
      <c r="D15" s="41"/>
      <c r="E15" s="8"/>
      <c r="F15" s="8"/>
    </row>
    <row r="16" spans="1:6" ht="15.75">
      <c r="A16" s="31"/>
      <c r="B16" s="43" t="s">
        <v>29</v>
      </c>
      <c r="C16" s="13">
        <v>33000000</v>
      </c>
      <c r="D16" s="41"/>
      <c r="E16" s="8" t="s">
        <v>67</v>
      </c>
      <c r="F16" s="8"/>
    </row>
    <row r="17" spans="1:6" ht="15.75">
      <c r="A17" s="31"/>
      <c r="B17" s="44" t="s">
        <v>30</v>
      </c>
      <c r="C17" s="13">
        <v>33000000</v>
      </c>
      <c r="D17" s="41"/>
      <c r="E17" s="8"/>
      <c r="F17" s="8"/>
    </row>
    <row r="18" spans="1:6" ht="15.75">
      <c r="A18" s="31"/>
      <c r="B18" s="44" t="s">
        <v>31</v>
      </c>
      <c r="C18" s="13">
        <v>33000000</v>
      </c>
      <c r="D18" s="41"/>
      <c r="E18" s="8"/>
      <c r="F18" s="8"/>
    </row>
    <row r="19" spans="1:6" ht="15.75">
      <c r="A19" s="31"/>
      <c r="B19" s="44" t="s">
        <v>40</v>
      </c>
      <c r="C19" s="45">
        <v>4500000</v>
      </c>
      <c r="D19" s="46"/>
      <c r="E19" s="8"/>
      <c r="F19" s="8"/>
    </row>
    <row r="20" spans="1:6" ht="15.75">
      <c r="A20" s="31"/>
      <c r="B20" s="44"/>
      <c r="C20" s="13"/>
      <c r="D20" s="47">
        <f>SUM(C16:C19)</f>
        <v>103500000</v>
      </c>
      <c r="E20" s="8"/>
      <c r="F20" s="8"/>
    </row>
    <row r="21" spans="1:6" ht="15.75">
      <c r="A21" s="31"/>
      <c r="B21" s="44" t="s">
        <v>32</v>
      </c>
      <c r="C21" s="13">
        <v>33000000</v>
      </c>
      <c r="D21" s="47"/>
      <c r="E21" s="8" t="s">
        <v>68</v>
      </c>
      <c r="F21" s="8"/>
    </row>
    <row r="22" spans="1:6" ht="15.75">
      <c r="A22" s="31"/>
      <c r="B22" s="44" t="s">
        <v>33</v>
      </c>
      <c r="C22" s="13">
        <v>33000000</v>
      </c>
      <c r="D22" s="47"/>
      <c r="E22" s="8"/>
      <c r="F22" s="8"/>
    </row>
    <row r="23" spans="1:6" ht="15.75">
      <c r="A23" s="31"/>
      <c r="B23" s="44" t="s">
        <v>41</v>
      </c>
      <c r="C23" s="45">
        <v>5000000</v>
      </c>
      <c r="D23" s="47"/>
      <c r="E23" s="8"/>
      <c r="F23" s="8"/>
    </row>
    <row r="24" spans="1:6" ht="15.75">
      <c r="A24" s="31"/>
      <c r="B24" s="44"/>
      <c r="C24" s="13"/>
      <c r="D24" s="47">
        <f>SUM(C21:C23)</f>
        <v>71000000</v>
      </c>
      <c r="E24" s="8"/>
      <c r="F24" s="8"/>
    </row>
    <row r="25" spans="1:6" ht="15.75">
      <c r="A25" s="31"/>
      <c r="B25" s="44" t="s">
        <v>34</v>
      </c>
      <c r="C25" s="13">
        <v>33000000</v>
      </c>
      <c r="D25" s="47"/>
      <c r="E25" s="8" t="s">
        <v>69</v>
      </c>
      <c r="F25" s="8"/>
    </row>
    <row r="26" spans="1:6" ht="15.75">
      <c r="A26" s="31"/>
      <c r="B26" s="44" t="s">
        <v>35</v>
      </c>
      <c r="C26" s="13">
        <v>33000000</v>
      </c>
      <c r="D26" s="47"/>
      <c r="E26" s="8"/>
      <c r="F26" s="8"/>
    </row>
    <row r="27" spans="1:6" ht="15.75">
      <c r="A27" s="31"/>
      <c r="B27" s="44" t="s">
        <v>36</v>
      </c>
      <c r="C27" s="13">
        <v>33000000</v>
      </c>
      <c r="D27" s="47"/>
      <c r="E27" s="8"/>
      <c r="F27" s="8"/>
    </row>
    <row r="28" spans="1:6" ht="15.75">
      <c r="A28" s="31"/>
      <c r="B28" s="44" t="s">
        <v>37</v>
      </c>
      <c r="C28" s="45">
        <v>33000000</v>
      </c>
      <c r="D28" s="47"/>
      <c r="E28" s="8"/>
      <c r="F28" s="8"/>
    </row>
    <row r="29" spans="1:6" ht="15.75">
      <c r="A29" s="31"/>
      <c r="B29" s="42"/>
      <c r="C29" s="13"/>
      <c r="D29" s="48">
        <f>SUM(C25:C28)</f>
        <v>132000000</v>
      </c>
      <c r="E29" s="8"/>
      <c r="F29" s="8"/>
    </row>
    <row r="30" spans="1:6" ht="15.75">
      <c r="A30" s="31"/>
      <c r="B30" s="42"/>
      <c r="C30" s="13"/>
      <c r="D30" s="47">
        <f>SUM(D29,D24,D20)</f>
        <v>306500000</v>
      </c>
      <c r="E30" s="8"/>
      <c r="F30" s="8"/>
    </row>
    <row r="31" spans="1:6" ht="15.75">
      <c r="A31" s="31"/>
      <c r="B31" s="12"/>
      <c r="C31" s="13"/>
      <c r="D31" s="41"/>
      <c r="E31" s="8"/>
      <c r="F31" s="8"/>
    </row>
    <row r="32" spans="1:6" ht="15.75">
      <c r="A32" s="40"/>
      <c r="B32" s="19" t="s">
        <v>38</v>
      </c>
      <c r="C32" s="36"/>
      <c r="D32" s="38"/>
      <c r="E32" s="16"/>
    </row>
    <row r="33" spans="1:5" ht="15.75">
      <c r="A33" s="40"/>
      <c r="B33" s="19"/>
      <c r="C33" s="36"/>
      <c r="D33" s="38"/>
      <c r="E33" s="16"/>
    </row>
    <row r="34" spans="1:5" ht="15.75">
      <c r="A34" s="40"/>
      <c r="B34" s="19"/>
      <c r="C34" s="36"/>
      <c r="D34" s="38"/>
      <c r="E34" s="16"/>
    </row>
    <row r="35" spans="1:5" ht="15.75">
      <c r="A35" s="12"/>
      <c r="B35" s="12"/>
      <c r="C35" s="13"/>
      <c r="D35" s="12"/>
    </row>
    <row r="36" spans="1:5" ht="16.5" thickBot="1">
      <c r="A36" s="81" t="s">
        <v>8</v>
      </c>
      <c r="B36" s="81"/>
      <c r="C36" s="15"/>
      <c r="D36" s="14">
        <f>D30</f>
        <v>306500000</v>
      </c>
    </row>
    <row r="37" spans="1:5" ht="16.5" thickTop="1">
      <c r="A37" s="8"/>
      <c r="B37" s="8"/>
      <c r="C37" s="11"/>
      <c r="D37" s="8"/>
    </row>
    <row r="38" spans="1:5" ht="15.75">
      <c r="A38" s="12"/>
      <c r="B38" s="12"/>
      <c r="C38" s="13"/>
      <c r="D38" s="12"/>
    </row>
    <row r="39" spans="1:5" ht="15.75">
      <c r="A39" s="8" t="s">
        <v>39</v>
      </c>
      <c r="B39" s="8"/>
      <c r="C39" s="11"/>
      <c r="D39" s="8"/>
    </row>
    <row r="40" spans="1:5" ht="15.75">
      <c r="A40" s="8" t="s">
        <v>7</v>
      </c>
      <c r="B40" s="40"/>
      <c r="C40" s="82" t="s">
        <v>6</v>
      </c>
      <c r="D40" s="82"/>
    </row>
    <row r="41" spans="1:5" ht="15.75">
      <c r="A41" s="8"/>
      <c r="B41" s="8"/>
      <c r="C41" s="9"/>
      <c r="D41" s="8"/>
    </row>
    <row r="42" spans="1:5" ht="15.75">
      <c r="A42" s="8"/>
      <c r="B42" s="8"/>
      <c r="C42" s="9"/>
      <c r="D42" s="8"/>
    </row>
    <row r="43" spans="1:5" ht="15.75">
      <c r="A43" s="8"/>
      <c r="B43" s="8"/>
      <c r="C43" s="9"/>
      <c r="D43" s="8"/>
    </row>
    <row r="44" spans="1:5" ht="15.75">
      <c r="A44" s="8"/>
      <c r="B44" s="8"/>
      <c r="C44" s="9"/>
      <c r="D44" s="8"/>
    </row>
    <row r="45" spans="1:5" ht="15.75">
      <c r="A45" s="8"/>
      <c r="B45" s="8"/>
      <c r="C45" s="9"/>
      <c r="D45" s="8"/>
    </row>
    <row r="46" spans="1:5" ht="15.75">
      <c r="A46" s="7" t="s">
        <v>5</v>
      </c>
      <c r="B46" s="5"/>
      <c r="C46" s="6" t="s">
        <v>4</v>
      </c>
      <c r="D46" s="5" t="s">
        <v>3</v>
      </c>
    </row>
    <row r="47" spans="1:5" ht="15.75">
      <c r="A47" s="4" t="s">
        <v>2</v>
      </c>
      <c r="B47" s="2"/>
      <c r="C47" s="3" t="s">
        <v>1</v>
      </c>
      <c r="D47" s="2" t="s">
        <v>0</v>
      </c>
    </row>
    <row r="62" spans="3:3">
      <c r="C62"/>
    </row>
    <row r="63" spans="3:3">
      <c r="C63"/>
    </row>
    <row r="64" spans="3:3">
      <c r="C64"/>
    </row>
    <row r="65" spans="3:3">
      <c r="C65"/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</sheetData>
  <mergeCells count="2">
    <mergeCell ref="A36:B36"/>
    <mergeCell ref="C40:D40"/>
  </mergeCells>
  <pageMargins left="0.70866141732283472" right="0.70866141732283472" top="0.74803149606299213" bottom="0.74803149606299213" header="0.31496062992125984" footer="0.31496062992125984"/>
  <pageSetup paperSize="5" scale="85" orientation="portrait" horizontalDpi="4294967293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F57"/>
  <sheetViews>
    <sheetView workbookViewId="0">
      <selection activeCell="F7" sqref="F7"/>
    </sheetView>
  </sheetViews>
  <sheetFormatPr defaultRowHeight="15"/>
  <cols>
    <col min="1" max="1" width="1.7109375" customWidth="1"/>
    <col min="2" max="2" width="52.85546875" customWidth="1"/>
    <col min="3" max="3" width="19.85546875" style="1" customWidth="1"/>
    <col min="4" max="4" width="21" bestFit="1" customWidth="1"/>
  </cols>
  <sheetData>
    <row r="2" spans="1:6">
      <c r="D2" s="35"/>
    </row>
    <row r="4" spans="1:6">
      <c r="F4" s="34"/>
    </row>
    <row r="9" spans="1:6" ht="20.25">
      <c r="A9" s="33" t="s">
        <v>17</v>
      </c>
      <c r="B9" s="8"/>
      <c r="C9" s="11"/>
      <c r="D9" s="8"/>
      <c r="E9" s="8"/>
      <c r="F9" s="8"/>
    </row>
    <row r="10" spans="1:6" ht="20.25">
      <c r="A10" s="32" t="s">
        <v>153</v>
      </c>
      <c r="B10" s="8"/>
      <c r="C10" s="11"/>
      <c r="D10" s="8"/>
      <c r="E10" s="8"/>
      <c r="F10" s="8"/>
    </row>
    <row r="11" spans="1:6" ht="15.75">
      <c r="A11" s="31"/>
      <c r="B11" s="12"/>
      <c r="C11" s="13"/>
      <c r="D11" s="12"/>
      <c r="E11" s="8"/>
      <c r="F11" s="8"/>
    </row>
    <row r="12" spans="1:6" ht="15.75">
      <c r="A12" s="30"/>
      <c r="B12" s="29"/>
      <c r="C12" s="28"/>
      <c r="D12" s="27"/>
      <c r="E12" s="8"/>
      <c r="F12" s="8"/>
    </row>
    <row r="13" spans="1:6" ht="15.75">
      <c r="A13" s="20" t="s">
        <v>16</v>
      </c>
      <c r="B13" s="22" t="s">
        <v>168</v>
      </c>
      <c r="C13" s="23"/>
      <c r="D13" s="13"/>
    </row>
    <row r="14" spans="1:6" ht="14.25" customHeight="1">
      <c r="A14" s="20"/>
      <c r="B14" s="22"/>
      <c r="C14" s="23"/>
      <c r="D14" s="13"/>
    </row>
    <row r="15" spans="1:6" ht="17.25" customHeight="1">
      <c r="A15" s="20"/>
      <c r="B15" s="22" t="s">
        <v>169</v>
      </c>
      <c r="C15" s="23">
        <v>112774043</v>
      </c>
      <c r="D15" s="13"/>
    </row>
    <row r="16" spans="1:6" ht="17.25" customHeight="1">
      <c r="A16" s="20"/>
      <c r="B16" s="22" t="s">
        <v>119</v>
      </c>
      <c r="C16" s="39">
        <v>109732355</v>
      </c>
      <c r="D16" s="13"/>
    </row>
    <row r="17" spans="1:6" ht="15.75">
      <c r="A17" s="20"/>
      <c r="B17" s="22" t="s">
        <v>120</v>
      </c>
      <c r="C17" s="23">
        <f>C15-C16</f>
        <v>3041688</v>
      </c>
      <c r="D17" s="13"/>
    </row>
    <row r="18" spans="1:6" ht="15.75">
      <c r="A18" s="20"/>
      <c r="B18" s="22"/>
      <c r="C18" s="23"/>
      <c r="D18" s="13"/>
    </row>
    <row r="19" spans="1:6" ht="15.75">
      <c r="A19" s="31"/>
      <c r="B19" s="43"/>
      <c r="C19" s="13"/>
      <c r="D19" s="41"/>
      <c r="E19" s="8"/>
      <c r="F19" s="8"/>
    </row>
    <row r="20" spans="1:6" ht="15.75">
      <c r="A20" s="31"/>
      <c r="B20" s="19" t="s">
        <v>167</v>
      </c>
      <c r="C20" s="13"/>
      <c r="D20" s="41"/>
      <c r="E20" s="8"/>
      <c r="F20" s="8"/>
    </row>
    <row r="21" spans="1:6" ht="15.75">
      <c r="A21" s="63"/>
      <c r="B21" s="19"/>
      <c r="C21" s="36"/>
      <c r="D21" s="38"/>
      <c r="E21" s="16"/>
    </row>
    <row r="22" spans="1:6" ht="15.75">
      <c r="A22" s="12"/>
      <c r="B22" s="12"/>
      <c r="C22" s="13"/>
      <c r="D22" s="12"/>
    </row>
    <row r="23" spans="1:6" ht="16.5" thickBot="1">
      <c r="A23" s="81" t="s">
        <v>8</v>
      </c>
      <c r="B23" s="81"/>
      <c r="C23" s="15"/>
      <c r="D23" s="14">
        <f>C17</f>
        <v>3041688</v>
      </c>
    </row>
    <row r="24" spans="1:6" ht="16.5" thickTop="1">
      <c r="A24" s="8"/>
      <c r="B24" s="8"/>
      <c r="C24" s="11"/>
      <c r="D24" s="8"/>
    </row>
    <row r="25" spans="1:6" ht="15.75">
      <c r="A25" s="12"/>
      <c r="B25" s="12"/>
      <c r="C25" s="13"/>
      <c r="D25" s="12"/>
    </row>
    <row r="26" spans="1:6" ht="15.75">
      <c r="A26" s="8" t="s">
        <v>154</v>
      </c>
      <c r="B26" s="8"/>
      <c r="C26" s="11"/>
      <c r="D26" s="8"/>
    </row>
    <row r="27" spans="1:6" ht="15.75">
      <c r="A27" s="8" t="s">
        <v>7</v>
      </c>
      <c r="B27" s="63"/>
      <c r="C27" s="82" t="s">
        <v>6</v>
      </c>
      <c r="D27" s="82"/>
    </row>
    <row r="28" spans="1:6" ht="15.75">
      <c r="A28" s="8"/>
      <c r="B28" s="8"/>
      <c r="C28" s="9"/>
      <c r="D28" s="8"/>
    </row>
    <row r="29" spans="1:6" ht="15.75">
      <c r="A29" s="8"/>
      <c r="B29" s="8"/>
      <c r="C29" s="9"/>
      <c r="D29" s="8"/>
    </row>
    <row r="30" spans="1:6" ht="15.75">
      <c r="A30" s="8"/>
      <c r="B30" s="8"/>
      <c r="C30" s="9"/>
      <c r="D30" s="8"/>
    </row>
    <row r="31" spans="1:6" ht="15.75">
      <c r="A31" s="8"/>
      <c r="B31" s="8"/>
      <c r="C31" s="9"/>
      <c r="D31" s="8"/>
    </row>
    <row r="32" spans="1:6" ht="15.75">
      <c r="A32" s="8"/>
      <c r="B32" s="8"/>
      <c r="C32" s="9"/>
      <c r="D32" s="8"/>
    </row>
    <row r="33" spans="1:4" ht="15.75">
      <c r="A33" s="7" t="s">
        <v>5</v>
      </c>
      <c r="B33" s="5"/>
      <c r="C33" s="6" t="s">
        <v>4</v>
      </c>
      <c r="D33" s="5" t="s">
        <v>3</v>
      </c>
    </row>
    <row r="34" spans="1:4" ht="15.75">
      <c r="A34" s="4" t="s">
        <v>2</v>
      </c>
      <c r="B34" s="2"/>
      <c r="C34" s="3" t="s">
        <v>1</v>
      </c>
      <c r="D34" s="2" t="s">
        <v>0</v>
      </c>
    </row>
    <row r="49" spans="3:3">
      <c r="C49"/>
    </row>
    <row r="50" spans="3:3">
      <c r="C50"/>
    </row>
    <row r="51" spans="3:3">
      <c r="C51"/>
    </row>
    <row r="52" spans="3:3">
      <c r="C52"/>
    </row>
    <row r="53" spans="3:3">
      <c r="C53"/>
    </row>
    <row r="54" spans="3:3">
      <c r="C54"/>
    </row>
    <row r="55" spans="3:3">
      <c r="C55"/>
    </row>
    <row r="56" spans="3:3">
      <c r="C56"/>
    </row>
    <row r="57" spans="3:3">
      <c r="C57"/>
    </row>
  </sheetData>
  <mergeCells count="2">
    <mergeCell ref="A23:B23"/>
    <mergeCell ref="C27:D27"/>
  </mergeCells>
  <pageMargins left="0.70866141732283472" right="0.70866141732283472" top="0.74803149606299213" bottom="0.74803149606299213" header="0.31496062992125984" footer="0.31496062992125984"/>
  <pageSetup scale="95"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sheetPr>
    <pageSetUpPr fitToPage="1"/>
  </sheetPr>
  <dimension ref="A6:D32"/>
  <sheetViews>
    <sheetView topLeftCell="A10" workbookViewId="0">
      <selection sqref="A1:D32"/>
    </sheetView>
  </sheetViews>
  <sheetFormatPr defaultRowHeight="15"/>
  <cols>
    <col min="1" max="1" width="3.85546875" customWidth="1"/>
    <col min="2" max="2" width="52.85546875" customWidth="1"/>
    <col min="3" max="3" width="21.140625" customWidth="1"/>
    <col min="4" max="4" width="21" bestFit="1" customWidth="1"/>
  </cols>
  <sheetData>
    <row r="6" spans="1:4">
      <c r="C6" s="35"/>
    </row>
    <row r="7" spans="1:4">
      <c r="C7" s="35"/>
    </row>
    <row r="8" spans="1:4">
      <c r="C8" s="35"/>
    </row>
    <row r="10" spans="1:4" s="8" customFormat="1" ht="20.25">
      <c r="A10" s="33" t="s">
        <v>17</v>
      </c>
      <c r="C10" s="70"/>
    </row>
    <row r="11" spans="1:4" s="8" customFormat="1" ht="20.25">
      <c r="A11" s="32" t="s">
        <v>153</v>
      </c>
      <c r="C11" s="70"/>
    </row>
    <row r="12" spans="1:4" s="8" customFormat="1" ht="15.75">
      <c r="A12" s="31"/>
      <c r="B12" s="12"/>
      <c r="C12" s="46"/>
      <c r="D12" s="12"/>
    </row>
    <row r="13" spans="1:4" s="8" customFormat="1" ht="15.75">
      <c r="A13" s="30"/>
      <c r="B13" s="29"/>
      <c r="C13" s="71"/>
      <c r="D13" s="27"/>
    </row>
    <row r="14" spans="1:4" s="8" customFormat="1" ht="15.75">
      <c r="A14" s="61">
        <v>1</v>
      </c>
      <c r="B14" s="22" t="s">
        <v>170</v>
      </c>
      <c r="C14" s="72"/>
      <c r="D14" s="23">
        <v>42012006</v>
      </c>
    </row>
    <row r="15" spans="1:4" s="8" customFormat="1" ht="15.75">
      <c r="A15" s="61"/>
      <c r="B15" s="73" t="s">
        <v>171</v>
      </c>
    </row>
    <row r="16" spans="1:4" s="8" customFormat="1" ht="15.75">
      <c r="A16" s="61"/>
      <c r="B16" s="73"/>
    </row>
    <row r="17" spans="1:4" s="8" customFormat="1" ht="15.75">
      <c r="A17" s="61"/>
    </row>
    <row r="18" spans="1:4" s="8" customFormat="1" ht="15.75">
      <c r="A18" s="63"/>
      <c r="B18" s="19"/>
      <c r="C18" s="72"/>
      <c r="D18" s="74"/>
    </row>
    <row r="19" spans="1:4" s="8" customFormat="1" ht="15.75">
      <c r="A19" s="63"/>
      <c r="B19" s="19"/>
      <c r="C19" s="72"/>
      <c r="D19" s="74"/>
    </row>
    <row r="20" spans="1:4" s="8" customFormat="1" ht="15.75">
      <c r="A20" s="63"/>
      <c r="B20" s="19"/>
      <c r="C20" s="75"/>
      <c r="D20" s="74"/>
    </row>
    <row r="21" spans="1:4" s="8" customFormat="1" ht="16.5" thickBot="1">
      <c r="A21" s="81" t="s">
        <v>8</v>
      </c>
      <c r="B21" s="81"/>
      <c r="C21" s="76"/>
      <c r="D21" s="14">
        <f>SUM(D13:D20)</f>
        <v>42012006</v>
      </c>
    </row>
    <row r="22" spans="1:4" s="8" customFormat="1" ht="16.5" thickTop="1">
      <c r="C22" s="70"/>
    </row>
    <row r="23" spans="1:4" s="12" customFormat="1" ht="15.75">
      <c r="C23" s="46"/>
    </row>
    <row r="24" spans="1:4" s="8" customFormat="1" ht="15.75">
      <c r="A24" s="8" t="s">
        <v>154</v>
      </c>
      <c r="C24" s="70"/>
    </row>
    <row r="25" spans="1:4" s="8" customFormat="1" ht="15.75">
      <c r="A25" s="8" t="s">
        <v>7</v>
      </c>
      <c r="B25" s="63"/>
      <c r="C25" s="82" t="s">
        <v>6</v>
      </c>
      <c r="D25" s="82"/>
    </row>
    <row r="26" spans="1:4" s="8" customFormat="1" ht="15.75"/>
    <row r="27" spans="1:4" s="8" customFormat="1" ht="15.75"/>
    <row r="28" spans="1:4" s="8" customFormat="1" ht="15.75"/>
    <row r="29" spans="1:4" s="8" customFormat="1" ht="15.75"/>
    <row r="30" spans="1:4" s="8" customFormat="1" ht="15.75"/>
    <row r="31" spans="1:4" s="8" customFormat="1" ht="15.75">
      <c r="A31" s="7" t="s">
        <v>5</v>
      </c>
      <c r="B31" s="5"/>
      <c r="C31" s="5" t="s">
        <v>4</v>
      </c>
      <c r="D31" s="5" t="s">
        <v>3</v>
      </c>
    </row>
    <row r="32" spans="1:4" s="8" customFormat="1" ht="15.75">
      <c r="A32" s="4" t="s">
        <v>2</v>
      </c>
      <c r="B32" s="2"/>
      <c r="C32" s="2" t="s">
        <v>1</v>
      </c>
      <c r="D32" s="2" t="s">
        <v>0</v>
      </c>
    </row>
  </sheetData>
  <mergeCells count="2">
    <mergeCell ref="A21:B21"/>
    <mergeCell ref="C25:D25"/>
  </mergeCells>
  <pageMargins left="0.70866141732283472" right="0.70866141732283472" top="0.74803149606299213" bottom="0.74803149606299213" header="0.31496062992125984" footer="0.31496062992125984"/>
  <pageSetup scale="91"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>
  <sheetPr>
    <pageSetUpPr fitToPage="1"/>
  </sheetPr>
  <dimension ref="A6:G30"/>
  <sheetViews>
    <sheetView workbookViewId="0">
      <selection sqref="A1:D30"/>
    </sheetView>
  </sheetViews>
  <sheetFormatPr defaultRowHeight="15"/>
  <cols>
    <col min="1" max="1" width="3.85546875" customWidth="1"/>
    <col min="2" max="2" width="58" customWidth="1"/>
    <col min="3" max="3" width="21.140625" customWidth="1"/>
    <col min="4" max="4" width="21" bestFit="1" customWidth="1"/>
  </cols>
  <sheetData>
    <row r="6" spans="1:7">
      <c r="C6" s="77"/>
      <c r="G6" s="77"/>
    </row>
    <row r="10" spans="1:7" s="8" customFormat="1" ht="20.25">
      <c r="A10" s="33" t="s">
        <v>17</v>
      </c>
      <c r="C10" s="70"/>
    </row>
    <row r="11" spans="1:7" s="8" customFormat="1" ht="20.25">
      <c r="A11" s="32" t="s">
        <v>153</v>
      </c>
      <c r="C11" s="70"/>
    </row>
    <row r="12" spans="1:7" s="8" customFormat="1" ht="15.75">
      <c r="A12" s="31"/>
      <c r="B12" s="12"/>
      <c r="C12" s="46"/>
      <c r="D12" s="12"/>
    </row>
    <row r="13" spans="1:7" s="8" customFormat="1" ht="15.75">
      <c r="A13" s="30"/>
      <c r="B13" s="29"/>
      <c r="C13" s="71"/>
      <c r="D13" s="27"/>
    </row>
    <row r="14" spans="1:7" s="8" customFormat="1" ht="15.75">
      <c r="A14" s="78">
        <v>1</v>
      </c>
      <c r="B14" s="22" t="s">
        <v>172</v>
      </c>
      <c r="C14" s="23"/>
      <c r="D14" s="79">
        <v>1158275</v>
      </c>
    </row>
    <row r="15" spans="1:7" s="8" customFormat="1" ht="15.75">
      <c r="A15" s="78"/>
      <c r="B15" s="22"/>
      <c r="C15" s="23"/>
      <c r="D15" s="79"/>
    </row>
    <row r="16" spans="1:7" s="8" customFormat="1" ht="15.75">
      <c r="A16" s="78"/>
      <c r="B16" s="22"/>
      <c r="C16" s="23"/>
      <c r="D16" s="79"/>
    </row>
    <row r="17" spans="1:4" s="8" customFormat="1" ht="15.75">
      <c r="A17" s="78"/>
      <c r="B17" s="22"/>
      <c r="C17" s="23"/>
      <c r="D17" s="79"/>
    </row>
    <row r="18" spans="1:4" s="8" customFormat="1" ht="15.75">
      <c r="A18" s="63"/>
      <c r="B18" s="19"/>
      <c r="C18" s="75"/>
      <c r="D18" s="80"/>
    </row>
    <row r="19" spans="1:4" s="8" customFormat="1" ht="16.5" thickBot="1">
      <c r="A19" s="81" t="s">
        <v>8</v>
      </c>
      <c r="B19" s="81"/>
      <c r="C19" s="76"/>
      <c r="D19" s="15">
        <f>SUM(D14:D18)</f>
        <v>1158275</v>
      </c>
    </row>
    <row r="20" spans="1:4" s="8" customFormat="1" ht="16.5" thickTop="1">
      <c r="C20" s="70"/>
    </row>
    <row r="21" spans="1:4" s="12" customFormat="1" ht="15.75">
      <c r="C21" s="46"/>
    </row>
    <row r="22" spans="1:4" s="8" customFormat="1" ht="15.75">
      <c r="A22" s="8" t="s">
        <v>154</v>
      </c>
      <c r="C22" s="70"/>
    </row>
    <row r="23" spans="1:4" s="8" customFormat="1" ht="15.75">
      <c r="A23" s="8" t="s">
        <v>7</v>
      </c>
      <c r="B23" s="63"/>
      <c r="C23" s="82" t="s">
        <v>6</v>
      </c>
      <c r="D23" s="82"/>
    </row>
    <row r="24" spans="1:4" s="8" customFormat="1" ht="15.75"/>
    <row r="25" spans="1:4" s="8" customFormat="1" ht="15.75"/>
    <row r="26" spans="1:4" s="8" customFormat="1" ht="15.75"/>
    <row r="27" spans="1:4" s="8" customFormat="1" ht="15.75"/>
    <row r="28" spans="1:4" s="8" customFormat="1" ht="15.75"/>
    <row r="29" spans="1:4" s="8" customFormat="1" ht="15.75">
      <c r="A29" s="7" t="s">
        <v>5</v>
      </c>
      <c r="B29" s="5"/>
      <c r="C29" s="5" t="s">
        <v>4</v>
      </c>
      <c r="D29" s="5" t="s">
        <v>3</v>
      </c>
    </row>
    <row r="30" spans="1:4" s="8" customFormat="1" ht="15.75">
      <c r="A30" s="4" t="s">
        <v>2</v>
      </c>
      <c r="B30" s="2"/>
      <c r="C30" s="2" t="s">
        <v>1</v>
      </c>
      <c r="D30" s="2" t="s">
        <v>0</v>
      </c>
    </row>
  </sheetData>
  <mergeCells count="2">
    <mergeCell ref="A19:B19"/>
    <mergeCell ref="C23:D23"/>
  </mergeCells>
  <pageMargins left="0.70866141732283472" right="0.70866141732283472" top="0.74803149606299213" bottom="0.74803149606299213" header="0.31496062992125984" footer="0.31496062992125984"/>
  <pageSetup scale="87"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>
  <sheetPr>
    <pageSetUpPr fitToPage="1"/>
  </sheetPr>
  <dimension ref="A6:G30"/>
  <sheetViews>
    <sheetView workbookViewId="0">
      <selection activeCell="G4" sqref="G4"/>
    </sheetView>
  </sheetViews>
  <sheetFormatPr defaultRowHeight="15"/>
  <cols>
    <col min="1" max="1" width="3.85546875" customWidth="1"/>
    <col min="2" max="2" width="57.7109375" customWidth="1"/>
    <col min="3" max="3" width="21.140625" customWidth="1"/>
    <col min="4" max="4" width="21" bestFit="1" customWidth="1"/>
  </cols>
  <sheetData>
    <row r="6" spans="1:7">
      <c r="C6" s="77"/>
      <c r="G6" s="77"/>
    </row>
    <row r="10" spans="1:7" s="8" customFormat="1" ht="20.25">
      <c r="A10" s="33" t="s">
        <v>17</v>
      </c>
      <c r="C10" s="70"/>
    </row>
    <row r="11" spans="1:7" s="8" customFormat="1" ht="20.25">
      <c r="A11" s="32" t="s">
        <v>153</v>
      </c>
      <c r="C11" s="70"/>
    </row>
    <row r="12" spans="1:7" s="8" customFormat="1" ht="15.75">
      <c r="A12" s="31"/>
      <c r="B12" s="12"/>
      <c r="C12" s="46"/>
      <c r="D12" s="12"/>
    </row>
    <row r="13" spans="1:7" s="8" customFormat="1" ht="15.75">
      <c r="A13" s="30"/>
      <c r="B13" s="29"/>
      <c r="C13" s="71"/>
      <c r="D13" s="27"/>
    </row>
    <row r="14" spans="1:7" s="8" customFormat="1" ht="15.75">
      <c r="A14" s="78">
        <v>1</v>
      </c>
      <c r="B14" s="22" t="s">
        <v>173</v>
      </c>
      <c r="C14" s="23"/>
      <c r="D14" s="79">
        <v>1509204</v>
      </c>
    </row>
    <row r="15" spans="1:7" s="8" customFormat="1" ht="15.75">
      <c r="A15" s="78"/>
      <c r="B15" s="22"/>
      <c r="C15" s="23"/>
      <c r="D15" s="79"/>
    </row>
    <row r="16" spans="1:7" s="8" customFormat="1" ht="15.75">
      <c r="A16" s="78"/>
      <c r="B16" s="22"/>
      <c r="C16" s="23"/>
      <c r="D16" s="79"/>
    </row>
    <row r="17" spans="1:4" s="8" customFormat="1" ht="15.75">
      <c r="A17" s="78"/>
      <c r="B17" s="22"/>
      <c r="C17" s="23"/>
      <c r="D17" s="79"/>
    </row>
    <row r="18" spans="1:4" s="8" customFormat="1" ht="15.75">
      <c r="A18" s="63"/>
      <c r="B18" s="19"/>
      <c r="C18" s="75"/>
      <c r="D18" s="80"/>
    </row>
    <row r="19" spans="1:4" s="8" customFormat="1" ht="16.5" thickBot="1">
      <c r="A19" s="81" t="s">
        <v>8</v>
      </c>
      <c r="B19" s="81"/>
      <c r="C19" s="76"/>
      <c r="D19" s="15">
        <f>SUM(D14:D18)</f>
        <v>1509204</v>
      </c>
    </row>
    <row r="20" spans="1:4" s="8" customFormat="1" ht="16.5" thickTop="1">
      <c r="C20" s="70"/>
    </row>
    <row r="21" spans="1:4" s="12" customFormat="1" ht="15.75">
      <c r="C21" s="46"/>
    </row>
    <row r="22" spans="1:4" s="8" customFormat="1" ht="15.75">
      <c r="A22" s="8" t="s">
        <v>154</v>
      </c>
      <c r="C22" s="70"/>
    </row>
    <row r="23" spans="1:4" s="8" customFormat="1" ht="15.75">
      <c r="A23" s="8" t="s">
        <v>7</v>
      </c>
      <c r="B23" s="63"/>
      <c r="C23" s="82" t="s">
        <v>6</v>
      </c>
      <c r="D23" s="82"/>
    </row>
    <row r="24" spans="1:4" s="8" customFormat="1" ht="15.75"/>
    <row r="25" spans="1:4" s="8" customFormat="1" ht="15.75"/>
    <row r="26" spans="1:4" s="8" customFormat="1" ht="15.75"/>
    <row r="27" spans="1:4" s="8" customFormat="1" ht="15.75"/>
    <row r="28" spans="1:4" s="8" customFormat="1" ht="15.75"/>
    <row r="29" spans="1:4" s="8" customFormat="1" ht="15.75">
      <c r="A29" s="7" t="s">
        <v>5</v>
      </c>
      <c r="B29" s="5"/>
      <c r="C29" s="5" t="s">
        <v>4</v>
      </c>
      <c r="D29" s="5" t="s">
        <v>3</v>
      </c>
    </row>
    <row r="30" spans="1:4" s="8" customFormat="1" ht="15.75">
      <c r="A30" s="4" t="s">
        <v>2</v>
      </c>
      <c r="B30" s="2"/>
      <c r="C30" s="2" t="s">
        <v>1</v>
      </c>
      <c r="D30" s="2" t="s">
        <v>0</v>
      </c>
    </row>
  </sheetData>
  <mergeCells count="2">
    <mergeCell ref="A19:B19"/>
    <mergeCell ref="C23:D23"/>
  </mergeCells>
  <pageMargins left="0.70866141732283472" right="0.70866141732283472" top="0.74803149606299213" bottom="0.74803149606299213" header="0.31496062992125984" footer="0.31496062992125984"/>
  <pageSetup scale="87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F60"/>
  <sheetViews>
    <sheetView workbookViewId="0">
      <selection activeCell="H17" sqref="H17"/>
    </sheetView>
  </sheetViews>
  <sheetFormatPr defaultRowHeight="15"/>
  <cols>
    <col min="1" max="1" width="3" customWidth="1"/>
    <col min="2" max="2" width="59.42578125" customWidth="1"/>
    <col min="3" max="3" width="18.140625" style="1" bestFit="1" customWidth="1"/>
    <col min="4" max="4" width="21" bestFit="1" customWidth="1"/>
  </cols>
  <sheetData>
    <row r="2" spans="1:6">
      <c r="D2" s="35"/>
    </row>
    <row r="4" spans="1:6">
      <c r="F4" s="34"/>
    </row>
    <row r="9" spans="1:6" ht="20.25">
      <c r="A9" s="33" t="s">
        <v>17</v>
      </c>
      <c r="B9" s="8"/>
      <c r="C9" s="11"/>
      <c r="D9" s="8"/>
      <c r="E9" s="8"/>
      <c r="F9" s="8"/>
    </row>
    <row r="10" spans="1:6" ht="20.25">
      <c r="A10" s="32" t="s">
        <v>42</v>
      </c>
      <c r="B10" s="8"/>
      <c r="C10" s="11"/>
      <c r="D10" s="8"/>
      <c r="E10" s="8"/>
      <c r="F10" s="8"/>
    </row>
    <row r="11" spans="1:6" ht="15.75">
      <c r="A11" s="31"/>
      <c r="B11" s="12"/>
      <c r="C11" s="13"/>
      <c r="D11" s="12"/>
      <c r="E11" s="8"/>
      <c r="F11" s="8"/>
    </row>
    <row r="12" spans="1:6" ht="15.75">
      <c r="A12" s="30"/>
      <c r="B12" s="29"/>
      <c r="C12" s="28"/>
      <c r="D12" s="27"/>
      <c r="E12" s="8"/>
      <c r="F12" s="8"/>
    </row>
    <row r="13" spans="1:6" ht="15.75">
      <c r="A13" s="31"/>
      <c r="B13" s="12" t="s">
        <v>50</v>
      </c>
      <c r="C13" s="13"/>
      <c r="D13" s="41"/>
      <c r="E13" s="8"/>
      <c r="F13" s="8"/>
    </row>
    <row r="14" spans="1:6" ht="15.75">
      <c r="A14" s="31"/>
      <c r="B14" s="12" t="s">
        <v>49</v>
      </c>
      <c r="C14" s="13"/>
      <c r="D14" s="41"/>
      <c r="E14" s="8"/>
      <c r="F14" s="8"/>
    </row>
    <row r="15" spans="1:6" ht="15.75">
      <c r="A15" s="31"/>
      <c r="B15" s="12"/>
      <c r="C15" s="13"/>
      <c r="D15" s="41"/>
      <c r="E15" s="8"/>
      <c r="F15" s="8"/>
    </row>
    <row r="16" spans="1:6" ht="15.75">
      <c r="A16" s="31"/>
      <c r="B16" s="12" t="s">
        <v>44</v>
      </c>
      <c r="C16" s="13">
        <v>74000</v>
      </c>
      <c r="D16" s="41"/>
      <c r="E16" s="8"/>
      <c r="F16" s="8"/>
    </row>
    <row r="17" spans="1:6" ht="15.75">
      <c r="A17" s="31"/>
      <c r="B17" s="12" t="s">
        <v>43</v>
      </c>
      <c r="C17" s="13">
        <v>160000</v>
      </c>
      <c r="D17" s="41"/>
      <c r="E17" s="8"/>
      <c r="F17" s="8"/>
    </row>
    <row r="18" spans="1:6" ht="15.75">
      <c r="A18" s="31"/>
      <c r="B18" s="12" t="s">
        <v>45</v>
      </c>
      <c r="C18" s="13">
        <v>100000</v>
      </c>
      <c r="D18" s="41"/>
      <c r="E18" s="8"/>
      <c r="F18" s="8"/>
    </row>
    <row r="19" spans="1:6" ht="15.75">
      <c r="A19" s="31"/>
      <c r="B19" s="12" t="s">
        <v>46</v>
      </c>
      <c r="C19" s="45">
        <v>4000</v>
      </c>
      <c r="D19" s="41"/>
      <c r="E19" s="8"/>
      <c r="F19" s="8"/>
    </row>
    <row r="20" spans="1:6" ht="15.75">
      <c r="A20" s="31"/>
      <c r="B20" s="12"/>
      <c r="C20" s="13">
        <f>SUM(C16:C19)</f>
        <v>338000</v>
      </c>
      <c r="D20" s="41"/>
      <c r="E20" s="8"/>
      <c r="F20" s="8"/>
    </row>
    <row r="21" spans="1:6" ht="15.75">
      <c r="A21" s="31"/>
      <c r="B21" s="12"/>
      <c r="C21" s="13"/>
      <c r="D21" s="41"/>
      <c r="E21" s="8"/>
      <c r="F21" s="8"/>
    </row>
    <row r="22" spans="1:6" ht="15.75">
      <c r="A22" s="49"/>
      <c r="B22" s="19" t="s">
        <v>47</v>
      </c>
      <c r="C22" s="36"/>
      <c r="D22" s="38"/>
      <c r="E22" s="16"/>
    </row>
    <row r="23" spans="1:6" ht="15.75">
      <c r="A23" s="49"/>
      <c r="B23" s="19"/>
      <c r="C23" s="36"/>
      <c r="D23" s="38"/>
      <c r="E23" s="16"/>
    </row>
    <row r="24" spans="1:6" ht="15.75">
      <c r="A24" s="49"/>
      <c r="B24" s="19"/>
      <c r="C24" s="36"/>
      <c r="D24" s="38"/>
      <c r="E24" s="16"/>
    </row>
    <row r="25" spans="1:6" ht="15.75">
      <c r="A25" s="12"/>
      <c r="B25" s="12"/>
      <c r="C25" s="13"/>
      <c r="D25" s="12"/>
    </row>
    <row r="26" spans="1:6" ht="16.5" thickBot="1">
      <c r="A26" s="81" t="s">
        <v>8</v>
      </c>
      <c r="B26" s="81"/>
      <c r="C26" s="15"/>
      <c r="D26" s="14">
        <f>C20</f>
        <v>338000</v>
      </c>
    </row>
    <row r="27" spans="1:6" ht="16.5" thickTop="1">
      <c r="A27" s="8"/>
      <c r="B27" s="8"/>
      <c r="C27" s="11"/>
      <c r="D27" s="8"/>
    </row>
    <row r="28" spans="1:6" ht="15.75">
      <c r="A28" s="12"/>
      <c r="B28" s="12"/>
      <c r="C28" s="13"/>
      <c r="D28" s="12"/>
    </row>
    <row r="29" spans="1:6" ht="15.75">
      <c r="A29" s="8" t="s">
        <v>48</v>
      </c>
      <c r="B29" s="8"/>
      <c r="C29" s="11"/>
      <c r="D29" s="8"/>
    </row>
    <row r="30" spans="1:6" ht="15.75">
      <c r="A30" s="8" t="s">
        <v>7</v>
      </c>
      <c r="B30" s="49"/>
      <c r="C30" s="82" t="s">
        <v>6</v>
      </c>
      <c r="D30" s="82"/>
    </row>
    <row r="31" spans="1:6" ht="15.75">
      <c r="A31" s="8"/>
      <c r="B31" s="8"/>
      <c r="C31" s="9"/>
      <c r="D31" s="8"/>
    </row>
    <row r="32" spans="1:6" ht="15.75">
      <c r="A32" s="8"/>
      <c r="B32" s="8"/>
      <c r="C32" s="9"/>
      <c r="D32" s="8"/>
    </row>
    <row r="33" spans="1:4" ht="15.75">
      <c r="A33" s="8"/>
      <c r="B33" s="8"/>
      <c r="C33" s="9"/>
      <c r="D33" s="8"/>
    </row>
    <row r="34" spans="1:4" ht="15.75">
      <c r="A34" s="8"/>
      <c r="B34" s="8"/>
      <c r="C34" s="9"/>
      <c r="D34" s="8"/>
    </row>
    <row r="35" spans="1:4" ht="15.75">
      <c r="A35" s="8"/>
      <c r="B35" s="8"/>
      <c r="C35" s="9"/>
      <c r="D35" s="8"/>
    </row>
    <row r="36" spans="1:4" ht="15.75">
      <c r="A36" s="7" t="s">
        <v>5</v>
      </c>
      <c r="B36" s="5"/>
      <c r="C36" s="6" t="s">
        <v>4</v>
      </c>
      <c r="D36" s="5" t="s">
        <v>3</v>
      </c>
    </row>
    <row r="37" spans="1:4" ht="15.75">
      <c r="A37" s="4" t="s">
        <v>2</v>
      </c>
      <c r="B37" s="2"/>
      <c r="C37" s="3" t="s">
        <v>1</v>
      </c>
      <c r="D37" s="2" t="s">
        <v>0</v>
      </c>
    </row>
    <row r="52" spans="3:3">
      <c r="C52"/>
    </row>
    <row r="53" spans="3:3">
      <c r="C53"/>
    </row>
    <row r="54" spans="3:3">
      <c r="C54"/>
    </row>
    <row r="55" spans="3:3">
      <c r="C55"/>
    </row>
    <row r="56" spans="3:3">
      <c r="C56"/>
    </row>
    <row r="57" spans="3:3">
      <c r="C57"/>
    </row>
    <row r="58" spans="3:3">
      <c r="C58"/>
    </row>
    <row r="59" spans="3:3">
      <c r="C59"/>
    </row>
    <row r="60" spans="3:3">
      <c r="C60"/>
    </row>
  </sheetData>
  <mergeCells count="2">
    <mergeCell ref="A26:B26"/>
    <mergeCell ref="C30:D30"/>
  </mergeCells>
  <pageMargins left="0.70866141732283472" right="0.70866141732283472" top="0.74803149606299213" bottom="0.74803149606299213" header="0.31496062992125984" footer="0.31496062992125984"/>
  <pageSetup paperSize="9" scale="85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F60"/>
  <sheetViews>
    <sheetView workbookViewId="0">
      <selection activeCell="H6" sqref="H6"/>
    </sheetView>
  </sheetViews>
  <sheetFormatPr defaultRowHeight="15"/>
  <cols>
    <col min="1" max="1" width="3" customWidth="1"/>
    <col min="2" max="2" width="59.42578125" customWidth="1"/>
    <col min="3" max="3" width="18.140625" style="1" bestFit="1" customWidth="1"/>
    <col min="4" max="4" width="21" bestFit="1" customWidth="1"/>
  </cols>
  <sheetData>
    <row r="2" spans="1:6">
      <c r="D2" s="35"/>
    </row>
    <row r="4" spans="1:6">
      <c r="F4" s="34"/>
    </row>
    <row r="9" spans="1:6" ht="20.25">
      <c r="A9" s="33" t="s">
        <v>17</v>
      </c>
      <c r="B9" s="8"/>
      <c r="C9" s="11"/>
      <c r="D9" s="8"/>
      <c r="E9" s="8"/>
      <c r="F9" s="8"/>
    </row>
    <row r="10" spans="1:6" ht="20.25">
      <c r="A10" s="32" t="s">
        <v>60</v>
      </c>
      <c r="B10" s="8"/>
      <c r="C10" s="11"/>
      <c r="D10" s="8"/>
      <c r="E10" s="8"/>
      <c r="F10" s="8"/>
    </row>
    <row r="11" spans="1:6" ht="15.75">
      <c r="A11" s="31"/>
      <c r="B11" s="12"/>
      <c r="C11" s="13"/>
      <c r="D11" s="12"/>
      <c r="E11" s="8"/>
      <c r="F11" s="8"/>
    </row>
    <row r="12" spans="1:6" ht="15.75">
      <c r="A12" s="30"/>
      <c r="B12" s="29"/>
      <c r="C12" s="28"/>
      <c r="D12" s="27"/>
      <c r="E12" s="8"/>
      <c r="F12" s="8"/>
    </row>
    <row r="13" spans="1:6" ht="15.75">
      <c r="A13" s="31"/>
      <c r="B13" s="12" t="s">
        <v>61</v>
      </c>
      <c r="C13" s="13"/>
      <c r="D13" s="41"/>
      <c r="E13" s="8"/>
      <c r="F13" s="8"/>
    </row>
    <row r="14" spans="1:6" ht="15.75">
      <c r="A14" s="31"/>
      <c r="B14" s="12"/>
      <c r="C14" s="13"/>
      <c r="D14" s="41"/>
      <c r="E14" s="8"/>
      <c r="F14" s="8"/>
    </row>
    <row r="15" spans="1:6" ht="15.75">
      <c r="A15" s="31"/>
      <c r="B15" s="43" t="s">
        <v>65</v>
      </c>
      <c r="C15" s="13"/>
      <c r="D15" s="41"/>
      <c r="E15" s="8"/>
      <c r="F15" s="8"/>
    </row>
    <row r="16" spans="1:6" ht="15.75">
      <c r="A16" s="31"/>
      <c r="B16" s="43"/>
      <c r="C16" s="13"/>
      <c r="D16" s="41"/>
      <c r="E16" s="8"/>
      <c r="F16" s="8"/>
    </row>
    <row r="17" spans="1:6" ht="15.75">
      <c r="A17" s="31"/>
      <c r="B17" s="19" t="s">
        <v>62</v>
      </c>
      <c r="C17" s="13">
        <v>10000000</v>
      </c>
      <c r="D17" s="41"/>
      <c r="E17" s="8"/>
      <c r="F17" s="8"/>
    </row>
    <row r="18" spans="1:6" ht="15.75">
      <c r="A18" s="31"/>
      <c r="B18" s="19"/>
      <c r="C18" s="13"/>
      <c r="D18" s="41"/>
      <c r="E18" s="8"/>
      <c r="F18" s="8"/>
    </row>
    <row r="19" spans="1:6" ht="15.75">
      <c r="A19" s="31"/>
      <c r="B19" s="19"/>
      <c r="C19" s="13"/>
      <c r="D19" s="41"/>
      <c r="E19" s="8"/>
      <c r="F19" s="8"/>
    </row>
    <row r="20" spans="1:6" ht="15.75">
      <c r="A20" s="31"/>
      <c r="B20" s="44" t="s">
        <v>66</v>
      </c>
      <c r="C20" s="13"/>
      <c r="D20" s="47"/>
      <c r="E20" s="8"/>
      <c r="F20" s="8"/>
    </row>
    <row r="21" spans="1:6" ht="15.75">
      <c r="A21" s="31"/>
      <c r="B21" s="44"/>
      <c r="C21" s="13"/>
      <c r="D21" s="47"/>
      <c r="E21" s="8"/>
      <c r="F21" s="8"/>
    </row>
    <row r="22" spans="1:6" ht="15.75">
      <c r="A22" s="50"/>
      <c r="B22" s="19" t="s">
        <v>63</v>
      </c>
      <c r="C22" s="13">
        <v>10000000</v>
      </c>
      <c r="D22" s="38"/>
      <c r="E22" s="16"/>
    </row>
    <row r="23" spans="1:6" ht="15.75">
      <c r="A23" s="50"/>
      <c r="B23" s="19"/>
      <c r="C23" s="36"/>
      <c r="D23" s="38"/>
      <c r="E23" s="16"/>
    </row>
    <row r="24" spans="1:6" ht="15.75">
      <c r="A24" s="50"/>
      <c r="B24" s="19"/>
      <c r="C24" s="36"/>
      <c r="D24" s="38"/>
      <c r="E24" s="16"/>
    </row>
    <row r="25" spans="1:6" ht="15.75">
      <c r="A25" s="12"/>
      <c r="B25" s="12"/>
      <c r="C25" s="13"/>
      <c r="D25" s="12"/>
    </row>
    <row r="26" spans="1:6" ht="16.5" thickBot="1">
      <c r="A26" s="81" t="s">
        <v>8</v>
      </c>
      <c r="B26" s="81"/>
      <c r="C26" s="15"/>
      <c r="D26" s="14">
        <f>SUM(C12:C22)</f>
        <v>20000000</v>
      </c>
    </row>
    <row r="27" spans="1:6" ht="16.5" thickTop="1">
      <c r="A27" s="8"/>
      <c r="B27" s="8"/>
      <c r="C27" s="11"/>
      <c r="D27" s="8"/>
    </row>
    <row r="28" spans="1:6" ht="15.75">
      <c r="A28" s="12"/>
      <c r="B28" s="12"/>
      <c r="C28" s="13"/>
      <c r="D28" s="12"/>
    </row>
    <row r="29" spans="1:6" ht="15.75">
      <c r="A29" s="8" t="s">
        <v>64</v>
      </c>
      <c r="B29" s="8"/>
      <c r="C29" s="11"/>
      <c r="D29" s="8"/>
    </row>
    <row r="30" spans="1:6" ht="15.75">
      <c r="A30" s="8" t="s">
        <v>7</v>
      </c>
      <c r="B30" s="50"/>
      <c r="C30" s="82" t="s">
        <v>6</v>
      </c>
      <c r="D30" s="82"/>
    </row>
    <row r="31" spans="1:6" ht="15.75">
      <c r="A31" s="8"/>
      <c r="B31" s="8"/>
      <c r="C31" s="9"/>
      <c r="D31" s="8"/>
    </row>
    <row r="32" spans="1:6" ht="15.75">
      <c r="A32" s="8"/>
      <c r="B32" s="8"/>
      <c r="C32" s="9"/>
      <c r="D32" s="8"/>
    </row>
    <row r="33" spans="1:4" ht="15.75">
      <c r="A33" s="8"/>
      <c r="B33" s="8"/>
      <c r="C33" s="9"/>
      <c r="D33" s="8"/>
    </row>
    <row r="34" spans="1:4" ht="15.75">
      <c r="A34" s="8"/>
      <c r="B34" s="8"/>
      <c r="C34" s="9"/>
      <c r="D34" s="8"/>
    </row>
    <row r="35" spans="1:4" ht="15.75">
      <c r="A35" s="8"/>
      <c r="B35" s="8"/>
      <c r="C35" s="9"/>
      <c r="D35" s="8"/>
    </row>
    <row r="36" spans="1:4" ht="15.75">
      <c r="A36" s="7" t="s">
        <v>5</v>
      </c>
      <c r="B36" s="5"/>
      <c r="C36" s="6" t="s">
        <v>4</v>
      </c>
      <c r="D36" s="5" t="s">
        <v>3</v>
      </c>
    </row>
    <row r="37" spans="1:4" ht="15.75">
      <c r="A37" s="4" t="s">
        <v>2</v>
      </c>
      <c r="B37" s="2"/>
      <c r="C37" s="3" t="s">
        <v>1</v>
      </c>
      <c r="D37" s="2" t="s">
        <v>0</v>
      </c>
    </row>
    <row r="52" spans="3:3">
      <c r="C52"/>
    </row>
    <row r="53" spans="3:3">
      <c r="C53"/>
    </row>
    <row r="54" spans="3:3">
      <c r="C54"/>
    </row>
    <row r="55" spans="3:3">
      <c r="C55"/>
    </row>
    <row r="56" spans="3:3">
      <c r="C56"/>
    </row>
    <row r="57" spans="3:3">
      <c r="C57"/>
    </row>
    <row r="58" spans="3:3">
      <c r="C58"/>
    </row>
    <row r="59" spans="3:3">
      <c r="C59"/>
    </row>
    <row r="60" spans="3:3">
      <c r="C60"/>
    </row>
  </sheetData>
  <mergeCells count="2">
    <mergeCell ref="A26:B26"/>
    <mergeCell ref="C30:D3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2:F54"/>
  <sheetViews>
    <sheetView workbookViewId="0">
      <selection activeCell="G24" sqref="G24"/>
    </sheetView>
  </sheetViews>
  <sheetFormatPr defaultRowHeight="15"/>
  <cols>
    <col min="1" max="1" width="3" customWidth="1"/>
    <col min="2" max="2" width="59.42578125" customWidth="1"/>
    <col min="3" max="3" width="18.140625" style="1" bestFit="1" customWidth="1"/>
    <col min="4" max="4" width="21" bestFit="1" customWidth="1"/>
  </cols>
  <sheetData>
    <row r="2" spans="1:6">
      <c r="D2" s="35"/>
    </row>
    <row r="4" spans="1:6">
      <c r="F4" s="34"/>
    </row>
    <row r="9" spans="1:6" ht="20.25">
      <c r="A9" s="33" t="s">
        <v>17</v>
      </c>
      <c r="B9" s="8"/>
      <c r="C9" s="11"/>
      <c r="D9" s="8"/>
      <c r="E9" s="8"/>
      <c r="F9" s="8"/>
    </row>
    <row r="10" spans="1:6" ht="20.25">
      <c r="A10" s="32" t="s">
        <v>60</v>
      </c>
      <c r="B10" s="8"/>
      <c r="C10" s="11"/>
      <c r="D10" s="8"/>
      <c r="E10" s="8"/>
      <c r="F10" s="8"/>
    </row>
    <row r="11" spans="1:6" ht="15.75">
      <c r="A11" s="31"/>
      <c r="B11" s="12"/>
      <c r="C11" s="13"/>
      <c r="D11" s="12"/>
      <c r="E11" s="8"/>
      <c r="F11" s="8"/>
    </row>
    <row r="12" spans="1:6" ht="15.75">
      <c r="A12" s="30"/>
      <c r="B12" s="29"/>
      <c r="C12" s="28"/>
      <c r="D12" s="27"/>
      <c r="E12" s="8"/>
      <c r="F12" s="8"/>
    </row>
    <row r="13" spans="1:6" ht="15.75">
      <c r="A13" s="31"/>
      <c r="B13" s="12" t="s">
        <v>70</v>
      </c>
      <c r="C13" s="13"/>
      <c r="D13" s="46">
        <v>47888000</v>
      </c>
      <c r="E13" s="8"/>
      <c r="F13" s="8"/>
    </row>
    <row r="14" spans="1:6" ht="15.75">
      <c r="A14" s="31"/>
      <c r="B14" s="12" t="s">
        <v>72</v>
      </c>
      <c r="C14" s="13"/>
      <c r="D14" s="41"/>
      <c r="E14" s="8"/>
      <c r="F14" s="8"/>
    </row>
    <row r="15" spans="1:6" ht="15.75">
      <c r="A15" s="31"/>
      <c r="B15" s="12"/>
      <c r="C15" s="13"/>
      <c r="D15" s="41"/>
      <c r="E15" s="8"/>
      <c r="F15" s="8"/>
    </row>
    <row r="16" spans="1:6" ht="15.75">
      <c r="A16" s="31"/>
      <c r="B16" s="43"/>
      <c r="C16" s="13"/>
      <c r="D16" s="41"/>
      <c r="E16" s="8"/>
      <c r="F16" s="8"/>
    </row>
    <row r="17" spans="1:6" ht="15.75">
      <c r="A17" s="31"/>
      <c r="B17" s="19" t="s">
        <v>71</v>
      </c>
      <c r="C17" s="13"/>
      <c r="D17" s="41"/>
      <c r="E17" s="8"/>
      <c r="F17" s="8"/>
    </row>
    <row r="18" spans="1:6" ht="15.75">
      <c r="A18" s="51"/>
      <c r="B18" s="19"/>
      <c r="C18" s="36"/>
      <c r="D18" s="38"/>
      <c r="E18" s="16"/>
    </row>
    <row r="19" spans="1:6" ht="15.75">
      <c r="A19" s="12"/>
      <c r="B19" s="12"/>
      <c r="C19" s="13"/>
      <c r="D19" s="12"/>
    </row>
    <row r="20" spans="1:6" ht="16.5" thickBot="1">
      <c r="A20" s="81" t="s">
        <v>8</v>
      </c>
      <c r="B20" s="81"/>
      <c r="C20" s="15"/>
      <c r="D20" s="14">
        <f>SUM(D13:D19)</f>
        <v>47888000</v>
      </c>
    </row>
    <row r="21" spans="1:6" ht="16.5" thickTop="1">
      <c r="A21" s="8"/>
      <c r="B21" s="8"/>
      <c r="C21" s="11"/>
      <c r="D21" s="8"/>
    </row>
    <row r="22" spans="1:6" ht="15.75">
      <c r="A22" s="12"/>
      <c r="B22" s="12"/>
      <c r="C22" s="13"/>
      <c r="D22" s="12"/>
    </row>
    <row r="23" spans="1:6" ht="15.75">
      <c r="A23" s="8" t="s">
        <v>64</v>
      </c>
      <c r="B23" s="8"/>
      <c r="C23" s="11"/>
      <c r="D23" s="8"/>
    </row>
    <row r="24" spans="1:6" ht="15.75">
      <c r="A24" s="8" t="s">
        <v>7</v>
      </c>
      <c r="B24" s="51"/>
      <c r="C24" s="82" t="s">
        <v>6</v>
      </c>
      <c r="D24" s="82"/>
    </row>
    <row r="25" spans="1:6" ht="15.75">
      <c r="A25" s="8"/>
      <c r="B25" s="8"/>
      <c r="C25" s="9"/>
      <c r="D25" s="8"/>
    </row>
    <row r="26" spans="1:6" ht="15.75">
      <c r="A26" s="8"/>
      <c r="B26" s="8"/>
      <c r="C26" s="9"/>
      <c r="D26" s="8"/>
    </row>
    <row r="27" spans="1:6" ht="15.75">
      <c r="A27" s="8"/>
      <c r="B27" s="8"/>
      <c r="C27" s="9"/>
      <c r="D27" s="8"/>
    </row>
    <row r="28" spans="1:6" ht="15.75">
      <c r="A28" s="8"/>
      <c r="B28" s="8"/>
      <c r="C28" s="9"/>
      <c r="D28" s="8"/>
    </row>
    <row r="29" spans="1:6" ht="15.75">
      <c r="A29" s="8"/>
      <c r="B29" s="8"/>
      <c r="C29" s="9"/>
      <c r="D29" s="8"/>
    </row>
    <row r="30" spans="1:6" ht="15.75">
      <c r="A30" s="7" t="s">
        <v>5</v>
      </c>
      <c r="B30" s="5"/>
      <c r="C30" s="6" t="s">
        <v>4</v>
      </c>
      <c r="D30" s="5" t="s">
        <v>3</v>
      </c>
    </row>
    <row r="31" spans="1:6" ht="15.75">
      <c r="A31" s="4" t="s">
        <v>2</v>
      </c>
      <c r="B31" s="2"/>
      <c r="C31" s="3" t="s">
        <v>1</v>
      </c>
      <c r="D31" s="2" t="s">
        <v>0</v>
      </c>
    </row>
    <row r="46" spans="3:3">
      <c r="C46"/>
    </row>
    <row r="47" spans="3:3">
      <c r="C47"/>
    </row>
    <row r="48" spans="3:3">
      <c r="C48"/>
    </row>
    <row r="49" spans="3:3">
      <c r="C49"/>
    </row>
    <row r="50" spans="3:3">
      <c r="C50"/>
    </row>
    <row r="51" spans="3:3">
      <c r="C51"/>
    </row>
    <row r="52" spans="3:3">
      <c r="C52"/>
    </row>
    <row r="53" spans="3:3">
      <c r="C53"/>
    </row>
    <row r="54" spans="3:3">
      <c r="C54"/>
    </row>
  </sheetData>
  <mergeCells count="2">
    <mergeCell ref="A20:B20"/>
    <mergeCell ref="C24:D24"/>
  </mergeCells>
  <pageMargins left="0.70866141732283472" right="0.70866141732283472" top="0.74803149606299213" bottom="0.74803149606299213" header="0.31496062992125984" footer="0.31496062992125984"/>
  <pageSetup paperSize="9" scale="85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2:F57"/>
  <sheetViews>
    <sheetView workbookViewId="0">
      <selection activeCell="G26" sqref="G26"/>
    </sheetView>
  </sheetViews>
  <sheetFormatPr defaultRowHeight="15"/>
  <cols>
    <col min="1" max="1" width="3" customWidth="1"/>
    <col min="2" max="2" width="59.42578125" customWidth="1"/>
    <col min="3" max="3" width="18.140625" style="1" bestFit="1" customWidth="1"/>
    <col min="4" max="4" width="21" bestFit="1" customWidth="1"/>
    <col min="5" max="5" width="8.7109375" bestFit="1" customWidth="1"/>
  </cols>
  <sheetData>
    <row r="2" spans="1:6">
      <c r="D2" s="35"/>
    </row>
    <row r="4" spans="1:6">
      <c r="F4" s="34"/>
    </row>
    <row r="9" spans="1:6" ht="20.25">
      <c r="A9" s="33" t="s">
        <v>17</v>
      </c>
      <c r="B9" s="8"/>
      <c r="C9" s="11"/>
      <c r="D9" s="8"/>
      <c r="E9" s="8"/>
      <c r="F9" s="8"/>
    </row>
    <row r="10" spans="1:6" ht="20.25">
      <c r="A10" s="32" t="s">
        <v>73</v>
      </c>
      <c r="B10" s="8"/>
      <c r="C10" s="11"/>
      <c r="D10" s="8"/>
      <c r="E10" s="8"/>
      <c r="F10" s="8"/>
    </row>
    <row r="11" spans="1:6" ht="15.75">
      <c r="A11" s="31"/>
      <c r="B11" s="12"/>
      <c r="C11" s="13"/>
      <c r="D11" s="12"/>
      <c r="E11" s="8"/>
      <c r="F11" s="8"/>
    </row>
    <row r="12" spans="1:6" ht="15.75">
      <c r="A12" s="30"/>
      <c r="B12" s="29"/>
      <c r="C12" s="28"/>
      <c r="D12" s="27"/>
      <c r="E12" s="8"/>
      <c r="F12" s="8"/>
    </row>
    <row r="13" spans="1:6" ht="15.75">
      <c r="A13" s="31"/>
      <c r="B13" s="12" t="s">
        <v>74</v>
      </c>
      <c r="C13" s="13"/>
      <c r="D13" s="46"/>
      <c r="E13" s="8"/>
      <c r="F13" s="8"/>
    </row>
    <row r="14" spans="1:6" ht="15.75">
      <c r="A14" s="31"/>
      <c r="B14" s="12"/>
      <c r="C14" s="13"/>
      <c r="D14" s="41"/>
      <c r="E14" s="8"/>
      <c r="F14" s="8"/>
    </row>
    <row r="15" spans="1:6" ht="15.75">
      <c r="A15" s="31"/>
      <c r="B15" s="12" t="s">
        <v>78</v>
      </c>
      <c r="C15" s="13">
        <v>36000</v>
      </c>
      <c r="D15" s="41"/>
      <c r="E15" s="8"/>
      <c r="F15" s="8"/>
    </row>
    <row r="16" spans="1:6" ht="15.75">
      <c r="A16" s="31"/>
      <c r="B16" s="12" t="s">
        <v>76</v>
      </c>
      <c r="C16" s="45">
        <v>11613</v>
      </c>
      <c r="D16" s="41"/>
      <c r="E16" s="53">
        <f>36000/31*10</f>
        <v>11612.903225806451</v>
      </c>
      <c r="F16" s="8"/>
    </row>
    <row r="17" spans="1:6" ht="15.75">
      <c r="A17" s="31"/>
      <c r="B17" s="12"/>
      <c r="C17" s="13">
        <f>C15-C16</f>
        <v>24387</v>
      </c>
      <c r="D17" s="41"/>
      <c r="E17" s="8"/>
      <c r="F17" s="8"/>
    </row>
    <row r="18" spans="1:6" ht="15.75">
      <c r="A18" s="31"/>
      <c r="B18" s="12"/>
      <c r="C18" s="13"/>
      <c r="D18" s="41"/>
      <c r="E18" s="53"/>
      <c r="F18" s="8"/>
    </row>
    <row r="19" spans="1:6" ht="15.75">
      <c r="A19" s="31"/>
      <c r="B19" s="43"/>
      <c r="C19" s="13"/>
      <c r="D19" s="41"/>
      <c r="E19" s="8"/>
      <c r="F19" s="8"/>
    </row>
    <row r="20" spans="1:6" ht="15.75">
      <c r="A20" s="31"/>
      <c r="B20" s="19" t="s">
        <v>75</v>
      </c>
      <c r="C20" s="13"/>
      <c r="D20" s="41"/>
      <c r="E20" s="8"/>
      <c r="F20" s="8"/>
    </row>
    <row r="21" spans="1:6" ht="15.75">
      <c r="A21" s="52"/>
      <c r="B21" s="19"/>
      <c r="C21" s="36"/>
      <c r="D21" s="38"/>
      <c r="E21" s="16"/>
    </row>
    <row r="22" spans="1:6" ht="15.75">
      <c r="A22" s="12"/>
      <c r="B22" s="12"/>
      <c r="C22" s="13"/>
      <c r="D22" s="12"/>
    </row>
    <row r="23" spans="1:6" ht="16.5" thickBot="1">
      <c r="A23" s="81" t="s">
        <v>8</v>
      </c>
      <c r="B23" s="81"/>
      <c r="C23" s="15"/>
      <c r="D23" s="14">
        <f>C17</f>
        <v>24387</v>
      </c>
    </row>
    <row r="24" spans="1:6" ht="16.5" thickTop="1">
      <c r="A24" s="8"/>
      <c r="B24" s="8"/>
      <c r="C24" s="11"/>
      <c r="D24" s="8"/>
    </row>
    <row r="25" spans="1:6" ht="15.75">
      <c r="A25" s="12"/>
      <c r="B25" s="12"/>
      <c r="C25" s="13"/>
      <c r="D25" s="12"/>
    </row>
    <row r="26" spans="1:6" ht="15.75">
      <c r="A26" s="8" t="s">
        <v>77</v>
      </c>
      <c r="B26" s="8"/>
      <c r="C26" s="11"/>
      <c r="D26" s="8"/>
    </row>
    <row r="27" spans="1:6" ht="15.75">
      <c r="A27" s="8" t="s">
        <v>7</v>
      </c>
      <c r="B27" s="52"/>
      <c r="C27" s="82" t="s">
        <v>6</v>
      </c>
      <c r="D27" s="82"/>
    </row>
    <row r="28" spans="1:6" ht="15.75">
      <c r="A28" s="8"/>
      <c r="B28" s="8"/>
      <c r="C28" s="9"/>
      <c r="D28" s="8"/>
    </row>
    <row r="29" spans="1:6" ht="15.75">
      <c r="A29" s="8"/>
      <c r="B29" s="8"/>
      <c r="C29" s="9"/>
      <c r="D29" s="8"/>
    </row>
    <row r="30" spans="1:6" ht="15.75">
      <c r="A30" s="8"/>
      <c r="B30" s="8"/>
      <c r="C30" s="9"/>
      <c r="D30" s="8"/>
    </row>
    <row r="31" spans="1:6" ht="15.75">
      <c r="A31" s="8"/>
      <c r="B31" s="8"/>
      <c r="C31" s="9"/>
      <c r="D31" s="8"/>
    </row>
    <row r="32" spans="1:6" ht="15.75">
      <c r="A32" s="8"/>
      <c r="B32" s="8"/>
      <c r="C32" s="9"/>
      <c r="D32" s="8"/>
    </row>
    <row r="33" spans="1:4" ht="15.75">
      <c r="A33" s="7" t="s">
        <v>5</v>
      </c>
      <c r="B33" s="5"/>
      <c r="C33" s="6" t="s">
        <v>4</v>
      </c>
      <c r="D33" s="5" t="s">
        <v>3</v>
      </c>
    </row>
    <row r="34" spans="1:4" ht="15.75">
      <c r="A34" s="4" t="s">
        <v>2</v>
      </c>
      <c r="B34" s="2"/>
      <c r="C34" s="3" t="s">
        <v>1</v>
      </c>
      <c r="D34" s="2" t="s">
        <v>0</v>
      </c>
    </row>
    <row r="49" spans="3:3">
      <c r="C49"/>
    </row>
    <row r="50" spans="3:3">
      <c r="C50"/>
    </row>
    <row r="51" spans="3:3">
      <c r="C51"/>
    </row>
    <row r="52" spans="3:3">
      <c r="C52"/>
    </row>
    <row r="53" spans="3:3">
      <c r="C53"/>
    </row>
    <row r="54" spans="3:3">
      <c r="C54"/>
    </row>
    <row r="55" spans="3:3">
      <c r="C55"/>
    </row>
    <row r="56" spans="3:3">
      <c r="C56"/>
    </row>
    <row r="57" spans="3:3">
      <c r="C57"/>
    </row>
  </sheetData>
  <mergeCells count="2">
    <mergeCell ref="A23:B23"/>
    <mergeCell ref="C27:D27"/>
  </mergeCells>
  <pageMargins left="0.70866141732283472" right="0.70866141732283472" top="0.74803149606299213" bottom="0.74803149606299213" header="0.31496062992125984" footer="0.31496062992125984"/>
  <pageSetup paperSize="9" scale="85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2:F53"/>
  <sheetViews>
    <sheetView workbookViewId="0">
      <selection sqref="A1:XFD1048576"/>
    </sheetView>
  </sheetViews>
  <sheetFormatPr defaultRowHeight="15"/>
  <cols>
    <col min="1" max="1" width="3" customWidth="1"/>
    <col min="2" max="2" width="59.42578125" customWidth="1"/>
    <col min="3" max="3" width="18.140625" style="1" bestFit="1" customWidth="1"/>
    <col min="4" max="4" width="21" bestFit="1" customWidth="1"/>
  </cols>
  <sheetData>
    <row r="2" spans="1:6">
      <c r="D2" s="35"/>
    </row>
    <row r="4" spans="1:6">
      <c r="F4" s="34"/>
    </row>
    <row r="9" spans="1:6" ht="20.25">
      <c r="A9" s="33" t="s">
        <v>17</v>
      </c>
      <c r="B9" s="8"/>
      <c r="C9" s="11"/>
      <c r="D9" s="8"/>
      <c r="E9" s="8"/>
      <c r="F9" s="8"/>
    </row>
    <row r="10" spans="1:6" ht="20.25">
      <c r="A10" s="32" t="s">
        <v>73</v>
      </c>
      <c r="B10" s="8"/>
      <c r="C10" s="11"/>
      <c r="D10" s="8"/>
      <c r="E10" s="8"/>
      <c r="F10" s="8"/>
    </row>
    <row r="11" spans="1:6" ht="15.75">
      <c r="A11" s="31"/>
      <c r="B11" s="12"/>
      <c r="C11" s="13"/>
      <c r="D11" s="12"/>
      <c r="E11" s="8"/>
      <c r="F11" s="8"/>
    </row>
    <row r="12" spans="1:6" ht="15.75">
      <c r="A12" s="30"/>
      <c r="B12" s="29"/>
      <c r="C12" s="28"/>
      <c r="D12" s="27"/>
      <c r="E12" s="8"/>
      <c r="F12" s="8"/>
    </row>
    <row r="13" spans="1:6" ht="15.75">
      <c r="A13" s="20" t="s">
        <v>16</v>
      </c>
      <c r="B13" s="22" t="s">
        <v>79</v>
      </c>
      <c r="C13" s="23"/>
      <c r="D13" s="13">
        <v>7974544</v>
      </c>
    </row>
    <row r="14" spans="1:6" ht="15.75">
      <c r="A14" s="26"/>
      <c r="B14" s="19"/>
      <c r="C14" s="8"/>
      <c r="D14" s="11"/>
    </row>
    <row r="15" spans="1:6" ht="15.75">
      <c r="A15" s="31"/>
      <c r="B15" s="43"/>
      <c r="C15" s="13"/>
      <c r="D15" s="41"/>
      <c r="E15" s="8"/>
      <c r="F15" s="8"/>
    </row>
    <row r="16" spans="1:6" ht="15.75">
      <c r="A16" s="31"/>
      <c r="B16" s="19" t="s">
        <v>71</v>
      </c>
      <c r="C16" s="13"/>
      <c r="D16" s="41"/>
      <c r="E16" s="8"/>
      <c r="F16" s="8"/>
    </row>
    <row r="17" spans="1:5" ht="15.75">
      <c r="A17" s="52"/>
      <c r="B17" s="19"/>
      <c r="C17" s="36"/>
      <c r="D17" s="38"/>
      <c r="E17" s="16"/>
    </row>
    <row r="18" spans="1:5" ht="15.75">
      <c r="A18" s="12"/>
      <c r="B18" s="12"/>
      <c r="C18" s="13"/>
      <c r="D18" s="12"/>
    </row>
    <row r="19" spans="1:5" ht="16.5" thickBot="1">
      <c r="A19" s="81" t="s">
        <v>8</v>
      </c>
      <c r="B19" s="81"/>
      <c r="C19" s="15"/>
      <c r="D19" s="14">
        <f>SUM(D13:D18)</f>
        <v>7974544</v>
      </c>
    </row>
    <row r="20" spans="1:5" ht="16.5" thickTop="1">
      <c r="A20" s="8"/>
      <c r="B20" s="8"/>
      <c r="C20" s="11"/>
      <c r="D20" s="8"/>
    </row>
    <row r="21" spans="1:5" ht="15.75">
      <c r="A21" s="12"/>
      <c r="B21" s="12"/>
      <c r="C21" s="13"/>
      <c r="D21" s="12"/>
    </row>
    <row r="22" spans="1:5" ht="15.75">
      <c r="A22" s="8" t="s">
        <v>77</v>
      </c>
      <c r="B22" s="8"/>
      <c r="C22" s="11"/>
      <c r="D22" s="8"/>
    </row>
    <row r="23" spans="1:5" ht="15.75">
      <c r="A23" s="8" t="s">
        <v>7</v>
      </c>
      <c r="B23" s="52"/>
      <c r="C23" s="82" t="s">
        <v>6</v>
      </c>
      <c r="D23" s="82"/>
    </row>
    <row r="24" spans="1:5" ht="15.75">
      <c r="A24" s="8"/>
      <c r="B24" s="8"/>
      <c r="C24" s="9"/>
      <c r="D24" s="8"/>
    </row>
    <row r="25" spans="1:5" ht="15.75">
      <c r="A25" s="8"/>
      <c r="B25" s="8"/>
      <c r="C25" s="9"/>
      <c r="D25" s="8"/>
    </row>
    <row r="26" spans="1:5" ht="15.75">
      <c r="A26" s="8"/>
      <c r="B26" s="8"/>
      <c r="C26" s="9"/>
      <c r="D26" s="8"/>
    </row>
    <row r="27" spans="1:5" ht="15.75">
      <c r="A27" s="8"/>
      <c r="B27" s="8"/>
      <c r="C27" s="9"/>
      <c r="D27" s="8"/>
    </row>
    <row r="28" spans="1:5" ht="15.75">
      <c r="A28" s="8"/>
      <c r="B28" s="8"/>
      <c r="C28" s="9"/>
      <c r="D28" s="8"/>
    </row>
    <row r="29" spans="1:5" ht="15.75">
      <c r="A29" s="7" t="s">
        <v>5</v>
      </c>
      <c r="B29" s="5"/>
      <c r="C29" s="6" t="s">
        <v>4</v>
      </c>
      <c r="D29" s="5" t="s">
        <v>3</v>
      </c>
    </row>
    <row r="30" spans="1:5" ht="15.75">
      <c r="A30" s="4" t="s">
        <v>2</v>
      </c>
      <c r="B30" s="2"/>
      <c r="C30" s="3" t="s">
        <v>1</v>
      </c>
      <c r="D30" s="2" t="s">
        <v>0</v>
      </c>
    </row>
    <row r="45" spans="3:3">
      <c r="C45"/>
    </row>
    <row r="46" spans="3:3">
      <c r="C46"/>
    </row>
    <row r="47" spans="3:3">
      <c r="C47"/>
    </row>
    <row r="48" spans="3:3">
      <c r="C48"/>
    </row>
    <row r="49" spans="3:3">
      <c r="C49"/>
    </row>
    <row r="50" spans="3:3">
      <c r="C50"/>
    </row>
    <row r="51" spans="3:3">
      <c r="C51"/>
    </row>
    <row r="52" spans="3:3">
      <c r="C52"/>
    </row>
    <row r="53" spans="3:3">
      <c r="C53"/>
    </row>
  </sheetData>
  <mergeCells count="2">
    <mergeCell ref="A19:B19"/>
    <mergeCell ref="C23:D2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F61"/>
  <sheetViews>
    <sheetView topLeftCell="A4" workbookViewId="0">
      <selection activeCell="A31" sqref="A31"/>
    </sheetView>
  </sheetViews>
  <sheetFormatPr defaultRowHeight="15"/>
  <cols>
    <col min="1" max="1" width="1.7109375" customWidth="1"/>
    <col min="2" max="2" width="52.85546875" customWidth="1"/>
    <col min="3" max="3" width="19.85546875" style="1" customWidth="1"/>
    <col min="4" max="4" width="21" bestFit="1" customWidth="1"/>
  </cols>
  <sheetData>
    <row r="2" spans="1:6">
      <c r="D2" s="35"/>
    </row>
    <row r="4" spans="1:6">
      <c r="F4" s="34"/>
    </row>
    <row r="9" spans="1:6" ht="20.25">
      <c r="A9" s="33" t="s">
        <v>17</v>
      </c>
      <c r="B9" s="8"/>
      <c r="C9" s="11"/>
      <c r="D9" s="8"/>
      <c r="E9" s="8"/>
      <c r="F9" s="8"/>
    </row>
    <row r="10" spans="1:6" ht="20.25">
      <c r="A10" s="32" t="s">
        <v>91</v>
      </c>
      <c r="B10" s="8"/>
      <c r="C10" s="11"/>
      <c r="D10" s="8"/>
      <c r="E10" s="8"/>
      <c r="F10" s="8"/>
    </row>
    <row r="11" spans="1:6" ht="15.75">
      <c r="A11" s="31"/>
      <c r="B11" s="12"/>
      <c r="C11" s="13"/>
      <c r="D11" s="12"/>
      <c r="E11" s="8"/>
      <c r="F11" s="8"/>
    </row>
    <row r="12" spans="1:6" ht="15.75">
      <c r="A12" s="30"/>
      <c r="B12" s="29"/>
      <c r="C12" s="28"/>
      <c r="D12" s="27"/>
      <c r="E12" s="8"/>
      <c r="F12" s="8"/>
    </row>
    <row r="13" spans="1:6" ht="15.75">
      <c r="A13" s="20" t="s">
        <v>16</v>
      </c>
      <c r="B13" s="22" t="s">
        <v>80</v>
      </c>
      <c r="C13" s="23"/>
      <c r="D13" s="13"/>
    </row>
    <row r="14" spans="1:6" ht="15.75">
      <c r="A14" s="20"/>
      <c r="B14" s="22"/>
      <c r="C14" s="23"/>
      <c r="D14" s="13"/>
    </row>
    <row r="15" spans="1:6" ht="15.75">
      <c r="A15" s="20"/>
      <c r="C15" s="22" t="s">
        <v>81</v>
      </c>
      <c r="D15" s="22" t="s">
        <v>82</v>
      </c>
    </row>
    <row r="16" spans="1:6" ht="15.75">
      <c r="A16" s="20"/>
      <c r="B16" s="22" t="s">
        <v>83</v>
      </c>
      <c r="C16" s="23">
        <v>45132000</v>
      </c>
      <c r="D16" s="13">
        <v>44784500</v>
      </c>
    </row>
    <row r="17" spans="1:6" ht="15.75">
      <c r="A17" s="20"/>
      <c r="B17" s="22" t="s">
        <v>84</v>
      </c>
      <c r="C17" s="23">
        <v>3000000</v>
      </c>
      <c r="D17" s="13">
        <v>3000000</v>
      </c>
    </row>
    <row r="18" spans="1:6" ht="15.75">
      <c r="A18" s="26"/>
      <c r="B18" s="22" t="s">
        <v>85</v>
      </c>
      <c r="C18" s="53">
        <v>660000</v>
      </c>
      <c r="D18" s="11">
        <v>360000</v>
      </c>
    </row>
    <row r="19" spans="1:6" ht="15.75">
      <c r="A19" s="26"/>
      <c r="B19" s="22" t="s">
        <v>86</v>
      </c>
      <c r="C19" s="48">
        <v>391032</v>
      </c>
      <c r="D19" s="45">
        <v>391032</v>
      </c>
    </row>
    <row r="20" spans="1:6" ht="15.75">
      <c r="A20" s="26"/>
      <c r="B20" s="22"/>
      <c r="C20" s="9">
        <f>SUM(C16:C19)</f>
        <v>49183032</v>
      </c>
      <c r="D20" s="9">
        <f>SUM(D16:D19)</f>
        <v>48535532</v>
      </c>
    </row>
    <row r="21" spans="1:6" ht="15.75">
      <c r="A21" s="26"/>
      <c r="B21" s="22"/>
      <c r="C21" s="9"/>
      <c r="D21" s="9"/>
    </row>
    <row r="22" spans="1:6" ht="15.75">
      <c r="A22" s="26"/>
      <c r="B22" s="22" t="s">
        <v>87</v>
      </c>
      <c r="C22" s="8"/>
      <c r="D22" s="11">
        <f>C20-D20</f>
        <v>647500</v>
      </c>
    </row>
    <row r="23" spans="1:6" ht="15.75">
      <c r="A23" s="31"/>
      <c r="B23" s="43"/>
      <c r="C23" s="13"/>
      <c r="D23" s="41"/>
      <c r="E23" s="8"/>
      <c r="F23" s="8"/>
    </row>
    <row r="24" spans="1:6" ht="15.75">
      <c r="A24" s="31"/>
      <c r="B24" s="19" t="s">
        <v>71</v>
      </c>
      <c r="C24" s="13"/>
      <c r="D24" s="41"/>
      <c r="E24" s="8"/>
      <c r="F24" s="8"/>
    </row>
    <row r="25" spans="1:6" ht="15.75">
      <c r="A25" s="54"/>
      <c r="B25" s="19"/>
      <c r="C25" s="36"/>
      <c r="D25" s="38"/>
      <c r="E25" s="16"/>
    </row>
    <row r="26" spans="1:6" ht="15.75">
      <c r="A26" s="12"/>
      <c r="B26" s="12"/>
      <c r="C26" s="13"/>
      <c r="D26" s="12"/>
    </row>
    <row r="27" spans="1:6" ht="16.5" thickBot="1">
      <c r="A27" s="81" t="s">
        <v>8</v>
      </c>
      <c r="B27" s="81"/>
      <c r="C27" s="15"/>
      <c r="D27" s="14">
        <f>D22</f>
        <v>647500</v>
      </c>
    </row>
    <row r="28" spans="1:6" ht="16.5" thickTop="1">
      <c r="A28" s="8"/>
      <c r="B28" s="8"/>
      <c r="C28" s="11"/>
      <c r="D28" s="8"/>
    </row>
    <row r="29" spans="1:6" ht="15.75">
      <c r="A29" s="12"/>
      <c r="B29" s="12"/>
      <c r="C29" s="13"/>
      <c r="D29" s="12"/>
    </row>
    <row r="30" spans="1:6" ht="15.75">
      <c r="A30" s="8" t="s">
        <v>92</v>
      </c>
      <c r="B30" s="8"/>
      <c r="C30" s="11"/>
      <c r="D30" s="8"/>
    </row>
    <row r="31" spans="1:6" ht="15.75">
      <c r="A31" s="8" t="s">
        <v>7</v>
      </c>
      <c r="B31" s="54"/>
      <c r="C31" s="82" t="s">
        <v>6</v>
      </c>
      <c r="D31" s="82"/>
    </row>
    <row r="32" spans="1:6" ht="15.75">
      <c r="A32" s="8"/>
      <c r="B32" s="8"/>
      <c r="C32" s="9"/>
      <c r="D32" s="8"/>
    </row>
    <row r="33" spans="1:4" ht="15.75">
      <c r="A33" s="8"/>
      <c r="B33" s="8"/>
      <c r="C33" s="9"/>
      <c r="D33" s="8"/>
    </row>
    <row r="34" spans="1:4" ht="15.75">
      <c r="A34" s="8"/>
      <c r="B34" s="8"/>
      <c r="C34" s="9"/>
      <c r="D34" s="8"/>
    </row>
    <row r="35" spans="1:4" ht="15.75">
      <c r="A35" s="8"/>
      <c r="B35" s="8"/>
      <c r="C35" s="9"/>
      <c r="D35" s="8"/>
    </row>
    <row r="36" spans="1:4" ht="15.75">
      <c r="A36" s="8"/>
      <c r="B36" s="8"/>
      <c r="C36" s="9"/>
      <c r="D36" s="8"/>
    </row>
    <row r="37" spans="1:4" ht="15.75">
      <c r="A37" s="7" t="s">
        <v>5</v>
      </c>
      <c r="B37" s="5"/>
      <c r="C37" s="6" t="s">
        <v>4</v>
      </c>
      <c r="D37" s="5" t="s">
        <v>3</v>
      </c>
    </row>
    <row r="38" spans="1:4" ht="15.75">
      <c r="A38" s="4" t="s">
        <v>2</v>
      </c>
      <c r="B38" s="2"/>
      <c r="C38" s="3" t="s">
        <v>1</v>
      </c>
      <c r="D38" s="2" t="s">
        <v>0</v>
      </c>
    </row>
    <row r="53" spans="3:3">
      <c r="C53"/>
    </row>
    <row r="54" spans="3:3">
      <c r="C54"/>
    </row>
    <row r="55" spans="3:3">
      <c r="C55"/>
    </row>
    <row r="56" spans="3:3">
      <c r="C56"/>
    </row>
    <row r="57" spans="3:3">
      <c r="C57"/>
    </row>
    <row r="58" spans="3:3">
      <c r="C58"/>
    </row>
    <row r="59" spans="3:3">
      <c r="C59"/>
    </row>
    <row r="60" spans="3:3">
      <c r="C60"/>
    </row>
    <row r="61" spans="3:3">
      <c r="C61"/>
    </row>
  </sheetData>
  <mergeCells count="2">
    <mergeCell ref="A27:B27"/>
    <mergeCell ref="C31:D31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27</vt:i4>
      </vt:variant>
    </vt:vector>
  </HeadingPairs>
  <TitlesOfParts>
    <vt:vector size="60" baseType="lpstr">
      <vt:lpstr>rtr dwi h</vt:lpstr>
      <vt:lpstr>honda hamzah&amp;ida</vt:lpstr>
      <vt:lpstr>TRAVEL LAA ROIBA</vt:lpstr>
      <vt:lpstr>mb wiwid</vt:lpstr>
      <vt:lpstr>tamb ermyn&amp;ken</vt:lpstr>
      <vt:lpstr>RTR M.SHOLEH</vt:lpstr>
      <vt:lpstr>RTR BUNGA SHANTI</vt:lpstr>
      <vt:lpstr>AK SHOLEH</vt:lpstr>
      <vt:lpstr>RTR SHOLEH1</vt:lpstr>
      <vt:lpstr>rtr rudy t</vt:lpstr>
      <vt:lpstr>sulistiyanto</vt:lpstr>
      <vt:lpstr>servis kom</vt:lpstr>
      <vt:lpstr>rtr devi wisnu</vt:lpstr>
      <vt:lpstr>AK ELOK</vt:lpstr>
      <vt:lpstr>MARZUKI</vt:lpstr>
      <vt:lpstr>RTR FRIDA</vt:lpstr>
      <vt:lpstr>AGUS WIJAYA</vt:lpstr>
      <vt:lpstr>aline</vt:lpstr>
      <vt:lpstr>JAYADI</vt:lpstr>
      <vt:lpstr>chairul anam</vt:lpstr>
      <vt:lpstr>astuti</vt:lpstr>
      <vt:lpstr>irianti</vt:lpstr>
      <vt:lpstr>indriyawati</vt:lpstr>
      <vt:lpstr>eka y</vt:lpstr>
      <vt:lpstr>octav</vt:lpstr>
      <vt:lpstr>m.yosep</vt:lpstr>
      <vt:lpstr>teguh</vt:lpstr>
      <vt:lpstr>AK FRIDA</vt:lpstr>
      <vt:lpstr>POEDJI</vt:lpstr>
      <vt:lpstr>rtr poedji</vt:lpstr>
      <vt:lpstr>GAJI</vt:lpstr>
      <vt:lpstr>bpjs kes</vt:lpstr>
      <vt:lpstr>bpjs tanaga</vt:lpstr>
      <vt:lpstr>'AGUS WIJAYA'!Print_Area</vt:lpstr>
      <vt:lpstr>'AK ELOK'!Print_Area</vt:lpstr>
      <vt:lpstr>'AK FRIDA'!Print_Area</vt:lpstr>
      <vt:lpstr>aline!Print_Area</vt:lpstr>
      <vt:lpstr>astuti!Print_Area</vt:lpstr>
      <vt:lpstr>'bpjs kes'!Print_Area</vt:lpstr>
      <vt:lpstr>'bpjs tanaga'!Print_Area</vt:lpstr>
      <vt:lpstr>'chairul anam'!Print_Area</vt:lpstr>
      <vt:lpstr>'eka y'!Print_Area</vt:lpstr>
      <vt:lpstr>GAJI!Print_Area</vt:lpstr>
      <vt:lpstr>'honda hamzah&amp;ida'!Print_Area</vt:lpstr>
      <vt:lpstr>indriyawati!Print_Area</vt:lpstr>
      <vt:lpstr>irianti!Print_Area</vt:lpstr>
      <vt:lpstr>JAYADI!Print_Area</vt:lpstr>
      <vt:lpstr>m.yosep!Print_Area</vt:lpstr>
      <vt:lpstr>MARZUKI!Print_Area</vt:lpstr>
      <vt:lpstr>'mb wiwid'!Print_Area</vt:lpstr>
      <vt:lpstr>octav!Print_Area</vt:lpstr>
      <vt:lpstr>POEDJI!Print_Area</vt:lpstr>
      <vt:lpstr>'RTR BUNGA SHANTI'!Print_Area</vt:lpstr>
      <vt:lpstr>'rtr devi wisnu'!Print_Area</vt:lpstr>
      <vt:lpstr>'RTR FRIDA'!Print_Area</vt:lpstr>
      <vt:lpstr>'RTR M.SHOLEH'!Print_Area</vt:lpstr>
      <vt:lpstr>'rtr poedji'!Print_Area</vt:lpstr>
      <vt:lpstr>'servis kom'!Print_Area</vt:lpstr>
      <vt:lpstr>teguh!Print_Area</vt:lpstr>
      <vt:lpstr>'TRAVEL LAA ROIBA'!Print_Area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2018-05-03T09:44:37Z</dcterms:modified>
</cp:coreProperties>
</file>