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E:\INF_R\2015_06\"/>
    </mc:Choice>
  </mc:AlternateContent>
  <xr:revisionPtr revIDLastSave="0" documentId="13_ncr:1_{E083FCC6-F8A8-4E6B-A141-20A617A58B7F}" xr6:coauthVersionLast="47" xr6:coauthVersionMax="47" xr10:uidLastSave="{00000000-0000-0000-0000-000000000000}"/>
  <bookViews>
    <workbookView xWindow="3615" yWindow="2130" windowWidth="21600" windowHeight="11385" activeTab="6" xr2:uid="{00000000-000D-0000-FFFF-FFFF00000000}"/>
  </bookViews>
  <sheets>
    <sheet name="wykres" sheetId="6" r:id="rId1"/>
    <sheet name="wyniki" sheetId="5" r:id="rId2"/>
    <sheet name="4.1" sheetId="4" r:id="rId3"/>
    <sheet name="4.3" sheetId="7" r:id="rId4"/>
    <sheet name="4.4" sheetId="10" r:id="rId5"/>
    <sheet name="4.6" sheetId="11" r:id="rId6"/>
    <sheet name="Główny" sheetId="1" r:id="rId7"/>
  </sheets>
  <definedNames>
    <definedName name="_xlnm._FilterDatabase" localSheetId="6" hidden="1">Główny!$A$1:$O$184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2" i="1"/>
  <c r="K6" i="1"/>
  <c r="K2" i="1"/>
  <c r="H2" i="1"/>
  <c r="I2" i="1"/>
  <c r="G2" i="1"/>
  <c r="J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2" i="1"/>
  <c r="N2" i="1" l="1"/>
  <c r="L2" i="1"/>
  <c r="G3" i="1" s="1"/>
  <c r="M2" i="1"/>
  <c r="H3" i="1" s="1"/>
  <c r="J3" i="1" l="1"/>
  <c r="K3" i="1" s="1"/>
  <c r="I3" i="1"/>
  <c r="N3" i="1" l="1"/>
  <c r="M3" i="1"/>
  <c r="H4" i="1" s="1"/>
  <c r="L3" i="1" l="1"/>
  <c r="G4" i="1" s="1"/>
  <c r="J4" i="1" s="1"/>
  <c r="K4" i="1" s="1"/>
  <c r="I4" i="1"/>
  <c r="N4" i="1" l="1"/>
  <c r="M4" i="1"/>
  <c r="H5" i="1" s="1"/>
  <c r="L4" i="1"/>
  <c r="G5" i="1" s="1"/>
  <c r="J5" i="1" l="1"/>
  <c r="I5" i="1"/>
  <c r="K5" i="1" l="1"/>
  <c r="N5" i="1" s="1"/>
  <c r="M5" i="1"/>
  <c r="H6" i="1" s="1"/>
  <c r="L5" i="1"/>
  <c r="G6" i="1" s="1"/>
  <c r="J6" i="1" l="1"/>
  <c r="M6" i="1" l="1"/>
  <c r="H7" i="1" s="1"/>
  <c r="I6" i="1"/>
  <c r="N6" i="1" s="1"/>
  <c r="L6" i="1"/>
  <c r="G7" i="1" s="1"/>
  <c r="J7" i="1" s="1"/>
  <c r="K7" i="1" s="1"/>
  <c r="L7" i="1" l="1"/>
  <c r="G8" i="1" s="1"/>
  <c r="J8" i="1" s="1"/>
  <c r="K8" i="1" s="1"/>
  <c r="I7" i="1" l="1"/>
  <c r="N7" i="1" s="1"/>
  <c r="L8" i="1"/>
  <c r="G9" i="1" s="1"/>
  <c r="M7" i="1"/>
  <c r="H8" i="1" s="1"/>
  <c r="M8" i="1" s="1"/>
  <c r="H9" i="1" s="1"/>
  <c r="I8" i="1" l="1"/>
  <c r="J9" i="1"/>
  <c r="N8" i="1" l="1"/>
  <c r="I9" i="1" s="1"/>
  <c r="K9" i="1" s="1"/>
  <c r="M9" i="1"/>
  <c r="H10" i="1" s="1"/>
  <c r="L9" i="1"/>
  <c r="G10" i="1" s="1"/>
  <c r="J10" i="1" l="1"/>
  <c r="K10" i="1" s="1"/>
  <c r="N9" i="1"/>
  <c r="L10" i="1"/>
  <c r="G11" i="1" s="1"/>
  <c r="J11" i="1" s="1"/>
  <c r="K11" i="1" s="1"/>
  <c r="M10" i="1"/>
  <c r="H11" i="1" s="1"/>
  <c r="I10" i="1" l="1"/>
  <c r="N10" i="1" s="1"/>
  <c r="I11" i="1" s="1"/>
  <c r="N11" i="1" s="1"/>
  <c r="M11" i="1"/>
  <c r="H12" i="1" s="1"/>
  <c r="L11" i="1"/>
  <c r="G12" i="1" s="1"/>
  <c r="J12" i="1" l="1"/>
  <c r="I12" i="1"/>
  <c r="K12" i="1" l="1"/>
  <c r="N12" i="1"/>
  <c r="M12" i="1"/>
  <c r="H13" i="1" s="1"/>
  <c r="L12" i="1" l="1"/>
  <c r="G13" i="1" s="1"/>
  <c r="J13" i="1" s="1"/>
  <c r="K13" i="1" s="1"/>
  <c r="I13" i="1"/>
  <c r="N13" i="1" l="1"/>
  <c r="L13" i="1"/>
  <c r="G14" i="1" s="1"/>
  <c r="J14" i="1" s="1"/>
  <c r="K14" i="1" s="1"/>
  <c r="I14" i="1" l="1"/>
  <c r="N14" i="1" s="1"/>
  <c r="M13" i="1"/>
  <c r="H14" i="1" s="1"/>
  <c r="M14" i="1" s="1"/>
  <c r="H15" i="1" s="1"/>
  <c r="L14" i="1"/>
  <c r="G15" i="1" s="1"/>
  <c r="J15" i="1" l="1"/>
  <c r="K15" i="1" s="1"/>
  <c r="I15" i="1" l="1"/>
  <c r="L15" i="1"/>
  <c r="G16" i="1" s="1"/>
  <c r="J16" i="1" s="1"/>
  <c r="K16" i="1" s="1"/>
  <c r="N15" i="1" l="1"/>
  <c r="I16" i="1" s="1"/>
  <c r="M15" i="1"/>
  <c r="H16" i="1" s="1"/>
  <c r="M16" i="1" s="1"/>
  <c r="H17" i="1" s="1"/>
  <c r="N16" i="1" l="1"/>
  <c r="L16" i="1"/>
  <c r="G17" i="1" s="1"/>
  <c r="J17" i="1" s="1"/>
  <c r="K17" i="1" s="1"/>
  <c r="I17" i="1" l="1"/>
  <c r="N17" i="1" s="1"/>
  <c r="L17" i="1" l="1"/>
  <c r="G18" i="1" s="1"/>
  <c r="J18" i="1" s="1"/>
  <c r="K18" i="1" s="1"/>
  <c r="I18" i="1"/>
  <c r="M17" i="1"/>
  <c r="H18" i="1" s="1"/>
  <c r="N18" i="1" l="1"/>
  <c r="I19" i="1" s="1"/>
  <c r="L18" i="1"/>
  <c r="G19" i="1" s="1"/>
  <c r="M18" i="1" l="1"/>
  <c r="H19" i="1" s="1"/>
  <c r="J19" i="1" s="1"/>
  <c r="K19" i="1" s="1"/>
  <c r="N19" i="1" l="1"/>
  <c r="L19" i="1"/>
  <c r="G20" i="1" s="1"/>
  <c r="I20" i="1" l="1"/>
  <c r="M19" i="1"/>
  <c r="H20" i="1" s="1"/>
  <c r="J20" i="1" s="1"/>
  <c r="K20" i="1" s="1"/>
  <c r="N20" i="1" l="1"/>
  <c r="L20" i="1"/>
  <c r="G21" i="1" s="1"/>
  <c r="J21" i="1" s="1"/>
  <c r="K21" i="1" s="1"/>
  <c r="M20" i="1"/>
  <c r="H21" i="1" s="1"/>
  <c r="I21" i="1" l="1"/>
  <c r="N21" i="1" s="1"/>
  <c r="M21" i="1"/>
  <c r="H22" i="1" s="1"/>
  <c r="L21" i="1"/>
  <c r="G22" i="1" s="1"/>
  <c r="J22" i="1" l="1"/>
  <c r="K22" i="1" s="1"/>
  <c r="I22" i="1"/>
  <c r="N22" i="1" l="1"/>
  <c r="L22" i="1"/>
  <c r="G23" i="1" s="1"/>
  <c r="J23" i="1" s="1"/>
  <c r="K23" i="1" s="1"/>
  <c r="I23" i="1" l="1"/>
  <c r="N23" i="1" s="1"/>
  <c r="M22" i="1"/>
  <c r="H23" i="1" s="1"/>
  <c r="L23" i="1" l="1"/>
  <c r="G24" i="1" s="1"/>
  <c r="I24" i="1" l="1"/>
  <c r="M23" i="1"/>
  <c r="H24" i="1" s="1"/>
  <c r="J24" i="1" l="1"/>
  <c r="K24" i="1" s="1"/>
  <c r="N24" i="1" l="1"/>
  <c r="M24" i="1"/>
  <c r="H25" i="1" s="1"/>
  <c r="I25" i="1"/>
  <c r="L24" i="1"/>
  <c r="G25" i="1" s="1"/>
  <c r="J25" i="1" s="1"/>
  <c r="K25" i="1" s="1"/>
  <c r="N25" i="1" l="1"/>
  <c r="M25" i="1"/>
  <c r="H26" i="1" s="1"/>
  <c r="L25" i="1"/>
  <c r="G26" i="1" s="1"/>
  <c r="J26" i="1" s="1"/>
  <c r="K26" i="1" s="1"/>
  <c r="I26" i="1" l="1"/>
  <c r="N26" i="1" s="1"/>
  <c r="M26" i="1"/>
  <c r="I27" i="1" l="1"/>
  <c r="L26" i="1"/>
  <c r="G27" i="1" s="1"/>
  <c r="H27" i="1"/>
  <c r="J27" i="1" l="1"/>
  <c r="K27" i="1" s="1"/>
  <c r="N27" i="1" l="1"/>
  <c r="M27" i="1"/>
  <c r="H28" i="1" s="1"/>
  <c r="L27" i="1"/>
  <c r="G28" i="1" s="1"/>
  <c r="J28" i="1" l="1"/>
  <c r="I28" i="1"/>
  <c r="K28" i="1" l="1"/>
  <c r="N28" i="1"/>
  <c r="M28" i="1"/>
  <c r="H29" i="1" s="1"/>
  <c r="L28" i="1" l="1"/>
  <c r="G29" i="1" s="1"/>
  <c r="J29" i="1" s="1"/>
  <c r="I29" i="1"/>
  <c r="K29" i="1" l="1"/>
  <c r="N29" i="1"/>
  <c r="M29" i="1"/>
  <c r="H30" i="1" s="1"/>
  <c r="L29" i="1"/>
  <c r="G30" i="1" s="1"/>
  <c r="J30" i="1" s="1"/>
  <c r="K30" i="1" s="1"/>
  <c r="M30" i="1" l="1"/>
  <c r="H31" i="1" s="1"/>
  <c r="I30" i="1"/>
  <c r="N30" i="1" s="1"/>
  <c r="L30" i="1"/>
  <c r="G31" i="1" s="1"/>
  <c r="J31" i="1" l="1"/>
  <c r="K31" i="1" s="1"/>
  <c r="I31" i="1"/>
  <c r="N31" i="1" l="1"/>
  <c r="L31" i="1"/>
  <c r="G32" i="1" s="1"/>
  <c r="J32" i="1" s="1"/>
  <c r="K32" i="1" s="1"/>
  <c r="M31" i="1"/>
  <c r="H32" i="1" s="1"/>
  <c r="I32" i="1" l="1"/>
  <c r="N32" i="1" s="1"/>
  <c r="M32" i="1"/>
  <c r="H33" i="1" s="1"/>
  <c r="L32" i="1"/>
  <c r="G33" i="1" s="1"/>
  <c r="I33" i="1" l="1"/>
  <c r="J33" i="1"/>
  <c r="K33" i="1" s="1"/>
  <c r="N33" i="1" l="1"/>
  <c r="M33" i="1"/>
  <c r="H34" i="1" s="1"/>
  <c r="L33" i="1"/>
  <c r="G34" i="1" s="1"/>
  <c r="J34" i="1" s="1"/>
  <c r="K34" i="1" s="1"/>
  <c r="I34" i="1" l="1"/>
  <c r="N34" i="1" s="1"/>
  <c r="L34" i="1" l="1"/>
  <c r="G35" i="1" s="1"/>
  <c r="I35" i="1" l="1"/>
  <c r="M34" i="1"/>
  <c r="H35" i="1" s="1"/>
  <c r="J35" i="1" s="1"/>
  <c r="K35" i="1" s="1"/>
  <c r="N35" i="1" l="1"/>
  <c r="L35" i="1"/>
  <c r="G36" i="1" s="1"/>
  <c r="I36" i="1" l="1"/>
  <c r="M35" i="1"/>
  <c r="H36" i="1" s="1"/>
  <c r="J36" i="1" s="1"/>
  <c r="K36" i="1" s="1"/>
  <c r="N36" i="1" l="1"/>
  <c r="I37" i="1" s="1"/>
  <c r="L36" i="1"/>
  <c r="G37" i="1" s="1"/>
  <c r="J37" i="1" s="1"/>
  <c r="K37" i="1" s="1"/>
  <c r="M36" i="1"/>
  <c r="H37" i="1" s="1"/>
  <c r="N37" i="1" l="1"/>
  <c r="I38" i="1" s="1"/>
  <c r="L37" i="1"/>
  <c r="G38" i="1" s="1"/>
  <c r="J38" i="1" s="1"/>
  <c r="K38" i="1" s="1"/>
  <c r="M37" i="1"/>
  <c r="H38" i="1" s="1"/>
  <c r="N38" i="1" l="1"/>
  <c r="M38" i="1"/>
  <c r="H39" i="1" s="1"/>
  <c r="L38" i="1"/>
  <c r="G39" i="1" s="1"/>
  <c r="I39" i="1" l="1"/>
  <c r="J39" i="1"/>
  <c r="K39" i="1" s="1"/>
  <c r="N39" i="1" l="1"/>
  <c r="I40" i="1" s="1"/>
  <c r="L39" i="1"/>
  <c r="G40" i="1" s="1"/>
  <c r="M39" i="1"/>
  <c r="H40" i="1" s="1"/>
  <c r="J40" i="1" l="1"/>
  <c r="K40" i="1" s="1"/>
  <c r="N40" i="1" l="1"/>
  <c r="L40" i="1"/>
  <c r="G41" i="1" s="1"/>
  <c r="J41" i="1" s="1"/>
  <c r="K41" i="1" s="1"/>
  <c r="I41" i="1" l="1"/>
  <c r="N41" i="1"/>
  <c r="M40" i="1"/>
  <c r="H41" i="1" s="1"/>
  <c r="L41" i="1" l="1"/>
  <c r="G42" i="1" s="1"/>
  <c r="J42" i="1" s="1"/>
  <c r="K42" i="1" s="1"/>
  <c r="M41" i="1"/>
  <c r="H42" i="1" s="1"/>
  <c r="I42" i="1" l="1"/>
  <c r="N42" i="1" s="1"/>
  <c r="M42" i="1"/>
  <c r="H43" i="1" s="1"/>
  <c r="L42" i="1"/>
  <c r="G43" i="1" s="1"/>
  <c r="I43" i="1" l="1"/>
  <c r="J43" i="1"/>
  <c r="K43" i="1" s="1"/>
  <c r="N43" i="1" l="1"/>
  <c r="L43" i="1"/>
  <c r="G44" i="1" s="1"/>
  <c r="J44" i="1" s="1"/>
  <c r="K44" i="1" s="1"/>
  <c r="I44" i="1" l="1"/>
  <c r="N44" i="1" s="1"/>
  <c r="M43" i="1"/>
  <c r="H44" i="1" s="1"/>
  <c r="L44" i="1" l="1"/>
  <c r="G45" i="1" s="1"/>
  <c r="M44" i="1"/>
  <c r="H45" i="1" s="1"/>
  <c r="J45" i="1" l="1"/>
  <c r="K45" i="1" s="1"/>
  <c r="I45" i="1"/>
  <c r="N45" i="1" l="1"/>
  <c r="M45" i="1"/>
  <c r="H46" i="1" s="1"/>
  <c r="L45" i="1"/>
  <c r="G46" i="1" s="1"/>
  <c r="J46" i="1" s="1"/>
  <c r="K46" i="1" s="1"/>
  <c r="I46" i="1" l="1"/>
  <c r="N46" i="1" s="1"/>
  <c r="L46" i="1"/>
  <c r="G47" i="1" s="1"/>
  <c r="M46" i="1"/>
  <c r="H47" i="1" s="1"/>
  <c r="I47" i="1" l="1"/>
  <c r="J47" i="1"/>
  <c r="K47" i="1" s="1"/>
  <c r="N47" i="1" l="1"/>
  <c r="I48" i="1" s="1"/>
  <c r="M47" i="1"/>
  <c r="H48" i="1" s="1"/>
  <c r="L47" i="1"/>
  <c r="G48" i="1" s="1"/>
  <c r="J48" i="1" l="1"/>
  <c r="K48" i="1" s="1"/>
  <c r="M48" i="1" l="1"/>
  <c r="H49" i="1" s="1"/>
  <c r="N48" i="1"/>
  <c r="L48" i="1"/>
  <c r="G49" i="1" s="1"/>
  <c r="J49" i="1" s="1"/>
  <c r="K49" i="1" s="1"/>
  <c r="M49" i="1" l="1"/>
  <c r="H50" i="1" s="1"/>
  <c r="L49" i="1"/>
  <c r="G50" i="1" s="1"/>
  <c r="I49" i="1"/>
  <c r="N49" i="1" s="1"/>
  <c r="J50" i="1" l="1"/>
  <c r="K50" i="1" s="1"/>
  <c r="I50" i="1"/>
  <c r="M50" i="1" l="1"/>
  <c r="H51" i="1" s="1"/>
  <c r="L50" i="1"/>
  <c r="G51" i="1" s="1"/>
  <c r="J51" i="1" s="1"/>
  <c r="K51" i="1" s="1"/>
  <c r="N50" i="1"/>
  <c r="I51" i="1" s="1"/>
  <c r="M51" i="1" l="1"/>
  <c r="H52" i="1" s="1"/>
  <c r="L51" i="1"/>
  <c r="G52" i="1" s="1"/>
  <c r="J52" i="1" s="1"/>
  <c r="N51" i="1"/>
  <c r="I52" i="1" s="1"/>
  <c r="K52" i="1" l="1"/>
  <c r="M52" i="1"/>
  <c r="H53" i="1" s="1"/>
  <c r="N52" i="1"/>
  <c r="L52" i="1"/>
  <c r="G53" i="1" s="1"/>
  <c r="J53" i="1" l="1"/>
  <c r="K53" i="1" s="1"/>
  <c r="I53" i="1"/>
  <c r="L53" i="1" l="1"/>
  <c r="G54" i="1" s="1"/>
  <c r="N53" i="1"/>
  <c r="I54" i="1" s="1"/>
  <c r="M53" i="1"/>
  <c r="H54" i="1" s="1"/>
  <c r="J54" i="1" s="1"/>
  <c r="K54" i="1" s="1"/>
  <c r="L54" i="1" l="1"/>
  <c r="G55" i="1" s="1"/>
  <c r="J55" i="1" s="1"/>
  <c r="K55" i="1" s="1"/>
  <c r="M54" i="1"/>
  <c r="H55" i="1" s="1"/>
  <c r="N54" i="1"/>
  <c r="I55" i="1" s="1"/>
  <c r="N55" i="1" s="1"/>
  <c r="M55" i="1" l="1"/>
  <c r="H56" i="1" s="1"/>
  <c r="L55" i="1"/>
  <c r="G56" i="1" s="1"/>
  <c r="J56" i="1" l="1"/>
  <c r="K56" i="1" s="1"/>
  <c r="I56" i="1"/>
  <c r="N56" i="1" l="1"/>
  <c r="M56" i="1"/>
  <c r="H57" i="1" s="1"/>
  <c r="I57" i="1"/>
  <c r="L56" i="1"/>
  <c r="G57" i="1" s="1"/>
  <c r="J57" i="1" s="1"/>
  <c r="K57" i="1" s="1"/>
  <c r="N57" i="1" l="1"/>
  <c r="L57" i="1"/>
  <c r="G58" i="1" s="1"/>
  <c r="J58" i="1" s="1"/>
  <c r="K58" i="1" s="1"/>
  <c r="I58" i="1" l="1"/>
  <c r="N58" i="1" s="1"/>
  <c r="M57" i="1"/>
  <c r="H58" i="1" s="1"/>
  <c r="M58" i="1" s="1"/>
  <c r="I59" i="1" l="1"/>
  <c r="L58" i="1"/>
  <c r="G59" i="1" s="1"/>
  <c r="H59" i="1"/>
  <c r="J59" i="1" l="1"/>
  <c r="K59" i="1" s="1"/>
  <c r="N59" i="1" l="1"/>
  <c r="I60" i="1" s="1"/>
  <c r="L59" i="1"/>
  <c r="G60" i="1" s="1"/>
  <c r="M59" i="1"/>
  <c r="H60" i="1" s="1"/>
  <c r="J60" i="1" l="1"/>
  <c r="K60" i="1" s="1"/>
  <c r="N60" i="1" l="1"/>
  <c r="M60" i="1"/>
  <c r="H61" i="1" s="1"/>
  <c r="L60" i="1" l="1"/>
  <c r="G61" i="1" s="1"/>
  <c r="J61" i="1" s="1"/>
  <c r="K61" i="1" s="1"/>
  <c r="L61" i="1" l="1"/>
  <c r="G62" i="1" s="1"/>
  <c r="J62" i="1" s="1"/>
  <c r="K62" i="1" s="1"/>
  <c r="I61" i="1"/>
  <c r="N61" i="1" s="1"/>
  <c r="M61" i="1"/>
  <c r="H62" i="1" s="1"/>
  <c r="I62" i="1" l="1"/>
  <c r="L62" i="1"/>
  <c r="G63" i="1" s="1"/>
  <c r="N62" i="1" l="1"/>
  <c r="I63" i="1" s="1"/>
  <c r="M62" i="1"/>
  <c r="H63" i="1" s="1"/>
  <c r="J63" i="1" s="1"/>
  <c r="K63" i="1" s="1"/>
  <c r="N63" i="1" l="1"/>
  <c r="L63" i="1"/>
  <c r="G64" i="1" s="1"/>
  <c r="I64" i="1" l="1"/>
  <c r="M63" i="1"/>
  <c r="H64" i="1" s="1"/>
  <c r="J64" i="1" s="1"/>
  <c r="K64" i="1" s="1"/>
  <c r="N64" i="1" l="1"/>
  <c r="M64" i="1"/>
  <c r="H65" i="1" s="1"/>
  <c r="L64" i="1"/>
  <c r="G65" i="1" s="1"/>
  <c r="J65" i="1" l="1"/>
  <c r="I65" i="1"/>
  <c r="L65" i="1"/>
  <c r="G66" i="1" s="1"/>
  <c r="J66" i="1" s="1"/>
  <c r="K66" i="1" s="1"/>
  <c r="M65" i="1" l="1"/>
  <c r="H66" i="1" s="1"/>
  <c r="M66" i="1" s="1"/>
  <c r="H67" i="1" s="1"/>
  <c r="K65" i="1"/>
  <c r="N65" i="1"/>
  <c r="L66" i="1"/>
  <c r="G67" i="1" s="1"/>
  <c r="J67" i="1" s="1"/>
  <c r="K67" i="1" s="1"/>
  <c r="I66" i="1" l="1"/>
  <c r="L67" i="1"/>
  <c r="G68" i="1" s="1"/>
  <c r="J68" i="1" s="1"/>
  <c r="K68" i="1" s="1"/>
  <c r="M67" i="1"/>
  <c r="H68" i="1" s="1"/>
  <c r="N66" i="1" l="1"/>
  <c r="I67" i="1" s="1"/>
  <c r="M68" i="1"/>
  <c r="H69" i="1" s="1"/>
  <c r="L68" i="1"/>
  <c r="G69" i="1" s="1"/>
  <c r="N67" i="1" l="1"/>
  <c r="I68" i="1" s="1"/>
  <c r="J69" i="1"/>
  <c r="K69" i="1" s="1"/>
  <c r="N68" i="1" l="1"/>
  <c r="I69" i="1" s="1"/>
  <c r="N69" i="1" s="1"/>
  <c r="I70" i="1" s="1"/>
  <c r="M69" i="1"/>
  <c r="H70" i="1" s="1"/>
  <c r="L69" i="1"/>
  <c r="G70" i="1" s="1"/>
  <c r="J70" i="1" l="1"/>
  <c r="K70" i="1" s="1"/>
  <c r="N70" i="1" l="1"/>
  <c r="L70" i="1"/>
  <c r="G71" i="1" s="1"/>
  <c r="M70" i="1"/>
  <c r="H71" i="1" s="1"/>
  <c r="J71" i="1" l="1"/>
  <c r="K71" i="1" s="1"/>
  <c r="M71" i="1" l="1"/>
  <c r="H72" i="1" s="1"/>
  <c r="L71" i="1"/>
  <c r="G72" i="1" s="1"/>
  <c r="J72" i="1" s="1"/>
  <c r="K72" i="1" s="1"/>
  <c r="I71" i="1"/>
  <c r="N71" i="1" s="1"/>
  <c r="L72" i="1" l="1"/>
  <c r="G73" i="1" s="1"/>
  <c r="M72" i="1"/>
  <c r="H73" i="1" s="1"/>
  <c r="I72" i="1"/>
  <c r="N72" i="1" s="1"/>
  <c r="J73" i="1" l="1"/>
  <c r="K73" i="1" s="1"/>
  <c r="I73" i="1"/>
  <c r="N73" i="1" s="1"/>
  <c r="M73" i="1"/>
  <c r="I74" i="1" l="1"/>
  <c r="L73" i="1"/>
  <c r="G74" i="1" s="1"/>
  <c r="J74" i="1" s="1"/>
  <c r="K74" i="1" s="1"/>
  <c r="H74" i="1"/>
  <c r="N74" i="1" l="1"/>
  <c r="M74" i="1" l="1"/>
  <c r="H75" i="1" s="1"/>
  <c r="I75" i="1" l="1"/>
  <c r="L74" i="1"/>
  <c r="G75" i="1" s="1"/>
  <c r="J75" i="1" s="1"/>
  <c r="K75" i="1" s="1"/>
  <c r="N75" i="1" l="1"/>
  <c r="M75" i="1"/>
  <c r="H76" i="1" s="1"/>
  <c r="L75" i="1"/>
  <c r="G76" i="1" s="1"/>
  <c r="J76" i="1" l="1"/>
  <c r="I76" i="1"/>
  <c r="M76" i="1"/>
  <c r="H77" i="1" s="1"/>
  <c r="K76" i="1" l="1"/>
  <c r="N76" i="1"/>
  <c r="I77" i="1" s="1"/>
  <c r="L76" i="1"/>
  <c r="G77" i="1" s="1"/>
  <c r="J77" i="1" s="1"/>
  <c r="K77" i="1" s="1"/>
  <c r="N77" i="1" l="1"/>
  <c r="M77" i="1"/>
  <c r="H78" i="1" s="1"/>
  <c r="L77" i="1"/>
  <c r="G78" i="1" s="1"/>
  <c r="J78" i="1" s="1"/>
  <c r="K78" i="1" s="1"/>
  <c r="I78" i="1" l="1"/>
  <c r="N78" i="1" s="1"/>
  <c r="M78" i="1"/>
  <c r="H79" i="1" s="1"/>
  <c r="L78" i="1"/>
  <c r="G79" i="1" s="1"/>
  <c r="J79" i="1" s="1"/>
  <c r="K79" i="1" s="1"/>
  <c r="I79" i="1" l="1"/>
  <c r="N79" i="1" s="1"/>
  <c r="M79" i="1"/>
  <c r="H80" i="1" s="1"/>
  <c r="L79" i="1" l="1"/>
  <c r="G80" i="1" s="1"/>
  <c r="J80" i="1" s="1"/>
  <c r="K80" i="1" s="1"/>
  <c r="I80" i="1"/>
  <c r="N80" i="1" l="1"/>
  <c r="I81" i="1" s="1"/>
  <c r="M80" i="1"/>
  <c r="H81" i="1" s="1"/>
  <c r="L80" i="1"/>
  <c r="G81" i="1" s="1"/>
  <c r="J81" i="1" l="1"/>
  <c r="K81" i="1" s="1"/>
  <c r="L81" i="1" l="1"/>
  <c r="G82" i="1" s="1"/>
  <c r="J82" i="1" s="1"/>
  <c r="K82" i="1" s="1"/>
  <c r="M81" i="1"/>
  <c r="H82" i="1" s="1"/>
  <c r="N81" i="1"/>
  <c r="I82" i="1" l="1"/>
  <c r="N82" i="1" s="1"/>
  <c r="L82" i="1"/>
  <c r="G83" i="1" s="1"/>
  <c r="M82" i="1"/>
  <c r="H83" i="1" s="1"/>
  <c r="J83" i="1" l="1"/>
  <c r="K83" i="1" s="1"/>
  <c r="I83" i="1"/>
  <c r="L83" i="1" l="1"/>
  <c r="G84" i="1" s="1"/>
  <c r="J84" i="1" s="1"/>
  <c r="K84" i="1" s="1"/>
  <c r="N83" i="1"/>
  <c r="I84" i="1" s="1"/>
  <c r="N84" i="1" s="1"/>
  <c r="M83" i="1"/>
  <c r="H84" i="1" s="1"/>
  <c r="L84" i="1" l="1"/>
  <c r="G85" i="1" s="1"/>
  <c r="M84" i="1"/>
  <c r="H85" i="1" s="1"/>
  <c r="J85" i="1" l="1"/>
  <c r="K85" i="1" s="1"/>
  <c r="I85" i="1"/>
  <c r="N85" i="1" l="1"/>
  <c r="M85" i="1"/>
  <c r="H86" i="1" s="1"/>
  <c r="L85" i="1"/>
  <c r="G86" i="1" s="1"/>
  <c r="J86" i="1" s="1"/>
  <c r="K86" i="1" s="1"/>
  <c r="I86" i="1"/>
  <c r="N86" i="1" l="1"/>
  <c r="L86" i="1"/>
  <c r="G87" i="1" s="1"/>
  <c r="M86" i="1"/>
  <c r="H87" i="1" s="1"/>
  <c r="I87" i="1" l="1"/>
  <c r="J87" i="1"/>
  <c r="K87" i="1" s="1"/>
  <c r="M87" i="1" l="1"/>
  <c r="H88" i="1" s="1"/>
  <c r="L87" i="1"/>
  <c r="G88" i="1" s="1"/>
  <c r="N87" i="1"/>
  <c r="I88" i="1" s="1"/>
  <c r="J88" i="1" l="1"/>
  <c r="K88" i="1" s="1"/>
  <c r="N88" i="1" l="1"/>
  <c r="I89" i="1" s="1"/>
  <c r="M88" i="1"/>
  <c r="H89" i="1" s="1"/>
  <c r="L88" i="1"/>
  <c r="G89" i="1" s="1"/>
  <c r="J89" i="1" s="1"/>
  <c r="K89" i="1" s="1"/>
  <c r="L89" i="1" l="1"/>
  <c r="G90" i="1" s="1"/>
  <c r="J90" i="1" s="1"/>
  <c r="K90" i="1" s="1"/>
  <c r="M89" i="1"/>
  <c r="H90" i="1" s="1"/>
  <c r="N89" i="1"/>
  <c r="I90" i="1" s="1"/>
  <c r="M90" i="1" l="1"/>
  <c r="H91" i="1" s="1"/>
  <c r="L90" i="1"/>
  <c r="G91" i="1" s="1"/>
  <c r="J91" i="1" s="1"/>
  <c r="K91" i="1" s="1"/>
  <c r="N90" i="1"/>
  <c r="I91" i="1" s="1"/>
  <c r="N91" i="1" l="1"/>
  <c r="I92" i="1" s="1"/>
  <c r="M91" i="1"/>
  <c r="H92" i="1" s="1"/>
  <c r="L91" i="1"/>
  <c r="G92" i="1" s="1"/>
  <c r="J92" i="1" l="1"/>
  <c r="K92" i="1" s="1"/>
  <c r="N92" i="1" l="1"/>
  <c r="M92" i="1"/>
  <c r="H93" i="1" s="1"/>
  <c r="L92" i="1"/>
  <c r="G93" i="1" s="1"/>
  <c r="J93" i="1" s="1"/>
  <c r="K93" i="1" s="1"/>
  <c r="L93" i="1" l="1"/>
  <c r="G94" i="1" s="1"/>
  <c r="M93" i="1"/>
  <c r="H94" i="1" s="1"/>
  <c r="J94" i="1" l="1"/>
  <c r="K94" i="1" s="1"/>
  <c r="I93" i="1"/>
  <c r="N93" i="1" s="1"/>
  <c r="M94" i="1" l="1"/>
  <c r="H95" i="1" s="1"/>
  <c r="I94" i="1"/>
  <c r="N94" i="1" s="1"/>
  <c r="L94" i="1"/>
  <c r="G95" i="1" s="1"/>
  <c r="J95" i="1" s="1"/>
  <c r="K95" i="1" s="1"/>
  <c r="I95" i="1" l="1"/>
  <c r="N95" i="1" s="1"/>
  <c r="M95" i="1"/>
  <c r="H96" i="1" s="1"/>
  <c r="L95" i="1"/>
  <c r="G96" i="1" s="1"/>
  <c r="I96" i="1" l="1"/>
  <c r="J96" i="1"/>
  <c r="K96" i="1" s="1"/>
  <c r="N96" i="1" l="1"/>
  <c r="I97" i="1" s="1"/>
  <c r="M96" i="1"/>
  <c r="H97" i="1" s="1"/>
  <c r="L96" i="1"/>
  <c r="G97" i="1" s="1"/>
  <c r="J97" i="1" s="1"/>
  <c r="K97" i="1" s="1"/>
  <c r="N97" i="1" l="1"/>
  <c r="I98" i="1" s="1"/>
  <c r="M97" i="1"/>
  <c r="H98" i="1" s="1"/>
  <c r="L97" i="1"/>
  <c r="G98" i="1" s="1"/>
  <c r="J98" i="1" l="1"/>
  <c r="K98" i="1" s="1"/>
  <c r="N98" i="1" l="1"/>
  <c r="I99" i="1" s="1"/>
  <c r="M98" i="1"/>
  <c r="H99" i="1" s="1"/>
  <c r="L98" i="1"/>
  <c r="G99" i="1" s="1"/>
  <c r="J99" i="1" s="1"/>
  <c r="K99" i="1" s="1"/>
  <c r="N99" i="1" l="1"/>
  <c r="I100" i="1" s="1"/>
  <c r="L99" i="1"/>
  <c r="G100" i="1" s="1"/>
  <c r="M99" i="1"/>
  <c r="H100" i="1" s="1"/>
  <c r="J100" i="1" l="1"/>
  <c r="K100" i="1" s="1"/>
  <c r="N100" i="1" l="1"/>
  <c r="M100" i="1"/>
  <c r="H101" i="1" s="1"/>
  <c r="L100" i="1"/>
  <c r="G101" i="1" s="1"/>
  <c r="I101" i="1"/>
  <c r="J101" i="1" l="1"/>
  <c r="K101" i="1" s="1"/>
  <c r="L101" i="1" l="1"/>
  <c r="G102" i="1" s="1"/>
  <c r="J102" i="1" s="1"/>
  <c r="K102" i="1" s="1"/>
  <c r="M101" i="1"/>
  <c r="H102" i="1" s="1"/>
  <c r="N101" i="1"/>
  <c r="L102" i="1" l="1"/>
  <c r="G103" i="1" s="1"/>
  <c r="J103" i="1" s="1"/>
  <c r="K103" i="1" s="1"/>
  <c r="I102" i="1"/>
  <c r="N102" i="1" s="1"/>
  <c r="I103" i="1" s="1"/>
  <c r="M102" i="1"/>
  <c r="H103" i="1" s="1"/>
  <c r="N103" i="1" l="1"/>
  <c r="I104" i="1" s="1"/>
  <c r="M103" i="1"/>
  <c r="H104" i="1" s="1"/>
  <c r="L103" i="1"/>
  <c r="G104" i="1" s="1"/>
  <c r="J104" i="1" l="1"/>
  <c r="K104" i="1" s="1"/>
  <c r="N104" i="1" l="1"/>
  <c r="I105" i="1" s="1"/>
  <c r="M104" i="1"/>
  <c r="H105" i="1" s="1"/>
  <c r="L104" i="1" l="1"/>
  <c r="G105" i="1" s="1"/>
  <c r="J105" i="1" s="1"/>
  <c r="K105" i="1" s="1"/>
  <c r="N105" i="1" l="1"/>
  <c r="I106" i="1" s="1"/>
  <c r="L105" i="1"/>
  <c r="G106" i="1" s="1"/>
  <c r="J106" i="1" s="1"/>
  <c r="K106" i="1" s="1"/>
  <c r="N106" i="1" l="1"/>
  <c r="I107" i="1" s="1"/>
  <c r="M105" i="1"/>
  <c r="H106" i="1" s="1"/>
  <c r="M106" i="1" s="1"/>
  <c r="H107" i="1" s="1"/>
  <c r="L106" i="1"/>
  <c r="G107" i="1" s="1"/>
  <c r="J107" i="1" l="1"/>
  <c r="K107" i="1" s="1"/>
  <c r="N107" i="1" l="1"/>
  <c r="I108" i="1" s="1"/>
  <c r="M107" i="1"/>
  <c r="H108" i="1" s="1"/>
  <c r="L107" i="1" l="1"/>
  <c r="G108" i="1" s="1"/>
  <c r="J108" i="1" s="1"/>
  <c r="K108" i="1" s="1"/>
  <c r="N108" i="1" l="1"/>
  <c r="I109" i="1" s="1"/>
  <c r="L108" i="1"/>
  <c r="G109" i="1" s="1"/>
  <c r="M108" i="1" l="1"/>
  <c r="H109" i="1" s="1"/>
  <c r="J109" i="1" s="1"/>
  <c r="K109" i="1" s="1"/>
  <c r="N109" i="1" l="1"/>
  <c r="I110" i="1" s="1"/>
  <c r="M109" i="1"/>
  <c r="H110" i="1" s="1"/>
  <c r="L109" i="1"/>
  <c r="G110" i="1" s="1"/>
  <c r="J110" i="1" s="1"/>
  <c r="K110" i="1" s="1"/>
  <c r="N110" i="1" l="1"/>
  <c r="I111" i="1" l="1"/>
  <c r="M110" i="1"/>
  <c r="H111" i="1" s="1"/>
  <c r="L110" i="1"/>
  <c r="G111" i="1" s="1"/>
  <c r="J111" i="1" s="1"/>
  <c r="K111" i="1" s="1"/>
  <c r="N111" i="1" l="1"/>
  <c r="I112" i="1" l="1"/>
  <c r="L111" i="1" l="1"/>
  <c r="G112" i="1" s="1"/>
  <c r="J112" i="1" s="1"/>
  <c r="K112" i="1" s="1"/>
  <c r="M111" i="1"/>
  <c r="H112" i="1" s="1"/>
  <c r="N112" i="1" l="1"/>
  <c r="L112" i="1"/>
  <c r="G113" i="1" s="1"/>
  <c r="I113" i="1"/>
  <c r="M112" i="1"/>
  <c r="H113" i="1" s="1"/>
  <c r="J113" i="1" l="1"/>
  <c r="K113" i="1" s="1"/>
  <c r="M113" i="1" l="1"/>
  <c r="H114" i="1" s="1"/>
  <c r="N113" i="1"/>
  <c r="L113" i="1"/>
  <c r="G114" i="1" s="1"/>
  <c r="J114" i="1" s="1"/>
  <c r="K114" i="1" s="1"/>
  <c r="L114" i="1" l="1"/>
  <c r="G115" i="1" s="1"/>
  <c r="J115" i="1" s="1"/>
  <c r="K115" i="1" s="1"/>
  <c r="M114" i="1"/>
  <c r="H115" i="1" s="1"/>
  <c r="I114" i="1"/>
  <c r="N114" i="1" s="1"/>
  <c r="L115" i="1" l="1"/>
  <c r="G116" i="1" s="1"/>
  <c r="M115" i="1"/>
  <c r="H116" i="1" s="1"/>
  <c r="I115" i="1"/>
  <c r="N115" i="1" s="1"/>
  <c r="J116" i="1" l="1"/>
  <c r="K116" i="1" s="1"/>
  <c r="I116" i="1"/>
  <c r="N116" i="1" l="1"/>
  <c r="M116" i="1"/>
  <c r="H117" i="1" s="1"/>
  <c r="L116" i="1"/>
  <c r="G117" i="1" s="1"/>
  <c r="J117" i="1" s="1"/>
  <c r="K117" i="1" s="1"/>
  <c r="I117" i="1"/>
  <c r="N117" i="1" l="1"/>
  <c r="I118" i="1" s="1"/>
  <c r="L117" i="1"/>
  <c r="G118" i="1" s="1"/>
  <c r="J118" i="1" s="1"/>
  <c r="K118" i="1" s="1"/>
  <c r="M117" i="1"/>
  <c r="H118" i="1" s="1"/>
  <c r="N118" i="1" l="1"/>
  <c r="I119" i="1" s="1"/>
  <c r="L118" i="1"/>
  <c r="G119" i="1" s="1"/>
  <c r="M118" i="1"/>
  <c r="H119" i="1" s="1"/>
  <c r="J119" i="1" l="1"/>
  <c r="K119" i="1" s="1"/>
  <c r="M119" i="1" l="1"/>
  <c r="H120" i="1" s="1"/>
  <c r="L119" i="1"/>
  <c r="G120" i="1" s="1"/>
  <c r="J120" i="1" s="1"/>
  <c r="K120" i="1" s="1"/>
  <c r="N119" i="1"/>
  <c r="I120" i="1" s="1"/>
  <c r="N120" i="1" s="1"/>
  <c r="I121" i="1" s="1"/>
  <c r="L120" i="1" l="1"/>
  <c r="G121" i="1" s="1"/>
  <c r="M120" i="1"/>
  <c r="H121" i="1" s="1"/>
  <c r="J121" i="1" s="1"/>
  <c r="K121" i="1" s="1"/>
  <c r="N121" i="1" l="1"/>
  <c r="I122" i="1" s="1"/>
  <c r="M121" i="1"/>
  <c r="H122" i="1" s="1"/>
  <c r="L121" i="1"/>
  <c r="G122" i="1" s="1"/>
  <c r="J122" i="1" s="1"/>
  <c r="K122" i="1" s="1"/>
  <c r="N122" i="1" l="1"/>
  <c r="I123" i="1"/>
  <c r="L122" i="1"/>
  <c r="G123" i="1" s="1"/>
  <c r="J123" i="1" s="1"/>
  <c r="K123" i="1" s="1"/>
  <c r="M122" i="1"/>
  <c r="H123" i="1" s="1"/>
  <c r="N123" i="1" l="1"/>
  <c r="M123" i="1"/>
  <c r="H124" i="1" s="1"/>
  <c r="L123" i="1"/>
  <c r="G124" i="1" s="1"/>
  <c r="I124" i="1" l="1"/>
  <c r="J124" i="1"/>
  <c r="K124" i="1" s="1"/>
  <c r="N124" i="1" l="1"/>
  <c r="I125" i="1" s="1"/>
  <c r="M124" i="1"/>
  <c r="H125" i="1" s="1"/>
  <c r="L124" i="1"/>
  <c r="G125" i="1" s="1"/>
  <c r="J125" i="1" l="1"/>
  <c r="K125" i="1" s="1"/>
  <c r="L125" i="1"/>
  <c r="G126" i="1" s="1"/>
  <c r="M125" i="1" l="1"/>
  <c r="H126" i="1" s="1"/>
  <c r="N125" i="1"/>
  <c r="J126" i="1"/>
  <c r="K126" i="1" s="1"/>
  <c r="M126" i="1" l="1"/>
  <c r="H127" i="1" s="1"/>
  <c r="L126" i="1"/>
  <c r="G127" i="1" s="1"/>
  <c r="J127" i="1" s="1"/>
  <c r="K127" i="1" s="1"/>
  <c r="I126" i="1"/>
  <c r="N126" i="1" s="1"/>
  <c r="L127" i="1" l="1"/>
  <c r="G128" i="1" s="1"/>
  <c r="I127" i="1"/>
  <c r="N127" i="1" s="1"/>
  <c r="M127" i="1"/>
  <c r="H128" i="1" s="1"/>
  <c r="J128" i="1" s="1"/>
  <c r="M128" i="1" l="1"/>
  <c r="H129" i="1" s="1"/>
  <c r="I128" i="1"/>
  <c r="K128" i="1" s="1"/>
  <c r="L128" i="1"/>
  <c r="G129" i="1" s="1"/>
  <c r="J129" i="1" l="1"/>
  <c r="K129" i="1" s="1"/>
  <c r="N128" i="1"/>
  <c r="I129" i="1" l="1"/>
  <c r="N129" i="1" s="1"/>
  <c r="L129" i="1"/>
  <c r="G130" i="1" s="1"/>
  <c r="J130" i="1" s="1"/>
  <c r="K130" i="1" s="1"/>
  <c r="M129" i="1"/>
  <c r="H130" i="1" s="1"/>
  <c r="I130" i="1" l="1"/>
  <c r="L130" i="1"/>
  <c r="G131" i="1" s="1"/>
  <c r="N130" i="1" l="1"/>
  <c r="I131" i="1" s="1"/>
  <c r="M130" i="1"/>
  <c r="H131" i="1" s="1"/>
  <c r="J131" i="1" s="1"/>
  <c r="K131" i="1" s="1"/>
  <c r="N131" i="1" l="1"/>
  <c r="L131" i="1"/>
  <c r="G132" i="1" s="1"/>
  <c r="J132" i="1" s="1"/>
  <c r="K132" i="1" s="1"/>
  <c r="I132" i="1" l="1"/>
  <c r="N132" i="1" s="1"/>
  <c r="L132" i="1"/>
  <c r="G133" i="1" s="1"/>
  <c r="M131" i="1"/>
  <c r="H132" i="1" s="1"/>
  <c r="M132" i="1" s="1"/>
  <c r="H133" i="1" s="1"/>
  <c r="J133" i="1" l="1"/>
  <c r="K133" i="1" s="1"/>
  <c r="I133" i="1" l="1"/>
  <c r="N133" i="1" s="1"/>
  <c r="I134" i="1" s="1"/>
  <c r="L133" i="1"/>
  <c r="G134" i="1" s="1"/>
  <c r="J134" i="1" s="1"/>
  <c r="K134" i="1" s="1"/>
  <c r="M133" i="1"/>
  <c r="H134" i="1" s="1"/>
  <c r="N134" i="1" l="1"/>
  <c r="I135" i="1" s="1"/>
  <c r="M134" i="1"/>
  <c r="H135" i="1" s="1"/>
  <c r="L134" i="1"/>
  <c r="G135" i="1" s="1"/>
  <c r="J135" i="1" l="1"/>
  <c r="K135" i="1" s="1"/>
  <c r="N135" i="1" l="1"/>
  <c r="M135" i="1"/>
  <c r="H136" i="1" s="1"/>
  <c r="I136" i="1"/>
  <c r="L135" i="1"/>
  <c r="G136" i="1" s="1"/>
  <c r="J136" i="1" l="1"/>
  <c r="K136" i="1" s="1"/>
  <c r="L136" i="1" l="1"/>
  <c r="G137" i="1" s="1"/>
  <c r="N136" i="1"/>
  <c r="I137" i="1" s="1"/>
  <c r="M136" i="1"/>
  <c r="H137" i="1" s="1"/>
  <c r="J137" i="1" s="1"/>
  <c r="K137" i="1" s="1"/>
  <c r="L137" i="1" l="1"/>
  <c r="G138" i="1" s="1"/>
  <c r="J138" i="1" s="1"/>
  <c r="K138" i="1" s="1"/>
  <c r="N137" i="1"/>
  <c r="M137" i="1"/>
  <c r="H138" i="1" s="1"/>
  <c r="M138" i="1" l="1"/>
  <c r="H139" i="1" s="1"/>
  <c r="I138" i="1"/>
  <c r="N138" i="1" s="1"/>
  <c r="I139" i="1" s="1"/>
  <c r="L138" i="1"/>
  <c r="G139" i="1" s="1"/>
  <c r="J139" i="1" s="1"/>
  <c r="K139" i="1" s="1"/>
  <c r="N139" i="1" l="1"/>
  <c r="I140" i="1" s="1"/>
  <c r="L139" i="1"/>
  <c r="G140" i="1" s="1"/>
  <c r="M139" i="1"/>
  <c r="H140" i="1" s="1"/>
  <c r="J140" i="1" l="1"/>
  <c r="K140" i="1" s="1"/>
  <c r="N140" i="1" l="1"/>
  <c r="I141" i="1" s="1"/>
  <c r="M140" i="1"/>
  <c r="H141" i="1" s="1"/>
  <c r="L140" i="1"/>
  <c r="G141" i="1" s="1"/>
  <c r="J141" i="1" s="1"/>
  <c r="K141" i="1" s="1"/>
  <c r="N141" i="1" l="1"/>
  <c r="I142" i="1" s="1"/>
  <c r="L141" i="1"/>
  <c r="G142" i="1" s="1"/>
  <c r="M141" i="1"/>
  <c r="H142" i="1" s="1"/>
  <c r="J142" i="1" l="1"/>
  <c r="K142" i="1" s="1"/>
  <c r="M142" i="1" l="1"/>
  <c r="H143" i="1" s="1"/>
  <c r="L142" i="1"/>
  <c r="G143" i="1" s="1"/>
  <c r="J143" i="1" s="1"/>
  <c r="K143" i="1" s="1"/>
  <c r="N142" i="1"/>
  <c r="I143" i="1" l="1"/>
  <c r="N143" i="1" s="1"/>
  <c r="I144" i="1" s="1"/>
  <c r="L143" i="1"/>
  <c r="G144" i="1" s="1"/>
  <c r="M143" i="1"/>
  <c r="H144" i="1" s="1"/>
  <c r="J144" i="1" l="1"/>
  <c r="K144" i="1" s="1"/>
  <c r="M144" i="1"/>
  <c r="H145" i="1" s="1"/>
  <c r="L144" i="1" l="1"/>
  <c r="G145" i="1" s="1"/>
  <c r="J145" i="1" s="1"/>
  <c r="K145" i="1" s="1"/>
  <c r="N144" i="1"/>
  <c r="I145" i="1" s="1"/>
  <c r="N145" i="1" s="1"/>
  <c r="L145" i="1" l="1"/>
  <c r="G146" i="1" s="1"/>
  <c r="M145" i="1"/>
  <c r="H146" i="1" s="1"/>
  <c r="J146" i="1" l="1"/>
  <c r="K146" i="1" s="1"/>
  <c r="I146" i="1"/>
  <c r="L146" i="1" l="1"/>
  <c r="G147" i="1" s="1"/>
  <c r="M146" i="1"/>
  <c r="H147" i="1" s="1"/>
  <c r="N146" i="1"/>
  <c r="I147" i="1" s="1"/>
  <c r="J147" i="1" l="1"/>
  <c r="K147" i="1" s="1"/>
  <c r="L147" i="1"/>
  <c r="G148" i="1" s="1"/>
  <c r="J148" i="1" s="1"/>
  <c r="K148" i="1" s="1"/>
  <c r="M147" i="1" l="1"/>
  <c r="H148" i="1" s="1"/>
  <c r="N147" i="1"/>
  <c r="L148" i="1"/>
  <c r="G149" i="1" s="1"/>
  <c r="J149" i="1" s="1"/>
  <c r="K149" i="1" s="1"/>
  <c r="M148" i="1"/>
  <c r="H149" i="1" s="1"/>
  <c r="I148" i="1" l="1"/>
  <c r="N148" i="1" s="1"/>
  <c r="I149" i="1" s="1"/>
  <c r="N149" i="1" s="1"/>
  <c r="L149" i="1" l="1"/>
  <c r="G150" i="1" s="1"/>
  <c r="M149" i="1"/>
  <c r="H150" i="1" s="1"/>
  <c r="J150" i="1" l="1"/>
  <c r="K150" i="1" s="1"/>
  <c r="I150" i="1"/>
  <c r="N150" i="1" l="1"/>
  <c r="I151" i="1" s="1"/>
  <c r="L150" i="1"/>
  <c r="G151" i="1" s="1"/>
  <c r="J151" i="1" s="1"/>
  <c r="K151" i="1" s="1"/>
  <c r="M150" i="1"/>
  <c r="H151" i="1" s="1"/>
  <c r="M151" i="1" l="1"/>
  <c r="H152" i="1" s="1"/>
  <c r="L151" i="1"/>
  <c r="G152" i="1" s="1"/>
  <c r="J152" i="1" s="1"/>
  <c r="K152" i="1" s="1"/>
  <c r="N151" i="1"/>
  <c r="M152" i="1" l="1"/>
  <c r="H153" i="1" s="1"/>
  <c r="I152" i="1"/>
  <c r="N152" i="1" s="1"/>
  <c r="L152" i="1"/>
  <c r="G153" i="1" s="1"/>
  <c r="J153" i="1" s="1"/>
  <c r="K153" i="1" s="1"/>
  <c r="I153" i="1" l="1"/>
  <c r="N153" i="1" s="1"/>
  <c r="I154" i="1" s="1"/>
  <c r="L153" i="1"/>
  <c r="G154" i="1" s="1"/>
  <c r="M153" i="1"/>
  <c r="H154" i="1" s="1"/>
  <c r="J154" i="1" l="1"/>
  <c r="K154" i="1" s="1"/>
  <c r="M154" i="1" l="1"/>
  <c r="H155" i="1" s="1"/>
  <c r="L154" i="1"/>
  <c r="G155" i="1" s="1"/>
  <c r="N154" i="1"/>
  <c r="I155" i="1" s="1"/>
  <c r="J155" i="1" l="1"/>
  <c r="K155" i="1" s="1"/>
  <c r="L155" i="1" l="1"/>
  <c r="G156" i="1" s="1"/>
  <c r="J156" i="1" s="1"/>
  <c r="K156" i="1" s="1"/>
  <c r="M155" i="1"/>
  <c r="H156" i="1" s="1"/>
  <c r="M156" i="1" s="1"/>
  <c r="H157" i="1" s="1"/>
  <c r="N155" i="1"/>
  <c r="L156" i="1"/>
  <c r="G157" i="1" s="1"/>
  <c r="J157" i="1" s="1"/>
  <c r="K157" i="1" s="1"/>
  <c r="I156" i="1" l="1"/>
  <c r="N156" i="1" s="1"/>
  <c r="I157" i="1"/>
  <c r="M157" i="1"/>
  <c r="H158" i="1" s="1"/>
  <c r="L157" i="1"/>
  <c r="G158" i="1" s="1"/>
  <c r="J158" i="1" l="1"/>
  <c r="K158" i="1" s="1"/>
  <c r="N157" i="1"/>
  <c r="I158" i="1" s="1"/>
  <c r="L158" i="1" l="1"/>
  <c r="G159" i="1" s="1"/>
  <c r="J159" i="1" s="1"/>
  <c r="K159" i="1" s="1"/>
  <c r="M158" i="1"/>
  <c r="H159" i="1" s="1"/>
  <c r="N158" i="1"/>
  <c r="I159" i="1" s="1"/>
  <c r="M159" i="1" l="1"/>
  <c r="N159" i="1"/>
  <c r="I160" i="1" s="1"/>
  <c r="L159" i="1"/>
  <c r="G160" i="1" s="1"/>
  <c r="H160" i="1"/>
  <c r="J160" i="1" l="1"/>
  <c r="K160" i="1" s="1"/>
  <c r="M160" i="1" l="1"/>
  <c r="H161" i="1" s="1"/>
  <c r="N160" i="1"/>
  <c r="L160" i="1"/>
  <c r="G161" i="1" s="1"/>
  <c r="J161" i="1" s="1"/>
  <c r="K161" i="1" s="1"/>
  <c r="M161" i="1" l="1"/>
  <c r="H162" i="1" s="1"/>
  <c r="L161" i="1"/>
  <c r="G162" i="1" s="1"/>
  <c r="J162" i="1" s="1"/>
  <c r="K162" i="1" s="1"/>
  <c r="I161" i="1"/>
  <c r="N161" i="1" s="1"/>
  <c r="I162" i="1" l="1"/>
  <c r="N162" i="1" s="1"/>
  <c r="I163" i="1" l="1"/>
  <c r="L162" i="1"/>
  <c r="G163" i="1" s="1"/>
  <c r="M162" i="1"/>
  <c r="H163" i="1" s="1"/>
  <c r="J163" i="1" l="1"/>
  <c r="K163" i="1" s="1"/>
  <c r="N163" i="1" l="1"/>
  <c r="M163" i="1"/>
  <c r="H164" i="1" s="1"/>
  <c r="L163" i="1"/>
  <c r="G164" i="1" s="1"/>
  <c r="I164" i="1" l="1"/>
  <c r="J164" i="1"/>
  <c r="K164" i="1" s="1"/>
  <c r="N164" i="1" l="1"/>
  <c r="L164" i="1"/>
  <c r="G165" i="1" s="1"/>
  <c r="J165" i="1" s="1"/>
  <c r="K165" i="1" s="1"/>
  <c r="M164" i="1"/>
  <c r="H165" i="1" s="1"/>
  <c r="M165" i="1" l="1"/>
  <c r="H166" i="1" s="1"/>
  <c r="I165" i="1"/>
  <c r="N165" i="1" s="1"/>
  <c r="L165" i="1"/>
  <c r="G166" i="1" s="1"/>
  <c r="J166" i="1" s="1"/>
  <c r="K166" i="1" s="1"/>
  <c r="L166" i="1" l="1"/>
  <c r="G167" i="1" s="1"/>
  <c r="M166" i="1"/>
  <c r="H167" i="1" s="1"/>
  <c r="I166" i="1" l="1"/>
  <c r="N166" i="1" s="1"/>
  <c r="J167" i="1"/>
  <c r="K167" i="1" s="1"/>
  <c r="I167" i="1" l="1"/>
  <c r="N167" i="1" s="1"/>
  <c r="I168" i="1" s="1"/>
  <c r="M167" i="1"/>
  <c r="H168" i="1" s="1"/>
  <c r="L167" i="1"/>
  <c r="G168" i="1" s="1"/>
  <c r="J168" i="1" s="1"/>
  <c r="K168" i="1" s="1"/>
  <c r="N168" i="1" l="1"/>
  <c r="L168" i="1"/>
  <c r="G169" i="1" s="1"/>
  <c r="M168" i="1"/>
  <c r="H169" i="1" s="1"/>
  <c r="J169" i="1" l="1"/>
  <c r="K169" i="1" s="1"/>
  <c r="I169" i="1"/>
  <c r="N169" i="1" l="1"/>
  <c r="I170" i="1" s="1"/>
  <c r="M169" i="1"/>
  <c r="H170" i="1" s="1"/>
  <c r="L169" i="1"/>
  <c r="G170" i="1" s="1"/>
  <c r="J170" i="1" s="1"/>
  <c r="K170" i="1" s="1"/>
  <c r="M170" i="1" l="1"/>
  <c r="H171" i="1" s="1"/>
  <c r="L170" i="1"/>
  <c r="G171" i="1" s="1"/>
  <c r="J171" i="1" s="1"/>
  <c r="K171" i="1" s="1"/>
  <c r="N170" i="1"/>
  <c r="I171" i="1" l="1"/>
  <c r="N171" i="1" s="1"/>
  <c r="L171" i="1"/>
  <c r="G172" i="1" s="1"/>
  <c r="J172" i="1" s="1"/>
  <c r="K172" i="1" s="1"/>
  <c r="M171" i="1"/>
  <c r="H172" i="1" s="1"/>
  <c r="I172" i="1" l="1"/>
  <c r="M172" i="1"/>
  <c r="H173" i="1" s="1"/>
  <c r="L172" i="1"/>
  <c r="G173" i="1" s="1"/>
  <c r="J173" i="1" s="1"/>
  <c r="K173" i="1" s="1"/>
  <c r="N172" i="1" l="1"/>
  <c r="M173" i="1"/>
  <c r="H174" i="1" s="1"/>
  <c r="I173" i="1" l="1"/>
  <c r="N173" i="1" s="1"/>
  <c r="I174" i="1" s="1"/>
  <c r="L173" i="1"/>
  <c r="G174" i="1" s="1"/>
  <c r="J174" i="1" s="1"/>
  <c r="K174" i="1" s="1"/>
  <c r="N174" i="1" l="1"/>
  <c r="I175" i="1" s="1"/>
  <c r="L174" i="1"/>
  <c r="G175" i="1" s="1"/>
  <c r="M174" i="1" l="1"/>
  <c r="H175" i="1" s="1"/>
  <c r="J175" i="1" s="1"/>
  <c r="K175" i="1" s="1"/>
  <c r="N175" i="1" l="1"/>
  <c r="I176" i="1" s="1"/>
  <c r="L175" i="1"/>
  <c r="G176" i="1" s="1"/>
  <c r="M175" i="1"/>
  <c r="H176" i="1" s="1"/>
  <c r="J176" i="1" l="1"/>
  <c r="K176" i="1" s="1"/>
  <c r="M176" i="1" l="1"/>
  <c r="H177" i="1" s="1"/>
  <c r="N176" i="1"/>
  <c r="L176" i="1"/>
  <c r="G177" i="1" s="1"/>
  <c r="J177" i="1" s="1"/>
  <c r="K177" i="1" s="1"/>
  <c r="L177" i="1" l="1"/>
  <c r="G178" i="1" s="1"/>
  <c r="M177" i="1"/>
  <c r="H178" i="1" s="1"/>
  <c r="I177" i="1"/>
  <c r="N177" i="1" s="1"/>
  <c r="J178" i="1" l="1"/>
  <c r="K178" i="1" s="1"/>
  <c r="I178" i="1"/>
  <c r="L178" i="1" l="1"/>
  <c r="G179" i="1" s="1"/>
  <c r="N178" i="1"/>
  <c r="M178" i="1"/>
  <c r="H179" i="1" s="1"/>
  <c r="I179" i="1" l="1"/>
  <c r="J179" i="1"/>
  <c r="K179" i="1" s="1"/>
  <c r="L179" i="1" l="1"/>
  <c r="G180" i="1" s="1"/>
  <c r="J180" i="1" s="1"/>
  <c r="K180" i="1" s="1"/>
  <c r="M179" i="1"/>
  <c r="H180" i="1" s="1"/>
  <c r="N179" i="1"/>
  <c r="I180" i="1" s="1"/>
  <c r="N180" i="1" s="1"/>
  <c r="I181" i="1" s="1"/>
  <c r="M180" i="1" l="1"/>
  <c r="H181" i="1" s="1"/>
  <c r="L180" i="1"/>
  <c r="G181" i="1" s="1"/>
  <c r="J181" i="1" l="1"/>
  <c r="K181" i="1" s="1"/>
  <c r="M181" i="1"/>
  <c r="H182" i="1" s="1"/>
  <c r="L181" i="1"/>
  <c r="G182" i="1" s="1"/>
  <c r="J182" i="1" s="1"/>
  <c r="K182" i="1" s="1"/>
  <c r="N181" i="1" l="1"/>
  <c r="M182" i="1"/>
  <c r="H183" i="1" s="1"/>
  <c r="L182" i="1"/>
  <c r="G183" i="1" s="1"/>
  <c r="J183" i="1" l="1"/>
  <c r="I182" i="1"/>
  <c r="N182" i="1" s="1"/>
  <c r="L183" i="1" l="1"/>
  <c r="G184" i="1" s="1"/>
  <c r="I183" i="1"/>
  <c r="K183" i="1" s="1"/>
  <c r="M183" i="1"/>
  <c r="H184" i="1" s="1"/>
  <c r="N183" i="1" l="1"/>
  <c r="I184" i="1" s="1"/>
  <c r="J184" i="1"/>
  <c r="K184" i="1" s="1"/>
  <c r="N184" i="1" l="1"/>
  <c r="L184" i="1"/>
  <c r="M184" i="1"/>
</calcChain>
</file>

<file path=xl/sharedStrings.xml><?xml version="1.0" encoding="utf-8"?>
<sst xmlns="http://schemas.openxmlformats.org/spreadsheetml/2006/main" count="53" uniqueCount="31">
  <si>
    <t>Postać</t>
  </si>
  <si>
    <t>cena zł/t</t>
  </si>
  <si>
    <t>Kostka</t>
  </si>
  <si>
    <t>Orzech</t>
  </si>
  <si>
    <t>Miał</t>
  </si>
  <si>
    <t>Data</t>
  </si>
  <si>
    <t>Czym palimy</t>
  </si>
  <si>
    <t>K_po_spaleniu</t>
  </si>
  <si>
    <t>O_po_spaleniu</t>
  </si>
  <si>
    <t>M_po_spaleniu</t>
  </si>
  <si>
    <t>K_magazyn</t>
  </si>
  <si>
    <t>O_magazyn</t>
  </si>
  <si>
    <t>M_magazyn</t>
  </si>
  <si>
    <t>Ile spalamy?</t>
  </si>
  <si>
    <t>Suma z Kostka</t>
  </si>
  <si>
    <t>Suma z Orzech</t>
  </si>
  <si>
    <t>Suma z Miał</t>
  </si>
  <si>
    <t>Etykiety wierszy</t>
  </si>
  <si>
    <t>Suma końcowa</t>
  </si>
  <si>
    <t>Miesiac</t>
  </si>
  <si>
    <t>Zadanie 4.1</t>
  </si>
  <si>
    <t>Zadanie 4.2</t>
  </si>
  <si>
    <t>Koszt</t>
  </si>
  <si>
    <t>Suma z Koszt</t>
  </si>
  <si>
    <t>Zadanie 4.3</t>
  </si>
  <si>
    <t>Zadanie 4.4</t>
  </si>
  <si>
    <t>Zadanie 4.5</t>
  </si>
  <si>
    <t>Liczba z Data</t>
  </si>
  <si>
    <t>PODTRZYMYWANIE</t>
  </si>
  <si>
    <t>Suma z PODTRZYMYWANIE</t>
  </si>
  <si>
    <t>Zadanie 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</si>
</sst>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/>
    <xf numFmtId="0" fontId="0" fillId="2" borderId="0" xfId="0" applyFill="1"/>
    <xf numFmtId="14" fontId="0" fillId="2" borderId="0" xfId="0" applyNumberFormat="1" applyFill="1"/>
    <xf numFmtId="1" fontId="0" fillId="2" borderId="0" xfId="0" applyNumberFormat="1" applyFill="1"/>
    <xf numFmtId="0" fontId="1" fillId="0" borderId="0" xfId="0" applyFont="1" applyAlignment="1">
      <alignment horizontal="left"/>
    </xf>
    <xf numFmtId="49" fontId="0" fillId="0" borderId="0" xfId="0" applyNumberFormat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Stan</a:t>
            </a:r>
            <a:r>
              <a:rPr lang="pl-PL" baseline="0"/>
              <a:t> magazynu węgla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wyniki!$C$4</c:f>
              <c:strCache>
                <c:ptCount val="1"/>
                <c:pt idx="0">
                  <c:v>Kostka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wyniki!$C$5:$C$11</c:f>
              <c:numCache>
                <c:formatCode>General</c:formatCode>
                <c:ptCount val="7"/>
                <c:pt idx="0">
                  <c:v>1742</c:v>
                </c:pt>
                <c:pt idx="1">
                  <c:v>2756</c:v>
                </c:pt>
                <c:pt idx="2">
                  <c:v>2696</c:v>
                </c:pt>
                <c:pt idx="3">
                  <c:v>2990</c:v>
                </c:pt>
                <c:pt idx="4">
                  <c:v>2579</c:v>
                </c:pt>
                <c:pt idx="5">
                  <c:v>3332</c:v>
                </c:pt>
                <c:pt idx="6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9-4CD2-9CB4-6EC4BB76A860}"/>
            </c:ext>
          </c:extLst>
        </c:ser>
        <c:ser>
          <c:idx val="1"/>
          <c:order val="1"/>
          <c:tx>
            <c:strRef>
              <c:f>wyniki!$D$4</c:f>
              <c:strCache>
                <c:ptCount val="1"/>
                <c:pt idx="0">
                  <c:v>Orzech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wyniki!$D$5:$D$11</c:f>
              <c:numCache>
                <c:formatCode>General</c:formatCode>
                <c:ptCount val="7"/>
                <c:pt idx="0">
                  <c:v>1658</c:v>
                </c:pt>
                <c:pt idx="1">
                  <c:v>2884</c:v>
                </c:pt>
                <c:pt idx="2">
                  <c:v>2749</c:v>
                </c:pt>
                <c:pt idx="3">
                  <c:v>2870</c:v>
                </c:pt>
                <c:pt idx="4">
                  <c:v>2651</c:v>
                </c:pt>
                <c:pt idx="5">
                  <c:v>3026</c:v>
                </c:pt>
                <c:pt idx="6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9-4CD2-9CB4-6EC4BB76A860}"/>
            </c:ext>
          </c:extLst>
        </c:ser>
        <c:ser>
          <c:idx val="2"/>
          <c:order val="2"/>
          <c:tx>
            <c:strRef>
              <c:f>wyniki!$E$4</c:f>
              <c:strCache>
                <c:ptCount val="1"/>
                <c:pt idx="0">
                  <c:v>Miał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wyniki!$E$5:$E$11</c:f>
              <c:numCache>
                <c:formatCode>General</c:formatCode>
                <c:ptCount val="7"/>
                <c:pt idx="0">
                  <c:v>915</c:v>
                </c:pt>
                <c:pt idx="1">
                  <c:v>1750</c:v>
                </c:pt>
                <c:pt idx="2">
                  <c:v>1586</c:v>
                </c:pt>
                <c:pt idx="3">
                  <c:v>1646</c:v>
                </c:pt>
                <c:pt idx="4">
                  <c:v>1252</c:v>
                </c:pt>
                <c:pt idx="5">
                  <c:v>1360</c:v>
                </c:pt>
                <c:pt idx="6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9-4CD2-9CB4-6EC4BB76A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381696"/>
        <c:axId val="615392848"/>
      </c:barChart>
      <c:catAx>
        <c:axId val="61538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5392848"/>
        <c:crosses val="autoZero"/>
        <c:auto val="1"/>
        <c:lblAlgn val="ctr"/>
        <c:lblOffset val="100"/>
        <c:noMultiLvlLbl val="0"/>
      </c:catAx>
      <c:valAx>
        <c:axId val="6153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53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Stan</a:t>
            </a:r>
            <a:r>
              <a:rPr lang="pl-PL" baseline="0"/>
              <a:t> magazynu węgla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wyniki!$C$4</c:f>
              <c:strCache>
                <c:ptCount val="1"/>
                <c:pt idx="0">
                  <c:v>Kostka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wyniki!$C$5:$C$11</c:f>
              <c:numCache>
                <c:formatCode>General</c:formatCode>
                <c:ptCount val="7"/>
                <c:pt idx="0">
                  <c:v>1742</c:v>
                </c:pt>
                <c:pt idx="1">
                  <c:v>2756</c:v>
                </c:pt>
                <c:pt idx="2">
                  <c:v>2696</c:v>
                </c:pt>
                <c:pt idx="3">
                  <c:v>2990</c:v>
                </c:pt>
                <c:pt idx="4">
                  <c:v>2579</c:v>
                </c:pt>
                <c:pt idx="5">
                  <c:v>3332</c:v>
                </c:pt>
                <c:pt idx="6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8-4A94-9ABE-557D6649166E}"/>
            </c:ext>
          </c:extLst>
        </c:ser>
        <c:ser>
          <c:idx val="1"/>
          <c:order val="1"/>
          <c:tx>
            <c:strRef>
              <c:f>wyniki!$D$4</c:f>
              <c:strCache>
                <c:ptCount val="1"/>
                <c:pt idx="0">
                  <c:v>Orzech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wyniki!$D$5:$D$11</c:f>
              <c:numCache>
                <c:formatCode>General</c:formatCode>
                <c:ptCount val="7"/>
                <c:pt idx="0">
                  <c:v>1658</c:v>
                </c:pt>
                <c:pt idx="1">
                  <c:v>2884</c:v>
                </c:pt>
                <c:pt idx="2">
                  <c:v>2749</c:v>
                </c:pt>
                <c:pt idx="3">
                  <c:v>2870</c:v>
                </c:pt>
                <c:pt idx="4">
                  <c:v>2651</c:v>
                </c:pt>
                <c:pt idx="5">
                  <c:v>3026</c:v>
                </c:pt>
                <c:pt idx="6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8-4A94-9ABE-557D6649166E}"/>
            </c:ext>
          </c:extLst>
        </c:ser>
        <c:ser>
          <c:idx val="2"/>
          <c:order val="2"/>
          <c:tx>
            <c:strRef>
              <c:f>wyniki!$E$4</c:f>
              <c:strCache>
                <c:ptCount val="1"/>
                <c:pt idx="0">
                  <c:v>Miał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wyniki!$E$5:$E$11</c:f>
              <c:numCache>
                <c:formatCode>General</c:formatCode>
                <c:ptCount val="7"/>
                <c:pt idx="0">
                  <c:v>915</c:v>
                </c:pt>
                <c:pt idx="1">
                  <c:v>1750</c:v>
                </c:pt>
                <c:pt idx="2">
                  <c:v>1586</c:v>
                </c:pt>
                <c:pt idx="3">
                  <c:v>1646</c:v>
                </c:pt>
                <c:pt idx="4">
                  <c:v>1252</c:v>
                </c:pt>
                <c:pt idx="5">
                  <c:v>1360</c:v>
                </c:pt>
                <c:pt idx="6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8-4A94-9ABE-557D66491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381696"/>
        <c:axId val="615392848"/>
      </c:barChart>
      <c:catAx>
        <c:axId val="61538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5392848"/>
        <c:crosses val="autoZero"/>
        <c:auto val="1"/>
        <c:lblAlgn val="ctr"/>
        <c:lblOffset val="100"/>
        <c:noMultiLvlLbl val="0"/>
      </c:catAx>
      <c:valAx>
        <c:axId val="6153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53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18</xdr:col>
      <xdr:colOff>76200</xdr:colOff>
      <xdr:row>37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995AD26-B8D7-4E05-B9FF-8A8B81779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</xdr:row>
      <xdr:rowOff>9525</xdr:rowOff>
    </xdr:from>
    <xdr:to>
      <xdr:col>15</xdr:col>
      <xdr:colOff>514350</xdr:colOff>
      <xdr:row>25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DC6B82-C196-BBBD-3F56-0F74D2EBC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81.691604513886" createdVersion="8" refreshedVersion="8" minRefreshableVersion="3" recordCount="184" xr:uid="{B949C69A-6E1A-4C89-9040-D05E78C966B7}">
  <cacheSource type="worksheet">
    <worksheetSource ref="A1:N184" sheet="Główny"/>
  </cacheSource>
  <cacheFields count="13">
    <cacheField name="Data" numFmtId="0">
      <sharedItems containsDate="1" containsMixedTypes="1" minDate="2014-10-15T00:00:00" maxDate="2015-04-16T00:00:00" count="184">
        <s v="START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</sharedItems>
    </cacheField>
    <cacheField name="Miesiac" numFmtId="0">
      <sharedItems containsString="0" containsBlank="1" containsNumber="1" containsInteger="1" minValue="1" maxValue="12" count="8">
        <m/>
        <n v="10"/>
        <n v="11"/>
        <n v="12"/>
        <n v="1"/>
        <n v="2"/>
        <n v="3"/>
        <n v="4"/>
      </sharedItems>
    </cacheField>
    <cacheField name="Kostka" numFmtId="0">
      <sharedItems containsSemiMixedTypes="0" containsString="0" containsNumber="1" containsInteger="1" minValue="0" maxValue="200"/>
    </cacheField>
    <cacheField name="Orzech" numFmtId="0">
      <sharedItems containsSemiMixedTypes="0" containsString="0" containsNumber="1" containsInteger="1" minValue="1" maxValue="191"/>
    </cacheField>
    <cacheField name="Miał" numFmtId="0">
      <sharedItems containsSemiMixedTypes="0" containsString="0" containsNumber="1" containsInteger="1" minValue="0" maxValue="99"/>
    </cacheField>
    <cacheField name="K_magazyn" numFmtId="0">
      <sharedItems containsString="0" containsBlank="1" containsNumber="1" containsInteger="1" minValue="5" maxValue="375"/>
    </cacheField>
    <cacheField name="O_magazyn" numFmtId="0">
      <sharedItems containsString="0" containsBlank="1" containsNumber="1" containsInteger="1" minValue="45" maxValue="633"/>
    </cacheField>
    <cacheField name="M_magazyn" numFmtId="0">
      <sharedItems containsString="0" containsBlank="1" containsNumber="1" containsInteger="1" minValue="4" maxValue="1059"/>
    </cacheField>
    <cacheField name="Czym palimy" numFmtId="0">
      <sharedItems containsBlank="1" count="4">
        <m/>
        <s v="Kostka"/>
        <s v="Orzech"/>
        <s v="Miał"/>
      </sharedItems>
    </cacheField>
    <cacheField name="Ile spalamy?" numFmtId="0">
      <sharedItems containsString="0" containsBlank="1" containsNumber="1" containsInteger="1" minValue="200" maxValue="320"/>
    </cacheField>
    <cacheField name="K_po_spaleniu" numFmtId="0">
      <sharedItems containsString="0" containsBlank="1" containsNumber="1" containsInteger="1" minValue="0" maxValue="198"/>
    </cacheField>
    <cacheField name="O_po_spaleniu" numFmtId="0">
      <sharedItems containsString="0" containsBlank="1" containsNumber="1" containsInteger="1" minValue="0" maxValue="533"/>
    </cacheField>
    <cacheField name="M_po_spaleniu" numFmtId="0">
      <sharedItems containsString="0" containsBlank="1" containsNumber="1" containsInteger="1" minValue="0" maxValue="10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81.696343750002" createdVersion="8" refreshedVersion="8" minRefreshableVersion="3" recordCount="185" xr:uid="{A559FCDA-D089-4681-BCBF-9CB3E54142E4}">
  <cacheSource type="worksheet">
    <worksheetSource ref="F1:F1048576" sheet="Główny"/>
  </cacheSource>
  <cacheFields count="1">
    <cacheField name="Koszt" numFmtId="0">
      <sharedItems containsString="0" containsBlank="1" containsNumber="1" containsInteger="1" minValue="18480" maxValue="249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81.710927083332" createdVersion="8" refreshedVersion="8" minRefreshableVersion="3" recordCount="183" xr:uid="{23D7E25E-50A8-4DD2-BA97-E59167744B28}">
  <cacheSource type="worksheet">
    <worksheetSource ref="A1:O184" sheet="Główny"/>
  </cacheSource>
  <cacheFields count="15">
    <cacheField name="Data" numFmtId="14">
      <sharedItems containsSemiMixedTypes="0" containsNonDate="0" containsDate="1" containsString="0" minDate="2014-10-15T00:00:00" maxDate="2015-04-16T00:00:00"/>
    </cacheField>
    <cacheField name="Miesiac" numFmtId="1">
      <sharedItems containsSemiMixedTypes="0" containsString="0" containsNumber="1" containsInteger="1" minValue="1" maxValue="12"/>
    </cacheField>
    <cacheField name="Kostka" numFmtId="0">
      <sharedItems containsSemiMixedTypes="0" containsString="0" containsNumber="1" containsInteger="1" minValue="0" maxValue="200"/>
    </cacheField>
    <cacheField name="Orzech" numFmtId="0">
      <sharedItems containsSemiMixedTypes="0" containsString="0" containsNumber="1" containsInteger="1" minValue="1" maxValue="191"/>
    </cacheField>
    <cacheField name="Miał" numFmtId="0">
      <sharedItems containsSemiMixedTypes="0" containsString="0" containsNumber="1" containsInteger="1" minValue="0" maxValue="99"/>
    </cacheField>
    <cacheField name="Koszt" numFmtId="0">
      <sharedItems containsSemiMixedTypes="0" containsString="0" containsNumber="1" containsInteger="1" minValue="18480" maxValue="249425"/>
    </cacheField>
    <cacheField name="K_magazyn" numFmtId="0">
      <sharedItems containsSemiMixedTypes="0" containsString="0" containsNumber="1" containsInteger="1" minValue="5" maxValue="375"/>
    </cacheField>
    <cacheField name="O_magazyn" numFmtId="0">
      <sharedItems containsSemiMixedTypes="0" containsString="0" containsNumber="1" containsInteger="1" minValue="45" maxValue="633"/>
    </cacheField>
    <cacheField name="M_magazyn" numFmtId="0">
      <sharedItems containsSemiMixedTypes="0" containsString="0" containsNumber="1" containsInteger="1" minValue="66" maxValue="1367"/>
    </cacheField>
    <cacheField name="Czym palimy" numFmtId="0">
      <sharedItems/>
    </cacheField>
    <cacheField name="Ile spalamy?" numFmtId="0">
      <sharedItems containsSemiMixedTypes="0" containsString="0" containsNumber="1" containsInteger="1" minValue="200" maxValue="320"/>
    </cacheField>
    <cacheField name="K_po_spaleniu" numFmtId="0">
      <sharedItems containsSemiMixedTypes="0" containsString="0" containsNumber="1" containsInteger="1" minValue="0" maxValue="198"/>
    </cacheField>
    <cacheField name="O_po_spaleniu" numFmtId="0">
      <sharedItems containsSemiMixedTypes="0" containsString="0" containsNumber="1" containsInteger="1" minValue="0" maxValue="533"/>
    </cacheField>
    <cacheField name="M_po_spaleniu" numFmtId="0">
      <sharedItems containsSemiMixedTypes="0" containsString="0" containsNumber="1" containsInteger="1" minValue="7" maxValue="1339"/>
    </cacheField>
    <cacheField name="PODTRZYMYWANI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x v="0"/>
    <n v="80"/>
    <n v="80"/>
    <n v="80"/>
    <m/>
    <m/>
    <m/>
    <x v="0"/>
    <m/>
    <m/>
    <m/>
    <m/>
  </r>
  <r>
    <x v="1"/>
    <x v="1"/>
    <n v="200"/>
    <n v="120"/>
    <n v="81"/>
    <n v="280"/>
    <n v="200"/>
    <n v="161"/>
    <x v="1"/>
    <n v="200"/>
    <n v="80"/>
    <n v="200"/>
    <n v="161"/>
  </r>
  <r>
    <x v="2"/>
    <x v="1"/>
    <n v="100"/>
    <n v="135"/>
    <n v="33"/>
    <n v="180"/>
    <n v="335"/>
    <n v="194"/>
    <x v="2"/>
    <n v="260"/>
    <n v="180"/>
    <n v="75"/>
    <n v="194"/>
  </r>
  <r>
    <x v="3"/>
    <x v="1"/>
    <n v="50"/>
    <n v="29"/>
    <n v="85"/>
    <n v="230"/>
    <n v="104"/>
    <n v="279"/>
    <x v="1"/>
    <n v="200"/>
    <n v="30"/>
    <n v="104"/>
    <n v="279"/>
  </r>
  <r>
    <x v="4"/>
    <x v="1"/>
    <n v="68"/>
    <n v="107"/>
    <n v="84"/>
    <n v="98"/>
    <n v="211"/>
    <n v="363"/>
    <x v="3"/>
    <n v="320"/>
    <n v="98"/>
    <n v="211"/>
    <n v="43"/>
  </r>
  <r>
    <x v="5"/>
    <x v="1"/>
    <n v="75"/>
    <n v="49"/>
    <n v="23"/>
    <n v="173"/>
    <n v="260"/>
    <n v="66"/>
    <x v="2"/>
    <n v="260"/>
    <n v="173"/>
    <n v="0"/>
    <n v="66"/>
  </r>
  <r>
    <x v="6"/>
    <x v="1"/>
    <n v="109"/>
    <n v="90"/>
    <n v="48"/>
    <n v="282"/>
    <n v="90"/>
    <n v="114"/>
    <x v="1"/>
    <n v="200"/>
    <n v="82"/>
    <n v="90"/>
    <n v="114"/>
  </r>
  <r>
    <x v="7"/>
    <x v="1"/>
    <n v="161"/>
    <n v="2"/>
    <n v="16"/>
    <n v="243"/>
    <n v="92"/>
    <n v="130"/>
    <x v="1"/>
    <n v="200"/>
    <n v="43"/>
    <n v="92"/>
    <n v="130"/>
  </r>
  <r>
    <x v="8"/>
    <x v="1"/>
    <n v="97"/>
    <n v="129"/>
    <n v="43"/>
    <n v="140"/>
    <n v="221"/>
    <n v="173"/>
    <x v="3"/>
    <n v="320"/>
    <n v="140"/>
    <n v="221"/>
    <n v="0"/>
  </r>
  <r>
    <x v="9"/>
    <x v="1"/>
    <n v="25"/>
    <n v="186"/>
    <n v="4"/>
    <n v="165"/>
    <n v="407"/>
    <n v="4"/>
    <x v="2"/>
    <n v="260"/>
    <n v="165"/>
    <n v="147"/>
    <n v="4"/>
  </r>
  <r>
    <x v="10"/>
    <x v="1"/>
    <n v="113"/>
    <n v="97"/>
    <n v="97"/>
    <n v="278"/>
    <n v="244"/>
    <n v="101"/>
    <x v="1"/>
    <n v="200"/>
    <n v="78"/>
    <n v="244"/>
    <n v="101"/>
  </r>
  <r>
    <x v="11"/>
    <x v="1"/>
    <n v="70"/>
    <n v="12"/>
    <n v="53"/>
    <n v="148"/>
    <n v="256"/>
    <n v="154"/>
    <x v="3"/>
    <n v="320"/>
    <n v="148"/>
    <n v="256"/>
    <n v="0"/>
  </r>
  <r>
    <x v="12"/>
    <x v="1"/>
    <n v="117"/>
    <n v="142"/>
    <n v="90"/>
    <n v="265"/>
    <n v="398"/>
    <n v="90"/>
    <x v="1"/>
    <n v="200"/>
    <n v="65"/>
    <n v="398"/>
    <n v="90"/>
  </r>
  <r>
    <x v="13"/>
    <x v="1"/>
    <n v="189"/>
    <n v="28"/>
    <n v="43"/>
    <n v="254"/>
    <n v="426"/>
    <n v="133"/>
    <x v="1"/>
    <n v="200"/>
    <n v="54"/>
    <n v="426"/>
    <n v="133"/>
  </r>
  <r>
    <x v="14"/>
    <x v="1"/>
    <n v="140"/>
    <n v="191"/>
    <n v="40"/>
    <n v="194"/>
    <n v="617"/>
    <n v="173"/>
    <x v="2"/>
    <n v="260"/>
    <n v="194"/>
    <n v="357"/>
    <n v="173"/>
  </r>
  <r>
    <x v="15"/>
    <x v="1"/>
    <n v="167"/>
    <n v="48"/>
    <n v="30"/>
    <n v="361"/>
    <n v="405"/>
    <n v="203"/>
    <x v="1"/>
    <n v="200"/>
    <n v="161"/>
    <n v="405"/>
    <n v="203"/>
  </r>
  <r>
    <x v="16"/>
    <x v="1"/>
    <n v="0"/>
    <n v="154"/>
    <n v="68"/>
    <n v="161"/>
    <n v="559"/>
    <n v="271"/>
    <x v="2"/>
    <n v="260"/>
    <n v="161"/>
    <n v="299"/>
    <n v="271"/>
  </r>
  <r>
    <x v="17"/>
    <x v="1"/>
    <n v="61"/>
    <n v="139"/>
    <n v="77"/>
    <n v="222"/>
    <n v="438"/>
    <n v="348"/>
    <x v="1"/>
    <n v="200"/>
    <n v="22"/>
    <n v="438"/>
    <n v="348"/>
  </r>
  <r>
    <x v="18"/>
    <x v="2"/>
    <n v="18"/>
    <n v="163"/>
    <n v="75"/>
    <n v="40"/>
    <n v="601"/>
    <n v="423"/>
    <x v="2"/>
    <n v="260"/>
    <n v="40"/>
    <n v="341"/>
    <n v="423"/>
  </r>
  <r>
    <x v="19"/>
    <x v="2"/>
    <n v="43"/>
    <n v="169"/>
    <n v="0"/>
    <n v="83"/>
    <n v="510"/>
    <n v="423"/>
    <x v="2"/>
    <n v="260"/>
    <n v="83"/>
    <n v="250"/>
    <n v="423"/>
  </r>
  <r>
    <x v="20"/>
    <x v="2"/>
    <n v="160"/>
    <n v="135"/>
    <n v="34"/>
    <n v="243"/>
    <n v="385"/>
    <n v="457"/>
    <x v="1"/>
    <n v="200"/>
    <n v="43"/>
    <n v="385"/>
    <n v="457"/>
  </r>
  <r>
    <x v="21"/>
    <x v="2"/>
    <n v="150"/>
    <n v="89"/>
    <n v="17"/>
    <n v="193"/>
    <n v="474"/>
    <n v="474"/>
    <x v="2"/>
    <n v="260"/>
    <n v="193"/>
    <n v="214"/>
    <n v="474"/>
  </r>
  <r>
    <x v="22"/>
    <x v="2"/>
    <n v="57"/>
    <n v="109"/>
    <n v="93"/>
    <n v="250"/>
    <n v="323"/>
    <n v="567"/>
    <x v="1"/>
    <n v="200"/>
    <n v="50"/>
    <n v="323"/>
    <n v="567"/>
  </r>
  <r>
    <x v="23"/>
    <x v="2"/>
    <n v="62"/>
    <n v="80"/>
    <n v="62"/>
    <n v="112"/>
    <n v="403"/>
    <n v="629"/>
    <x v="2"/>
    <n v="260"/>
    <n v="112"/>
    <n v="143"/>
    <n v="629"/>
  </r>
  <r>
    <x v="24"/>
    <x v="2"/>
    <n v="162"/>
    <n v="62"/>
    <n v="88"/>
    <n v="274"/>
    <n v="205"/>
    <n v="717"/>
    <x v="1"/>
    <n v="200"/>
    <n v="74"/>
    <n v="205"/>
    <n v="717"/>
  </r>
  <r>
    <x v="25"/>
    <x v="2"/>
    <n v="142"/>
    <n v="79"/>
    <n v="76"/>
    <n v="216"/>
    <n v="284"/>
    <n v="793"/>
    <x v="1"/>
    <n v="200"/>
    <n v="16"/>
    <n v="284"/>
    <n v="793"/>
  </r>
  <r>
    <x v="26"/>
    <x v="2"/>
    <n v="7"/>
    <n v="30"/>
    <n v="68"/>
    <n v="23"/>
    <n v="314"/>
    <n v="861"/>
    <x v="2"/>
    <n v="260"/>
    <n v="23"/>
    <n v="54"/>
    <n v="861"/>
  </r>
  <r>
    <x v="27"/>
    <x v="2"/>
    <n v="116"/>
    <n v="6"/>
    <n v="88"/>
    <n v="139"/>
    <n v="60"/>
    <n v="949"/>
    <x v="3"/>
    <n v="320"/>
    <n v="139"/>
    <n v="60"/>
    <n v="629"/>
  </r>
  <r>
    <x v="28"/>
    <x v="2"/>
    <n v="0"/>
    <n v="1"/>
    <n v="47"/>
    <n v="139"/>
    <n v="61"/>
    <n v="676"/>
    <x v="3"/>
    <n v="320"/>
    <n v="139"/>
    <n v="61"/>
    <n v="356"/>
  </r>
  <r>
    <x v="29"/>
    <x v="2"/>
    <n v="78"/>
    <n v="84"/>
    <n v="16"/>
    <n v="217"/>
    <n v="145"/>
    <n v="372"/>
    <x v="1"/>
    <n v="200"/>
    <n v="17"/>
    <n v="145"/>
    <n v="372"/>
  </r>
  <r>
    <x v="30"/>
    <x v="2"/>
    <n v="112"/>
    <n v="140"/>
    <n v="97"/>
    <n v="129"/>
    <n v="285"/>
    <n v="469"/>
    <x v="2"/>
    <n v="260"/>
    <n v="129"/>
    <n v="25"/>
    <n v="469"/>
  </r>
  <r>
    <x v="31"/>
    <x v="2"/>
    <n v="109"/>
    <n v="74"/>
    <n v="53"/>
    <n v="238"/>
    <n v="99"/>
    <n v="522"/>
    <x v="1"/>
    <n v="200"/>
    <n v="38"/>
    <n v="99"/>
    <n v="522"/>
  </r>
  <r>
    <x v="32"/>
    <x v="2"/>
    <n v="121"/>
    <n v="77"/>
    <n v="70"/>
    <n v="159"/>
    <n v="176"/>
    <n v="592"/>
    <x v="3"/>
    <n v="320"/>
    <n v="159"/>
    <n v="176"/>
    <n v="272"/>
  </r>
  <r>
    <x v="33"/>
    <x v="2"/>
    <n v="106"/>
    <n v="89"/>
    <n v="75"/>
    <n v="265"/>
    <n v="265"/>
    <n v="347"/>
    <x v="1"/>
    <n v="200"/>
    <n v="65"/>
    <n v="265"/>
    <n v="347"/>
  </r>
  <r>
    <x v="34"/>
    <x v="2"/>
    <n v="57"/>
    <n v="119"/>
    <n v="64"/>
    <n v="122"/>
    <n v="384"/>
    <n v="411"/>
    <x v="2"/>
    <n v="260"/>
    <n v="122"/>
    <n v="124"/>
    <n v="411"/>
  </r>
  <r>
    <x v="35"/>
    <x v="2"/>
    <n v="26"/>
    <n v="87"/>
    <n v="84"/>
    <n v="148"/>
    <n v="211"/>
    <n v="495"/>
    <x v="3"/>
    <n v="320"/>
    <n v="148"/>
    <n v="211"/>
    <n v="175"/>
  </r>
  <r>
    <x v="36"/>
    <x v="2"/>
    <n v="79"/>
    <n v="171"/>
    <n v="75"/>
    <n v="227"/>
    <n v="382"/>
    <n v="250"/>
    <x v="1"/>
    <n v="200"/>
    <n v="27"/>
    <n v="382"/>
    <n v="250"/>
  </r>
  <r>
    <x v="37"/>
    <x v="2"/>
    <n v="192"/>
    <n v="151"/>
    <n v="45"/>
    <n v="219"/>
    <n v="533"/>
    <n v="295"/>
    <x v="1"/>
    <n v="200"/>
    <n v="19"/>
    <n v="533"/>
    <n v="295"/>
  </r>
  <r>
    <x v="38"/>
    <x v="2"/>
    <n v="9"/>
    <n v="64"/>
    <n v="22"/>
    <n v="28"/>
    <n v="597"/>
    <n v="317"/>
    <x v="2"/>
    <n v="260"/>
    <n v="28"/>
    <n v="337"/>
    <n v="317"/>
  </r>
  <r>
    <x v="39"/>
    <x v="2"/>
    <n v="123"/>
    <n v="150"/>
    <n v="10"/>
    <n v="151"/>
    <n v="487"/>
    <n v="327"/>
    <x v="2"/>
    <n v="260"/>
    <n v="151"/>
    <n v="227"/>
    <n v="327"/>
  </r>
  <r>
    <x v="40"/>
    <x v="2"/>
    <n v="87"/>
    <n v="123"/>
    <n v="33"/>
    <n v="238"/>
    <n v="350"/>
    <n v="360"/>
    <x v="1"/>
    <n v="200"/>
    <n v="38"/>
    <n v="350"/>
    <n v="360"/>
  </r>
  <r>
    <x v="41"/>
    <x v="2"/>
    <n v="165"/>
    <n v="88"/>
    <n v="13"/>
    <n v="203"/>
    <n v="438"/>
    <n v="373"/>
    <x v="1"/>
    <n v="200"/>
    <n v="3"/>
    <n v="438"/>
    <n v="373"/>
  </r>
  <r>
    <x v="42"/>
    <x v="2"/>
    <n v="144"/>
    <n v="78"/>
    <n v="82"/>
    <n v="147"/>
    <n v="516"/>
    <n v="455"/>
    <x v="2"/>
    <n v="260"/>
    <n v="147"/>
    <n v="256"/>
    <n v="455"/>
  </r>
  <r>
    <x v="43"/>
    <x v="2"/>
    <n v="54"/>
    <n v="38"/>
    <n v="68"/>
    <n v="201"/>
    <n v="294"/>
    <n v="523"/>
    <x v="1"/>
    <n v="200"/>
    <n v="1"/>
    <n v="294"/>
    <n v="523"/>
  </r>
  <r>
    <x v="44"/>
    <x v="2"/>
    <n v="188"/>
    <n v="44"/>
    <n v="86"/>
    <n v="189"/>
    <n v="338"/>
    <n v="609"/>
    <x v="2"/>
    <n v="260"/>
    <n v="189"/>
    <n v="78"/>
    <n v="609"/>
  </r>
  <r>
    <x v="45"/>
    <x v="2"/>
    <n v="165"/>
    <n v="170"/>
    <n v="62"/>
    <n v="354"/>
    <n v="248"/>
    <n v="671"/>
    <x v="1"/>
    <n v="200"/>
    <n v="154"/>
    <n v="248"/>
    <n v="671"/>
  </r>
  <r>
    <x v="46"/>
    <x v="2"/>
    <n v="24"/>
    <n v="94"/>
    <n v="87"/>
    <n v="178"/>
    <n v="342"/>
    <n v="758"/>
    <x v="2"/>
    <n v="260"/>
    <n v="178"/>
    <n v="82"/>
    <n v="758"/>
  </r>
  <r>
    <x v="47"/>
    <x v="2"/>
    <n v="0"/>
    <n v="120"/>
    <n v="60"/>
    <n v="178"/>
    <n v="202"/>
    <n v="818"/>
    <x v="3"/>
    <n v="320"/>
    <n v="178"/>
    <n v="202"/>
    <n v="498"/>
  </r>
  <r>
    <x v="48"/>
    <x v="3"/>
    <n v="101"/>
    <n v="53"/>
    <n v="62"/>
    <n v="279"/>
    <n v="255"/>
    <n v="560"/>
    <x v="1"/>
    <n v="200"/>
    <n v="79"/>
    <n v="255"/>
    <n v="560"/>
  </r>
  <r>
    <x v="49"/>
    <x v="3"/>
    <n v="67"/>
    <n v="147"/>
    <n v="20"/>
    <n v="146"/>
    <n v="402"/>
    <n v="580"/>
    <x v="2"/>
    <n v="260"/>
    <n v="146"/>
    <n v="142"/>
    <n v="580"/>
  </r>
  <r>
    <x v="50"/>
    <x v="3"/>
    <n v="109"/>
    <n v="99"/>
    <n v="70"/>
    <n v="255"/>
    <n v="241"/>
    <n v="650"/>
    <x v="1"/>
    <n v="200"/>
    <n v="55"/>
    <n v="241"/>
    <n v="650"/>
  </r>
  <r>
    <x v="51"/>
    <x v="3"/>
    <n v="22"/>
    <n v="16"/>
    <n v="59"/>
    <n v="77"/>
    <n v="257"/>
    <n v="709"/>
    <x v="3"/>
    <n v="320"/>
    <n v="77"/>
    <n v="257"/>
    <n v="389"/>
  </r>
  <r>
    <x v="52"/>
    <x v="3"/>
    <n v="5"/>
    <n v="91"/>
    <n v="73"/>
    <n v="82"/>
    <n v="348"/>
    <n v="462"/>
    <x v="2"/>
    <n v="260"/>
    <n v="82"/>
    <n v="88"/>
    <n v="462"/>
  </r>
  <r>
    <x v="53"/>
    <x v="3"/>
    <n v="105"/>
    <n v="154"/>
    <n v="48"/>
    <n v="187"/>
    <n v="242"/>
    <n v="510"/>
    <x v="3"/>
    <n v="320"/>
    <n v="187"/>
    <n v="242"/>
    <n v="190"/>
  </r>
  <r>
    <x v="54"/>
    <x v="3"/>
    <n v="108"/>
    <n v="5"/>
    <n v="71"/>
    <n v="295"/>
    <n v="247"/>
    <n v="261"/>
    <x v="1"/>
    <n v="200"/>
    <n v="95"/>
    <n v="247"/>
    <n v="261"/>
  </r>
  <r>
    <x v="55"/>
    <x v="3"/>
    <n v="64"/>
    <n v="37"/>
    <n v="89"/>
    <n v="159"/>
    <n v="284"/>
    <n v="350"/>
    <x v="2"/>
    <n v="260"/>
    <n v="159"/>
    <n v="24"/>
    <n v="350"/>
  </r>
  <r>
    <x v="56"/>
    <x v="3"/>
    <n v="114"/>
    <n v="140"/>
    <n v="36"/>
    <n v="273"/>
    <n v="164"/>
    <n v="386"/>
    <x v="1"/>
    <n v="200"/>
    <n v="73"/>
    <n v="164"/>
    <n v="386"/>
  </r>
  <r>
    <x v="57"/>
    <x v="3"/>
    <n v="147"/>
    <n v="140"/>
    <n v="61"/>
    <n v="220"/>
    <n v="304"/>
    <n v="447"/>
    <x v="1"/>
    <n v="200"/>
    <n v="20"/>
    <n v="304"/>
    <n v="447"/>
  </r>
  <r>
    <x v="58"/>
    <x v="3"/>
    <n v="69"/>
    <n v="120"/>
    <n v="52"/>
    <n v="89"/>
    <n v="424"/>
    <n v="499"/>
    <x v="2"/>
    <n v="260"/>
    <n v="89"/>
    <n v="164"/>
    <n v="499"/>
  </r>
  <r>
    <x v="59"/>
    <x v="3"/>
    <n v="101"/>
    <n v="39"/>
    <n v="10"/>
    <n v="190"/>
    <n v="203"/>
    <n v="509"/>
    <x v="3"/>
    <n v="320"/>
    <n v="190"/>
    <n v="203"/>
    <n v="189"/>
  </r>
  <r>
    <x v="60"/>
    <x v="3"/>
    <n v="158"/>
    <n v="36"/>
    <n v="79"/>
    <n v="348"/>
    <n v="239"/>
    <n v="268"/>
    <x v="1"/>
    <n v="200"/>
    <n v="148"/>
    <n v="239"/>
    <n v="268"/>
  </r>
  <r>
    <x v="61"/>
    <x v="3"/>
    <n v="79"/>
    <n v="105"/>
    <n v="73"/>
    <n v="227"/>
    <n v="344"/>
    <n v="341"/>
    <x v="1"/>
    <n v="200"/>
    <n v="27"/>
    <n v="344"/>
    <n v="341"/>
  </r>
  <r>
    <x v="62"/>
    <x v="3"/>
    <n v="5"/>
    <n v="24"/>
    <n v="43"/>
    <n v="32"/>
    <n v="368"/>
    <n v="384"/>
    <x v="2"/>
    <n v="260"/>
    <n v="32"/>
    <n v="108"/>
    <n v="384"/>
  </r>
  <r>
    <x v="63"/>
    <x v="3"/>
    <n v="68"/>
    <n v="112"/>
    <n v="25"/>
    <n v="100"/>
    <n v="220"/>
    <n v="409"/>
    <x v="3"/>
    <n v="320"/>
    <n v="100"/>
    <n v="220"/>
    <n v="89"/>
  </r>
  <r>
    <x v="64"/>
    <x v="3"/>
    <n v="37"/>
    <n v="57"/>
    <n v="81"/>
    <n v="137"/>
    <n v="277"/>
    <n v="170"/>
    <x v="2"/>
    <n v="260"/>
    <n v="137"/>
    <n v="17"/>
    <n v="170"/>
  </r>
  <r>
    <x v="65"/>
    <x v="3"/>
    <n v="188"/>
    <n v="28"/>
    <n v="7"/>
    <n v="325"/>
    <n v="45"/>
    <n v="177"/>
    <x v="1"/>
    <n v="200"/>
    <n v="125"/>
    <n v="45"/>
    <n v="177"/>
  </r>
  <r>
    <x v="66"/>
    <x v="3"/>
    <n v="167"/>
    <n v="41"/>
    <n v="45"/>
    <n v="292"/>
    <n v="86"/>
    <n v="222"/>
    <x v="1"/>
    <n v="200"/>
    <n v="92"/>
    <n v="86"/>
    <n v="222"/>
  </r>
  <r>
    <x v="67"/>
    <x v="3"/>
    <n v="197"/>
    <n v="82"/>
    <n v="43"/>
    <n v="289"/>
    <n v="168"/>
    <n v="265"/>
    <x v="1"/>
    <n v="200"/>
    <n v="89"/>
    <n v="168"/>
    <n v="265"/>
  </r>
  <r>
    <x v="68"/>
    <x v="3"/>
    <n v="54"/>
    <n v="130"/>
    <n v="50"/>
    <n v="143"/>
    <n v="298"/>
    <n v="315"/>
    <x v="2"/>
    <n v="260"/>
    <n v="143"/>
    <n v="38"/>
    <n v="315"/>
  </r>
  <r>
    <x v="69"/>
    <x v="3"/>
    <n v="19"/>
    <n v="153"/>
    <n v="65"/>
    <n v="162"/>
    <n v="191"/>
    <n v="380"/>
    <x v="3"/>
    <n v="320"/>
    <n v="162"/>
    <n v="191"/>
    <n v="60"/>
  </r>
  <r>
    <x v="70"/>
    <x v="3"/>
    <n v="27"/>
    <n v="160"/>
    <n v="81"/>
    <n v="189"/>
    <n v="351"/>
    <n v="141"/>
    <x v="2"/>
    <n v="260"/>
    <n v="189"/>
    <n v="91"/>
    <n v="141"/>
  </r>
  <r>
    <x v="71"/>
    <x v="3"/>
    <n v="11"/>
    <n v="140"/>
    <n v="77"/>
    <n v="200"/>
    <n v="231"/>
    <n v="218"/>
    <x v="1"/>
    <n v="200"/>
    <n v="0"/>
    <n v="231"/>
    <n v="218"/>
  </r>
  <r>
    <x v="72"/>
    <x v="3"/>
    <n v="182"/>
    <n v="50"/>
    <n v="22"/>
    <n v="182"/>
    <n v="281"/>
    <n v="240"/>
    <x v="2"/>
    <n v="260"/>
    <n v="182"/>
    <n v="21"/>
    <n v="240"/>
  </r>
  <r>
    <x v="73"/>
    <x v="3"/>
    <n v="63"/>
    <n v="83"/>
    <n v="69"/>
    <n v="245"/>
    <n v="104"/>
    <n v="309"/>
    <x v="1"/>
    <n v="200"/>
    <n v="45"/>
    <n v="104"/>
    <n v="309"/>
  </r>
  <r>
    <x v="74"/>
    <x v="3"/>
    <n v="33"/>
    <n v="59"/>
    <n v="46"/>
    <n v="78"/>
    <n v="163"/>
    <n v="355"/>
    <x v="3"/>
    <n v="320"/>
    <n v="78"/>
    <n v="163"/>
    <n v="35"/>
  </r>
  <r>
    <x v="75"/>
    <x v="3"/>
    <n v="119"/>
    <n v="57"/>
    <n v="67"/>
    <n v="197"/>
    <n v="220"/>
    <n v="102"/>
    <x v="3"/>
    <n v="320"/>
    <n v="197"/>
    <n v="220"/>
    <n v="0"/>
  </r>
  <r>
    <x v="76"/>
    <x v="3"/>
    <n v="58"/>
    <n v="176"/>
    <n v="16"/>
    <n v="255"/>
    <n v="396"/>
    <n v="16"/>
    <x v="1"/>
    <n v="200"/>
    <n v="55"/>
    <n v="396"/>
    <n v="16"/>
  </r>
  <r>
    <x v="77"/>
    <x v="3"/>
    <n v="174"/>
    <n v="61"/>
    <n v="46"/>
    <n v="229"/>
    <n v="457"/>
    <n v="62"/>
    <x v="1"/>
    <n v="200"/>
    <n v="29"/>
    <n v="457"/>
    <n v="62"/>
  </r>
  <r>
    <x v="78"/>
    <x v="3"/>
    <n v="45"/>
    <n v="154"/>
    <n v="0"/>
    <n v="74"/>
    <n v="611"/>
    <n v="62"/>
    <x v="2"/>
    <n v="260"/>
    <n v="74"/>
    <n v="351"/>
    <n v="62"/>
  </r>
  <r>
    <x v="79"/>
    <x v="4"/>
    <n v="94"/>
    <n v="120"/>
    <n v="95"/>
    <n v="168"/>
    <n v="471"/>
    <n v="157"/>
    <x v="2"/>
    <n v="260"/>
    <n v="168"/>
    <n v="211"/>
    <n v="157"/>
  </r>
  <r>
    <x v="80"/>
    <x v="4"/>
    <n v="12"/>
    <n v="5"/>
    <n v="42"/>
    <n v="180"/>
    <n v="216"/>
    <n v="199"/>
    <x v="3"/>
    <n v="320"/>
    <n v="180"/>
    <n v="216"/>
    <n v="0"/>
  </r>
  <r>
    <x v="81"/>
    <x v="4"/>
    <n v="80"/>
    <n v="170"/>
    <n v="96"/>
    <n v="260"/>
    <n v="386"/>
    <n v="96"/>
    <x v="1"/>
    <n v="200"/>
    <n v="60"/>
    <n v="386"/>
    <n v="96"/>
  </r>
  <r>
    <x v="82"/>
    <x v="4"/>
    <n v="80"/>
    <n v="10"/>
    <n v="30"/>
    <n v="140"/>
    <n v="396"/>
    <n v="126"/>
    <x v="2"/>
    <n v="260"/>
    <n v="140"/>
    <n v="136"/>
    <n v="126"/>
  </r>
  <r>
    <x v="83"/>
    <x v="4"/>
    <n v="90"/>
    <n v="80"/>
    <n v="31"/>
    <n v="230"/>
    <n v="216"/>
    <n v="157"/>
    <x v="1"/>
    <n v="200"/>
    <n v="30"/>
    <n v="216"/>
    <n v="157"/>
  </r>
  <r>
    <x v="84"/>
    <x v="4"/>
    <n v="130"/>
    <n v="163"/>
    <n v="92"/>
    <n v="160"/>
    <n v="379"/>
    <n v="249"/>
    <x v="2"/>
    <n v="260"/>
    <n v="160"/>
    <n v="119"/>
    <n v="249"/>
  </r>
  <r>
    <x v="85"/>
    <x v="4"/>
    <n v="54"/>
    <n v="7"/>
    <n v="79"/>
    <n v="214"/>
    <n v="126"/>
    <n v="328"/>
    <x v="1"/>
    <n v="200"/>
    <n v="14"/>
    <n v="126"/>
    <n v="328"/>
  </r>
  <r>
    <x v="86"/>
    <x v="4"/>
    <n v="88"/>
    <n v="125"/>
    <n v="97"/>
    <n v="102"/>
    <n v="251"/>
    <n v="425"/>
    <x v="3"/>
    <n v="320"/>
    <n v="102"/>
    <n v="251"/>
    <n v="105"/>
  </r>
  <r>
    <x v="87"/>
    <x v="4"/>
    <n v="83"/>
    <n v="85"/>
    <n v="99"/>
    <n v="185"/>
    <n v="336"/>
    <n v="204"/>
    <x v="2"/>
    <n v="260"/>
    <n v="185"/>
    <n v="76"/>
    <n v="204"/>
  </r>
  <r>
    <x v="88"/>
    <x v="4"/>
    <n v="139"/>
    <n v="155"/>
    <n v="11"/>
    <n v="324"/>
    <n v="231"/>
    <n v="215"/>
    <x v="1"/>
    <n v="200"/>
    <n v="124"/>
    <n v="231"/>
    <n v="215"/>
  </r>
  <r>
    <x v="89"/>
    <x v="4"/>
    <n v="82"/>
    <n v="43"/>
    <n v="93"/>
    <n v="206"/>
    <n v="274"/>
    <n v="308"/>
    <x v="1"/>
    <n v="200"/>
    <n v="6"/>
    <n v="274"/>
    <n v="308"/>
  </r>
  <r>
    <x v="90"/>
    <x v="4"/>
    <n v="23"/>
    <n v="40"/>
    <n v="83"/>
    <n v="29"/>
    <n v="314"/>
    <n v="391"/>
    <x v="2"/>
    <n v="260"/>
    <n v="29"/>
    <n v="54"/>
    <n v="391"/>
  </r>
  <r>
    <x v="91"/>
    <x v="4"/>
    <n v="118"/>
    <n v="165"/>
    <n v="56"/>
    <n v="147"/>
    <n v="219"/>
    <n v="447"/>
    <x v="3"/>
    <n v="320"/>
    <n v="147"/>
    <n v="219"/>
    <n v="127"/>
  </r>
  <r>
    <x v="92"/>
    <x v="4"/>
    <n v="59"/>
    <n v="35"/>
    <n v="17"/>
    <n v="206"/>
    <n v="254"/>
    <n v="144"/>
    <x v="1"/>
    <n v="200"/>
    <n v="6"/>
    <n v="254"/>
    <n v="144"/>
  </r>
  <r>
    <x v="93"/>
    <x v="4"/>
    <n v="127"/>
    <n v="58"/>
    <n v="39"/>
    <n v="133"/>
    <n v="312"/>
    <n v="183"/>
    <x v="2"/>
    <n v="260"/>
    <n v="133"/>
    <n v="52"/>
    <n v="183"/>
  </r>
  <r>
    <x v="94"/>
    <x v="4"/>
    <n v="121"/>
    <n v="175"/>
    <n v="77"/>
    <n v="254"/>
    <n v="227"/>
    <n v="260"/>
    <x v="1"/>
    <n v="200"/>
    <n v="54"/>
    <n v="227"/>
    <n v="260"/>
  </r>
  <r>
    <x v="95"/>
    <x v="4"/>
    <n v="80"/>
    <n v="101"/>
    <n v="3"/>
    <n v="134"/>
    <n v="328"/>
    <n v="263"/>
    <x v="2"/>
    <n v="260"/>
    <n v="134"/>
    <n v="68"/>
    <n v="263"/>
  </r>
  <r>
    <x v="96"/>
    <x v="4"/>
    <n v="189"/>
    <n v="161"/>
    <n v="53"/>
    <n v="323"/>
    <n v="229"/>
    <n v="316"/>
    <x v="1"/>
    <n v="200"/>
    <n v="123"/>
    <n v="229"/>
    <n v="316"/>
  </r>
  <r>
    <x v="97"/>
    <x v="4"/>
    <n v="18"/>
    <n v="61"/>
    <n v="19"/>
    <n v="141"/>
    <n v="290"/>
    <n v="335"/>
    <x v="2"/>
    <n v="260"/>
    <n v="141"/>
    <n v="30"/>
    <n v="335"/>
  </r>
  <r>
    <x v="98"/>
    <x v="4"/>
    <n v="68"/>
    <n v="127"/>
    <n v="3"/>
    <n v="209"/>
    <n v="157"/>
    <n v="338"/>
    <x v="1"/>
    <n v="200"/>
    <n v="9"/>
    <n v="157"/>
    <n v="338"/>
  </r>
  <r>
    <x v="99"/>
    <x v="4"/>
    <n v="37"/>
    <n v="112"/>
    <n v="68"/>
    <n v="46"/>
    <n v="269"/>
    <n v="406"/>
    <x v="2"/>
    <n v="260"/>
    <n v="46"/>
    <n v="9"/>
    <n v="406"/>
  </r>
  <r>
    <x v="100"/>
    <x v="4"/>
    <n v="40"/>
    <n v="140"/>
    <n v="15"/>
    <n v="86"/>
    <n v="149"/>
    <n v="421"/>
    <x v="3"/>
    <n v="320"/>
    <n v="86"/>
    <n v="149"/>
    <n v="101"/>
  </r>
  <r>
    <x v="101"/>
    <x v="4"/>
    <n v="189"/>
    <n v="87"/>
    <n v="64"/>
    <n v="275"/>
    <n v="236"/>
    <n v="165"/>
    <x v="1"/>
    <n v="200"/>
    <n v="75"/>
    <n v="236"/>
    <n v="165"/>
  </r>
  <r>
    <x v="102"/>
    <x v="4"/>
    <n v="145"/>
    <n v="18"/>
    <n v="1"/>
    <n v="220"/>
    <n v="254"/>
    <n v="166"/>
    <x v="1"/>
    <n v="200"/>
    <n v="20"/>
    <n v="254"/>
    <n v="166"/>
  </r>
  <r>
    <x v="103"/>
    <x v="4"/>
    <n v="148"/>
    <n v="27"/>
    <n v="13"/>
    <n v="168"/>
    <n v="281"/>
    <n v="179"/>
    <x v="2"/>
    <n v="260"/>
    <n v="168"/>
    <n v="21"/>
    <n v="179"/>
  </r>
  <r>
    <x v="104"/>
    <x v="4"/>
    <n v="127"/>
    <n v="161"/>
    <n v="31"/>
    <n v="295"/>
    <n v="182"/>
    <n v="210"/>
    <x v="1"/>
    <n v="200"/>
    <n v="95"/>
    <n v="182"/>
    <n v="210"/>
  </r>
  <r>
    <x v="105"/>
    <x v="4"/>
    <n v="131"/>
    <n v="1"/>
    <n v="98"/>
    <n v="226"/>
    <n v="183"/>
    <n v="308"/>
    <x v="1"/>
    <n v="200"/>
    <n v="26"/>
    <n v="183"/>
    <n v="308"/>
  </r>
  <r>
    <x v="106"/>
    <x v="4"/>
    <n v="142"/>
    <n v="131"/>
    <n v="62"/>
    <n v="168"/>
    <n v="314"/>
    <n v="370"/>
    <x v="2"/>
    <n v="260"/>
    <n v="168"/>
    <n v="54"/>
    <n v="370"/>
  </r>
  <r>
    <x v="107"/>
    <x v="4"/>
    <n v="121"/>
    <n v="150"/>
    <n v="25"/>
    <n v="289"/>
    <n v="204"/>
    <n v="395"/>
    <x v="1"/>
    <n v="200"/>
    <n v="89"/>
    <n v="204"/>
    <n v="395"/>
  </r>
  <r>
    <x v="108"/>
    <x v="4"/>
    <n v="33"/>
    <n v="113"/>
    <n v="62"/>
    <n v="122"/>
    <n v="317"/>
    <n v="457"/>
    <x v="2"/>
    <n v="260"/>
    <n v="122"/>
    <n v="57"/>
    <n v="457"/>
  </r>
  <r>
    <x v="109"/>
    <x v="4"/>
    <n v="142"/>
    <n v="44"/>
    <n v="92"/>
    <n v="264"/>
    <n v="101"/>
    <n v="549"/>
    <x v="1"/>
    <n v="200"/>
    <n v="64"/>
    <n v="101"/>
    <n v="549"/>
  </r>
  <r>
    <x v="110"/>
    <x v="5"/>
    <n v="119"/>
    <n v="167"/>
    <n v="64"/>
    <n v="183"/>
    <n v="268"/>
    <n v="613"/>
    <x v="2"/>
    <n v="260"/>
    <n v="183"/>
    <n v="8"/>
    <n v="613"/>
  </r>
  <r>
    <x v="111"/>
    <x v="5"/>
    <n v="54"/>
    <n v="109"/>
    <n v="65"/>
    <n v="237"/>
    <n v="117"/>
    <n v="678"/>
    <x v="1"/>
    <n v="200"/>
    <n v="37"/>
    <n v="117"/>
    <n v="678"/>
  </r>
  <r>
    <x v="112"/>
    <x v="5"/>
    <n v="53"/>
    <n v="94"/>
    <n v="43"/>
    <n v="90"/>
    <n v="211"/>
    <n v="721"/>
    <x v="3"/>
    <n v="320"/>
    <n v="90"/>
    <n v="211"/>
    <n v="401"/>
  </r>
  <r>
    <x v="113"/>
    <x v="5"/>
    <n v="165"/>
    <n v="101"/>
    <n v="8"/>
    <n v="255"/>
    <n v="312"/>
    <n v="409"/>
    <x v="1"/>
    <n v="200"/>
    <n v="55"/>
    <n v="312"/>
    <n v="409"/>
  </r>
  <r>
    <x v="114"/>
    <x v="5"/>
    <n v="159"/>
    <n v="68"/>
    <n v="96"/>
    <n v="214"/>
    <n v="380"/>
    <n v="505"/>
    <x v="1"/>
    <n v="200"/>
    <n v="14"/>
    <n v="380"/>
    <n v="505"/>
  </r>
  <r>
    <x v="115"/>
    <x v="5"/>
    <n v="79"/>
    <n v="119"/>
    <n v="35"/>
    <n v="93"/>
    <n v="499"/>
    <n v="540"/>
    <x v="2"/>
    <n v="260"/>
    <n v="93"/>
    <n v="239"/>
    <n v="540"/>
  </r>
  <r>
    <x v="116"/>
    <x v="5"/>
    <n v="128"/>
    <n v="148"/>
    <n v="77"/>
    <n v="221"/>
    <n v="387"/>
    <n v="617"/>
    <x v="1"/>
    <n v="200"/>
    <n v="21"/>
    <n v="387"/>
    <n v="617"/>
  </r>
  <r>
    <x v="117"/>
    <x v="5"/>
    <n v="195"/>
    <n v="39"/>
    <n v="77"/>
    <n v="216"/>
    <n v="426"/>
    <n v="694"/>
    <x v="1"/>
    <n v="200"/>
    <n v="16"/>
    <n v="426"/>
    <n v="694"/>
  </r>
  <r>
    <x v="118"/>
    <x v="5"/>
    <n v="87"/>
    <n v="8"/>
    <n v="17"/>
    <n v="103"/>
    <n v="434"/>
    <n v="711"/>
    <x v="2"/>
    <n v="260"/>
    <n v="103"/>
    <n v="174"/>
    <n v="711"/>
  </r>
  <r>
    <x v="119"/>
    <x v="5"/>
    <n v="114"/>
    <n v="124"/>
    <n v="94"/>
    <n v="217"/>
    <n v="298"/>
    <n v="805"/>
    <x v="1"/>
    <n v="200"/>
    <n v="17"/>
    <n v="298"/>
    <n v="805"/>
  </r>
  <r>
    <x v="120"/>
    <x v="5"/>
    <n v="126"/>
    <n v="122"/>
    <n v="39"/>
    <n v="143"/>
    <n v="420"/>
    <n v="844"/>
    <x v="2"/>
    <n v="260"/>
    <n v="143"/>
    <n v="160"/>
    <n v="844"/>
  </r>
  <r>
    <x v="121"/>
    <x v="5"/>
    <n v="96"/>
    <n v="113"/>
    <n v="28"/>
    <n v="239"/>
    <n v="273"/>
    <n v="872"/>
    <x v="1"/>
    <n v="200"/>
    <n v="39"/>
    <n v="273"/>
    <n v="872"/>
  </r>
  <r>
    <x v="122"/>
    <x v="5"/>
    <n v="165"/>
    <n v="4"/>
    <n v="83"/>
    <n v="204"/>
    <n v="277"/>
    <n v="955"/>
    <x v="1"/>
    <n v="200"/>
    <n v="4"/>
    <n v="277"/>
    <n v="955"/>
  </r>
  <r>
    <x v="123"/>
    <x v="5"/>
    <n v="1"/>
    <n v="117"/>
    <n v="76"/>
    <n v="5"/>
    <n v="394"/>
    <n v="1031"/>
    <x v="2"/>
    <n v="260"/>
    <n v="5"/>
    <n v="134"/>
    <n v="1031"/>
  </r>
  <r>
    <x v="124"/>
    <x v="5"/>
    <n v="107"/>
    <n v="70"/>
    <n v="28"/>
    <n v="112"/>
    <n v="204"/>
    <n v="1059"/>
    <x v="3"/>
    <n v="320"/>
    <n v="112"/>
    <n v="204"/>
    <n v="739"/>
  </r>
  <r>
    <x v="125"/>
    <x v="5"/>
    <n v="83"/>
    <n v="81"/>
    <n v="1"/>
    <n v="195"/>
    <n v="285"/>
    <n v="740"/>
    <x v="2"/>
    <n v="260"/>
    <n v="195"/>
    <n v="25"/>
    <n v="740"/>
  </r>
  <r>
    <x v="126"/>
    <x v="5"/>
    <n v="43"/>
    <n v="109"/>
    <n v="50"/>
    <n v="238"/>
    <n v="134"/>
    <n v="790"/>
    <x v="1"/>
    <n v="200"/>
    <n v="38"/>
    <n v="134"/>
    <n v="790"/>
  </r>
  <r>
    <x v="127"/>
    <x v="5"/>
    <n v="52"/>
    <n v="110"/>
    <n v="19"/>
    <n v="90"/>
    <n v="244"/>
    <n v="809"/>
    <x v="3"/>
    <n v="320"/>
    <n v="90"/>
    <n v="244"/>
    <n v="489"/>
  </r>
  <r>
    <x v="128"/>
    <x v="5"/>
    <n v="104"/>
    <n v="132"/>
    <n v="57"/>
    <n v="194"/>
    <n v="376"/>
    <n v="546"/>
    <x v="2"/>
    <n v="260"/>
    <n v="194"/>
    <n v="116"/>
    <n v="546"/>
  </r>
  <r>
    <x v="129"/>
    <x v="5"/>
    <n v="57"/>
    <n v="150"/>
    <n v="36"/>
    <n v="251"/>
    <n v="266"/>
    <n v="582"/>
    <x v="1"/>
    <n v="200"/>
    <n v="51"/>
    <n v="266"/>
    <n v="582"/>
  </r>
  <r>
    <x v="130"/>
    <x v="5"/>
    <n v="86"/>
    <n v="183"/>
    <n v="0"/>
    <n v="137"/>
    <n v="449"/>
    <n v="582"/>
    <x v="2"/>
    <n v="260"/>
    <n v="137"/>
    <n v="189"/>
    <n v="582"/>
  </r>
  <r>
    <x v="131"/>
    <x v="5"/>
    <n v="108"/>
    <n v="20"/>
    <n v="87"/>
    <n v="245"/>
    <n v="209"/>
    <n v="669"/>
    <x v="1"/>
    <n v="200"/>
    <n v="45"/>
    <n v="209"/>
    <n v="669"/>
  </r>
  <r>
    <x v="132"/>
    <x v="5"/>
    <n v="102"/>
    <n v="142"/>
    <n v="20"/>
    <n v="147"/>
    <n v="351"/>
    <n v="689"/>
    <x v="2"/>
    <n v="260"/>
    <n v="147"/>
    <n v="91"/>
    <n v="689"/>
  </r>
  <r>
    <x v="133"/>
    <x v="5"/>
    <n v="81"/>
    <n v="133"/>
    <n v="25"/>
    <n v="228"/>
    <n v="224"/>
    <n v="714"/>
    <x v="1"/>
    <n v="200"/>
    <n v="28"/>
    <n v="224"/>
    <n v="714"/>
  </r>
  <r>
    <x v="134"/>
    <x v="5"/>
    <n v="59"/>
    <n v="87"/>
    <n v="10"/>
    <n v="87"/>
    <n v="311"/>
    <n v="724"/>
    <x v="2"/>
    <n v="260"/>
    <n v="87"/>
    <n v="51"/>
    <n v="724"/>
  </r>
  <r>
    <x v="135"/>
    <x v="5"/>
    <n v="21"/>
    <n v="75"/>
    <n v="65"/>
    <n v="108"/>
    <n v="126"/>
    <n v="789"/>
    <x v="3"/>
    <n v="320"/>
    <n v="108"/>
    <n v="126"/>
    <n v="469"/>
  </r>
  <r>
    <x v="136"/>
    <x v="5"/>
    <n v="79"/>
    <n v="14"/>
    <n v="27"/>
    <n v="187"/>
    <n v="140"/>
    <n v="496"/>
    <x v="3"/>
    <n v="320"/>
    <n v="187"/>
    <n v="140"/>
    <n v="176"/>
  </r>
  <r>
    <x v="137"/>
    <x v="5"/>
    <n v="56"/>
    <n v="12"/>
    <n v="25"/>
    <n v="243"/>
    <n v="152"/>
    <n v="201"/>
    <x v="1"/>
    <n v="200"/>
    <n v="43"/>
    <n v="152"/>
    <n v="201"/>
  </r>
  <r>
    <x v="138"/>
    <x v="6"/>
    <n v="195"/>
    <n v="90"/>
    <n v="56"/>
    <n v="238"/>
    <n v="242"/>
    <n v="257"/>
    <x v="1"/>
    <n v="200"/>
    <n v="38"/>
    <n v="242"/>
    <n v="257"/>
  </r>
  <r>
    <x v="139"/>
    <x v="6"/>
    <n v="113"/>
    <n v="90"/>
    <n v="24"/>
    <n v="151"/>
    <n v="332"/>
    <n v="281"/>
    <x v="2"/>
    <n v="260"/>
    <n v="151"/>
    <n v="72"/>
    <n v="281"/>
  </r>
  <r>
    <x v="140"/>
    <x v="6"/>
    <n v="93"/>
    <n v="139"/>
    <n v="47"/>
    <n v="244"/>
    <n v="211"/>
    <n v="328"/>
    <x v="1"/>
    <n v="200"/>
    <n v="44"/>
    <n v="211"/>
    <n v="328"/>
  </r>
  <r>
    <x v="141"/>
    <x v="6"/>
    <n v="93"/>
    <n v="147"/>
    <n v="26"/>
    <n v="137"/>
    <n v="358"/>
    <n v="354"/>
    <x v="2"/>
    <n v="260"/>
    <n v="137"/>
    <n v="98"/>
    <n v="354"/>
  </r>
  <r>
    <x v="142"/>
    <x v="6"/>
    <n v="79"/>
    <n v="145"/>
    <n v="36"/>
    <n v="216"/>
    <n v="243"/>
    <n v="390"/>
    <x v="1"/>
    <n v="200"/>
    <n v="16"/>
    <n v="243"/>
    <n v="390"/>
  </r>
  <r>
    <x v="143"/>
    <x v="6"/>
    <n v="148"/>
    <n v="127"/>
    <n v="27"/>
    <n v="164"/>
    <n v="370"/>
    <n v="417"/>
    <x v="2"/>
    <n v="260"/>
    <n v="164"/>
    <n v="110"/>
    <n v="417"/>
  </r>
  <r>
    <x v="144"/>
    <x v="6"/>
    <n v="132"/>
    <n v="128"/>
    <n v="37"/>
    <n v="296"/>
    <n v="238"/>
    <n v="454"/>
    <x v="1"/>
    <n v="200"/>
    <n v="96"/>
    <n v="238"/>
    <n v="454"/>
  </r>
  <r>
    <x v="145"/>
    <x v="6"/>
    <n v="22"/>
    <n v="115"/>
    <n v="28"/>
    <n v="118"/>
    <n v="353"/>
    <n v="482"/>
    <x v="2"/>
    <n v="260"/>
    <n v="118"/>
    <n v="93"/>
    <n v="482"/>
  </r>
  <r>
    <x v="146"/>
    <x v="6"/>
    <n v="50"/>
    <n v="99"/>
    <n v="78"/>
    <n v="168"/>
    <n v="192"/>
    <n v="560"/>
    <x v="3"/>
    <n v="320"/>
    <n v="168"/>
    <n v="192"/>
    <n v="240"/>
  </r>
  <r>
    <x v="147"/>
    <x v="6"/>
    <n v="178"/>
    <n v="146"/>
    <n v="75"/>
    <n v="346"/>
    <n v="338"/>
    <n v="315"/>
    <x v="1"/>
    <n v="200"/>
    <n v="146"/>
    <n v="338"/>
    <n v="315"/>
  </r>
  <r>
    <x v="148"/>
    <x v="6"/>
    <n v="97"/>
    <n v="135"/>
    <n v="66"/>
    <n v="243"/>
    <n v="473"/>
    <n v="381"/>
    <x v="1"/>
    <n v="200"/>
    <n v="43"/>
    <n v="473"/>
    <n v="381"/>
  </r>
  <r>
    <x v="149"/>
    <x v="6"/>
    <n v="138"/>
    <n v="160"/>
    <n v="6"/>
    <n v="181"/>
    <n v="633"/>
    <n v="387"/>
    <x v="2"/>
    <n v="260"/>
    <n v="181"/>
    <n v="373"/>
    <n v="387"/>
  </r>
  <r>
    <x v="150"/>
    <x v="6"/>
    <n v="194"/>
    <n v="87"/>
    <n v="60"/>
    <n v="375"/>
    <n v="460"/>
    <n v="447"/>
    <x v="1"/>
    <n v="200"/>
    <n v="175"/>
    <n v="460"/>
    <n v="447"/>
  </r>
  <r>
    <x v="151"/>
    <x v="6"/>
    <n v="86"/>
    <n v="21"/>
    <n v="45"/>
    <n v="261"/>
    <n v="481"/>
    <n v="492"/>
    <x v="1"/>
    <n v="200"/>
    <n v="61"/>
    <n v="481"/>
    <n v="492"/>
  </r>
  <r>
    <x v="152"/>
    <x v="6"/>
    <n v="26"/>
    <n v="60"/>
    <n v="44"/>
    <n v="87"/>
    <n v="541"/>
    <n v="536"/>
    <x v="2"/>
    <n v="260"/>
    <n v="87"/>
    <n v="281"/>
    <n v="536"/>
  </r>
  <r>
    <x v="153"/>
    <x v="6"/>
    <n v="28"/>
    <n v="35"/>
    <n v="96"/>
    <n v="115"/>
    <n v="316"/>
    <n v="632"/>
    <x v="2"/>
    <n v="260"/>
    <n v="115"/>
    <n v="56"/>
    <n v="632"/>
  </r>
  <r>
    <x v="154"/>
    <x v="6"/>
    <n v="53"/>
    <n v="100"/>
    <n v="64"/>
    <n v="168"/>
    <n v="156"/>
    <n v="696"/>
    <x v="3"/>
    <n v="320"/>
    <n v="168"/>
    <n v="156"/>
    <n v="376"/>
  </r>
  <r>
    <x v="155"/>
    <x v="6"/>
    <n v="168"/>
    <n v="64"/>
    <n v="46"/>
    <n v="336"/>
    <n v="220"/>
    <n v="422"/>
    <x v="1"/>
    <n v="200"/>
    <n v="136"/>
    <n v="220"/>
    <n v="422"/>
  </r>
  <r>
    <x v="156"/>
    <x v="6"/>
    <n v="77"/>
    <n v="60"/>
    <n v="35"/>
    <n v="213"/>
    <n v="280"/>
    <n v="457"/>
    <x v="1"/>
    <n v="200"/>
    <n v="13"/>
    <n v="280"/>
    <n v="457"/>
  </r>
  <r>
    <x v="157"/>
    <x v="6"/>
    <n v="17"/>
    <n v="80"/>
    <n v="30"/>
    <n v="30"/>
    <n v="360"/>
    <n v="487"/>
    <x v="2"/>
    <n v="260"/>
    <n v="30"/>
    <n v="100"/>
    <n v="487"/>
  </r>
  <r>
    <x v="158"/>
    <x v="6"/>
    <n v="175"/>
    <n v="47"/>
    <n v="25"/>
    <n v="205"/>
    <n v="147"/>
    <n v="512"/>
    <x v="1"/>
    <n v="200"/>
    <n v="5"/>
    <n v="147"/>
    <n v="512"/>
  </r>
  <r>
    <x v="159"/>
    <x v="6"/>
    <n v="164"/>
    <n v="60"/>
    <n v="22"/>
    <n v="169"/>
    <n v="207"/>
    <n v="534"/>
    <x v="3"/>
    <n v="320"/>
    <n v="169"/>
    <n v="207"/>
    <n v="214"/>
  </r>
  <r>
    <x v="160"/>
    <x v="6"/>
    <n v="199"/>
    <n v="80"/>
    <n v="45"/>
    <n v="368"/>
    <n v="287"/>
    <n v="259"/>
    <x v="1"/>
    <n v="200"/>
    <n v="168"/>
    <n v="287"/>
    <n v="259"/>
  </r>
  <r>
    <x v="161"/>
    <x v="6"/>
    <n v="111"/>
    <n v="92"/>
    <n v="45"/>
    <n v="279"/>
    <n v="379"/>
    <n v="304"/>
    <x v="1"/>
    <n v="200"/>
    <n v="79"/>
    <n v="379"/>
    <n v="304"/>
  </r>
  <r>
    <x v="162"/>
    <x v="6"/>
    <n v="58"/>
    <n v="90"/>
    <n v="40"/>
    <n v="137"/>
    <n v="469"/>
    <n v="344"/>
    <x v="2"/>
    <n v="260"/>
    <n v="137"/>
    <n v="209"/>
    <n v="344"/>
  </r>
  <r>
    <x v="163"/>
    <x v="6"/>
    <n v="59"/>
    <n v="164"/>
    <n v="47"/>
    <n v="196"/>
    <n v="373"/>
    <n v="391"/>
    <x v="2"/>
    <n v="260"/>
    <n v="196"/>
    <n v="113"/>
    <n v="391"/>
  </r>
  <r>
    <x v="164"/>
    <x v="6"/>
    <n v="158"/>
    <n v="120"/>
    <n v="30"/>
    <n v="354"/>
    <n v="233"/>
    <n v="421"/>
    <x v="1"/>
    <n v="200"/>
    <n v="154"/>
    <n v="233"/>
    <n v="421"/>
  </r>
  <r>
    <x v="165"/>
    <x v="6"/>
    <n v="84"/>
    <n v="90"/>
    <n v="30"/>
    <n v="238"/>
    <n v="323"/>
    <n v="451"/>
    <x v="1"/>
    <n v="200"/>
    <n v="38"/>
    <n v="323"/>
    <n v="451"/>
  </r>
  <r>
    <x v="166"/>
    <x v="6"/>
    <n v="64"/>
    <n v="61"/>
    <n v="60"/>
    <n v="102"/>
    <n v="384"/>
    <n v="511"/>
    <x v="2"/>
    <n v="260"/>
    <n v="102"/>
    <n v="124"/>
    <n v="511"/>
  </r>
  <r>
    <x v="167"/>
    <x v="6"/>
    <n v="125"/>
    <n v="84"/>
    <n v="40"/>
    <n v="227"/>
    <n v="208"/>
    <n v="551"/>
    <x v="1"/>
    <n v="200"/>
    <n v="27"/>
    <n v="208"/>
    <n v="551"/>
  </r>
  <r>
    <x v="168"/>
    <x v="6"/>
    <n v="148"/>
    <n v="110"/>
    <n v="50"/>
    <n v="175"/>
    <n v="318"/>
    <n v="601"/>
    <x v="2"/>
    <n v="260"/>
    <n v="175"/>
    <n v="58"/>
    <n v="601"/>
  </r>
  <r>
    <x v="169"/>
    <x v="7"/>
    <n v="172"/>
    <n v="100"/>
    <n v="30"/>
    <n v="347"/>
    <n v="158"/>
    <n v="631"/>
    <x v="1"/>
    <n v="200"/>
    <n v="147"/>
    <n v="158"/>
    <n v="631"/>
  </r>
  <r>
    <x v="170"/>
    <x v="7"/>
    <n v="103"/>
    <n v="60"/>
    <n v="40"/>
    <n v="250"/>
    <n v="218"/>
    <n v="671"/>
    <x v="1"/>
    <n v="200"/>
    <n v="50"/>
    <n v="218"/>
    <n v="671"/>
  </r>
  <r>
    <x v="171"/>
    <x v="7"/>
    <n v="191"/>
    <n v="41"/>
    <n v="52"/>
    <n v="241"/>
    <n v="259"/>
    <n v="723"/>
    <x v="1"/>
    <n v="200"/>
    <n v="41"/>
    <n v="259"/>
    <n v="723"/>
  </r>
  <r>
    <x v="172"/>
    <x v="7"/>
    <n v="128"/>
    <n v="98"/>
    <n v="40"/>
    <n v="169"/>
    <n v="357"/>
    <n v="763"/>
    <x v="2"/>
    <n v="260"/>
    <n v="169"/>
    <n v="97"/>
    <n v="763"/>
  </r>
  <r>
    <x v="173"/>
    <x v="7"/>
    <n v="75"/>
    <n v="87"/>
    <n v="47"/>
    <n v="244"/>
    <n v="184"/>
    <n v="810"/>
    <x v="1"/>
    <n v="200"/>
    <n v="44"/>
    <n v="184"/>
    <n v="810"/>
  </r>
  <r>
    <x v="174"/>
    <x v="7"/>
    <n v="38"/>
    <n v="100"/>
    <n v="50"/>
    <n v="82"/>
    <n v="284"/>
    <n v="860"/>
    <x v="2"/>
    <n v="260"/>
    <n v="82"/>
    <n v="24"/>
    <n v="860"/>
  </r>
  <r>
    <x v="175"/>
    <x v="7"/>
    <n v="80"/>
    <n v="40"/>
    <n v="30"/>
    <n v="162"/>
    <n v="64"/>
    <n v="890"/>
    <x v="3"/>
    <n v="320"/>
    <n v="162"/>
    <n v="64"/>
    <n v="570"/>
  </r>
  <r>
    <x v="176"/>
    <x v="7"/>
    <n v="55"/>
    <n v="60"/>
    <n v="50"/>
    <n v="217"/>
    <n v="124"/>
    <n v="620"/>
    <x v="1"/>
    <n v="200"/>
    <n v="17"/>
    <n v="124"/>
    <n v="620"/>
  </r>
  <r>
    <x v="177"/>
    <x v="7"/>
    <n v="10"/>
    <n v="80"/>
    <n v="48"/>
    <n v="27"/>
    <n v="204"/>
    <n v="668"/>
    <x v="3"/>
    <n v="320"/>
    <n v="27"/>
    <n v="204"/>
    <n v="348"/>
  </r>
  <r>
    <x v="178"/>
    <x v="7"/>
    <n v="95"/>
    <n v="60"/>
    <n v="51"/>
    <n v="122"/>
    <n v="264"/>
    <n v="399"/>
    <x v="2"/>
    <n v="260"/>
    <n v="122"/>
    <n v="4"/>
    <n v="399"/>
  </r>
  <r>
    <x v="179"/>
    <x v="7"/>
    <n v="90"/>
    <n v="100"/>
    <n v="50"/>
    <n v="212"/>
    <n v="104"/>
    <n v="449"/>
    <x v="1"/>
    <n v="200"/>
    <n v="12"/>
    <n v="104"/>
    <n v="449"/>
  </r>
  <r>
    <x v="180"/>
    <x v="7"/>
    <n v="186"/>
    <n v="60"/>
    <n v="92"/>
    <n v="198"/>
    <n v="164"/>
    <n v="541"/>
    <x v="3"/>
    <n v="320"/>
    <n v="198"/>
    <n v="164"/>
    <n v="221"/>
  </r>
  <r>
    <x v="181"/>
    <x v="7"/>
    <n v="2"/>
    <n v="40"/>
    <n v="50"/>
    <n v="200"/>
    <n v="204"/>
    <n v="271"/>
    <x v="1"/>
    <n v="200"/>
    <n v="0"/>
    <n v="204"/>
    <n v="271"/>
  </r>
  <r>
    <x v="182"/>
    <x v="7"/>
    <n v="136"/>
    <n v="20"/>
    <n v="66"/>
    <n v="136"/>
    <n v="224"/>
    <n v="337"/>
    <x v="3"/>
    <n v="320"/>
    <n v="136"/>
    <n v="224"/>
    <n v="17"/>
  </r>
  <r>
    <x v="183"/>
    <x v="7"/>
    <n v="4"/>
    <n v="20"/>
    <n v="10"/>
    <n v="140"/>
    <n v="244"/>
    <n v="27"/>
    <x v="3"/>
    <n v="320"/>
    <n v="140"/>
    <n v="24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m/>
  </r>
  <r>
    <n v="242180"/>
  </r>
  <r>
    <n v="164740"/>
  </r>
  <r>
    <n v="84530"/>
  </r>
  <r>
    <n v="144840"/>
  </r>
  <r>
    <n v="90495"/>
  </r>
  <r>
    <n v="148705"/>
  </r>
  <r>
    <n v="117605"/>
  </r>
  <r>
    <n v="162765"/>
  </r>
  <r>
    <n v="133965"/>
  </r>
  <r>
    <n v="174405"/>
  </r>
  <r>
    <n v="75530"/>
  </r>
  <r>
    <n v="202385"/>
  </r>
  <r>
    <n v="163165"/>
  </r>
  <r>
    <n v="229520"/>
  </r>
  <r>
    <n v="155555"/>
  </r>
  <r>
    <n v="121320"/>
  </r>
  <r>
    <n v="157225"/>
  </r>
  <r>
    <n v="141890"/>
  </r>
  <r>
    <n v="134235"/>
  </r>
  <r>
    <n v="206220"/>
  </r>
  <r>
    <n v="164390"/>
  </r>
  <r>
    <n v="141965"/>
  </r>
  <r>
    <n v="115630"/>
  </r>
  <r>
    <n v="182850"/>
  </r>
  <r>
    <n v="175130"/>
  </r>
  <r>
    <n v="49235"/>
  </r>
  <r>
    <n v="116620"/>
  </r>
  <r>
    <n v="18480"/>
  </r>
  <r>
    <n v="111590"/>
  </r>
  <r>
    <n v="200380"/>
  </r>
  <r>
    <n v="140685"/>
  </r>
  <r>
    <n v="157225"/>
  </r>
  <r>
    <n v="156290"/>
  </r>
  <r>
    <n v="137145"/>
  </r>
  <r>
    <n v="103670"/>
  </r>
  <r>
    <n v="188635"/>
  </r>
  <r>
    <n v="242240"/>
  </r>
  <r>
    <n v="54205"/>
  </r>
  <r>
    <n v="181055"/>
  </r>
  <r>
    <n v="148395"/>
  </r>
  <r>
    <n v="172525"/>
  </r>
  <r>
    <n v="178160"/>
  </r>
  <r>
    <n v="86390"/>
  </r>
  <r>
    <n v="188740"/>
  </r>
  <r>
    <n v="241985"/>
  </r>
  <r>
    <n v="107780"/>
  </r>
  <r>
    <n v="97200"/>
  </r>
  <r>
    <n v="125605"/>
  </r>
  <r>
    <n v="144635"/>
  </r>
  <r>
    <n v="162645"/>
  </r>
  <r>
    <n v="47410"/>
  </r>
  <r>
    <n v="87585"/>
  </r>
  <r>
    <n v="185645"/>
  </r>
  <r>
    <n v="104060"/>
  </r>
  <r>
    <n v="100600"/>
  </r>
  <r>
    <n v="178570"/>
  </r>
  <r>
    <n v="210675"/>
  </r>
  <r>
    <n v="141425"/>
  </r>
  <r>
    <n v="97165"/>
  </r>
  <r>
    <n v="160570"/>
  </r>
  <r>
    <n v="146955"/>
  </r>
  <r>
    <n v="34645"/>
  </r>
  <r>
    <n v="125520"/>
  </r>
  <r>
    <n v="91465"/>
  </r>
  <r>
    <n v="148800"/>
  </r>
  <r>
    <n v="156915"/>
  </r>
  <r>
    <n v="202125"/>
  </r>
  <r>
    <n v="136590"/>
  </r>
  <r>
    <n v="132575"/>
  </r>
  <r>
    <n v="148475"/>
  </r>
  <r>
    <n v="123595"/>
  </r>
  <r>
    <n v="164030"/>
  </r>
  <r>
    <n v="120835"/>
  </r>
  <r>
    <n v="76665"/>
  </r>
  <r>
    <n v="142315"/>
  </r>
  <r>
    <n v="154930"/>
  </r>
  <r>
    <n v="174490"/>
  </r>
  <r>
    <n v="126305"/>
  </r>
  <r>
    <n v="174890"/>
  </r>
  <r>
    <n v="27280"/>
  </r>
  <r>
    <n v="196680"/>
  </r>
  <r>
    <n v="72400"/>
  </r>
  <r>
    <n v="123030"/>
  </r>
  <r>
    <n v="225070"/>
  </r>
  <r>
    <n v="71350"/>
  </r>
  <r>
    <n v="174640"/>
  </r>
  <r>
    <n v="147175"/>
  </r>
  <r>
    <n v="195495"/>
  </r>
  <r>
    <n v="118170"/>
  </r>
  <r>
    <n v="72095"/>
  </r>
  <r>
    <n v="204410"/>
  </r>
  <r>
    <n v="68575"/>
  </r>
  <r>
    <n v="137775"/>
  </r>
  <r>
    <n v="220645"/>
  </r>
  <r>
    <n v="118560"/>
  </r>
  <r>
    <n v="249425"/>
  </r>
  <r>
    <n v="57370"/>
  </r>
  <r>
    <n v="126460"/>
  </r>
  <r>
    <n v="120625"/>
  </r>
  <r>
    <n v="119900"/>
  </r>
  <r>
    <n v="207725"/>
  </r>
  <r>
    <n v="110865"/>
  </r>
  <r>
    <n v="123060"/>
  </r>
  <r>
    <n v="198595"/>
  </r>
  <r>
    <n v="127595"/>
  </r>
  <r>
    <n v="202050"/>
  </r>
  <r>
    <n v="185385"/>
  </r>
  <r>
    <n v="116225"/>
  </r>
  <r>
    <n v="159510"/>
  </r>
  <r>
    <n v="209375"/>
  </r>
  <r>
    <n v="129270"/>
  </r>
  <r>
    <n v="110925"/>
  </r>
  <r>
    <n v="178685"/>
  </r>
  <r>
    <n v="187555"/>
  </r>
  <r>
    <n v="141195"/>
  </r>
  <r>
    <n v="208700"/>
  </r>
  <r>
    <n v="187015"/>
  </r>
  <r>
    <n v="71015"/>
  </r>
  <r>
    <n v="190690"/>
  </r>
  <r>
    <n v="176770"/>
  </r>
  <r>
    <n v="146460"/>
  </r>
  <r>
    <n v="147045"/>
  </r>
  <r>
    <n v="102105"/>
  </r>
  <r>
    <n v="127335"/>
  </r>
  <r>
    <n v="107455"/>
  </r>
  <r>
    <n v="116035"/>
  </r>
  <r>
    <n v="111040"/>
  </r>
  <r>
    <n v="174740"/>
  </r>
  <r>
    <n v="145725"/>
  </r>
  <r>
    <n v="172370"/>
  </r>
  <r>
    <n v="119440"/>
  </r>
  <r>
    <n v="165510"/>
  </r>
  <r>
    <n v="147445"/>
  </r>
  <r>
    <n v="98155"/>
  </r>
  <r>
    <n v="85585"/>
  </r>
  <r>
    <n v="73055"/>
  </r>
  <r>
    <n v="55300"/>
  </r>
  <r>
    <n v="210655"/>
  </r>
  <r>
    <n v="142325"/>
  </r>
  <r>
    <n v="167745"/>
  </r>
  <r>
    <n v="164725"/>
  </r>
  <r>
    <n v="157695"/>
  </r>
  <r>
    <n v="190380"/>
  </r>
  <r>
    <n v="183840"/>
  </r>
  <r>
    <n v="97010"/>
  </r>
  <r>
    <n v="125270"/>
  </r>
  <r>
    <n v="240950"/>
  </r>
  <r>
    <n v="175225"/>
  </r>
  <r>
    <n v="196010"/>
  </r>
  <r>
    <n v="209630"/>
  </r>
  <r>
    <n v="89030"/>
  </r>
  <r>
    <n v="71730"/>
  </r>
  <r>
    <n v="77360"/>
  </r>
  <r>
    <n v="122625"/>
  </r>
  <r>
    <n v="172240"/>
  </r>
  <r>
    <n v="103245"/>
  </r>
  <r>
    <n v="72645"/>
  </r>
  <r>
    <n v="158515"/>
  </r>
  <r>
    <n v="157900"/>
  </r>
  <r>
    <n v="203015"/>
  </r>
  <r>
    <n v="150175"/>
  </r>
  <r>
    <n v="110730"/>
  </r>
  <r>
    <n v="159955"/>
  </r>
  <r>
    <n v="194030"/>
  </r>
  <r>
    <n v="124740"/>
  </r>
  <r>
    <n v="104460"/>
  </r>
  <r>
    <n v="152905"/>
  </r>
  <r>
    <n v="188580"/>
  </r>
  <r>
    <n v="191220"/>
  </r>
  <r>
    <n v="122955"/>
  </r>
  <r>
    <n v="176015"/>
  </r>
  <r>
    <n v="163640"/>
  </r>
  <r>
    <n v="123175"/>
  </r>
  <r>
    <n v="107030"/>
  </r>
  <r>
    <n v="91000"/>
  </r>
  <r>
    <n v="93875"/>
  </r>
  <r>
    <n v="74690"/>
  </r>
  <r>
    <n v="121655"/>
  </r>
  <r>
    <n v="142650"/>
  </r>
  <r>
    <n v="199570"/>
  </r>
  <r>
    <n v="45170"/>
  </r>
  <r>
    <n v="130640"/>
  </r>
  <r>
    <n v="18940"/>
  </r>
  <r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d v="2014-10-15T00:00:00"/>
    <n v="10"/>
    <n v="200"/>
    <n v="120"/>
    <n v="81"/>
    <n v="242180"/>
    <n v="280"/>
    <n v="200"/>
    <n v="161"/>
    <s v="Kostka"/>
    <n v="200"/>
    <n v="80"/>
    <n v="200"/>
    <n v="161"/>
    <n v="0"/>
  </r>
  <r>
    <d v="2014-10-16T00:00:00"/>
    <n v="10"/>
    <n v="100"/>
    <n v="135"/>
    <n v="33"/>
    <n v="164740"/>
    <n v="180"/>
    <n v="335"/>
    <n v="194"/>
    <s v="Orzech"/>
    <n v="260"/>
    <n v="180"/>
    <n v="75"/>
    <n v="194"/>
    <n v="0"/>
  </r>
  <r>
    <d v="2014-10-17T00:00:00"/>
    <n v="10"/>
    <n v="50"/>
    <n v="29"/>
    <n v="85"/>
    <n v="84530"/>
    <n v="230"/>
    <n v="104"/>
    <n v="279"/>
    <s v="Kostka"/>
    <n v="200"/>
    <n v="30"/>
    <n v="104"/>
    <n v="279"/>
    <n v="0"/>
  </r>
  <r>
    <d v="2014-10-18T00:00:00"/>
    <n v="10"/>
    <n v="68"/>
    <n v="107"/>
    <n v="84"/>
    <n v="144840"/>
    <n v="98"/>
    <n v="211"/>
    <n v="363"/>
    <s v="Mial"/>
    <n v="320"/>
    <n v="98"/>
    <n v="211"/>
    <n v="43"/>
    <n v="0"/>
  </r>
  <r>
    <d v="2014-10-19T00:00:00"/>
    <n v="10"/>
    <n v="75"/>
    <n v="49"/>
    <n v="23"/>
    <n v="90495"/>
    <n v="173"/>
    <n v="260"/>
    <n v="66"/>
    <s v="Orzech"/>
    <n v="260"/>
    <n v="173"/>
    <n v="0"/>
    <n v="66"/>
    <n v="0"/>
  </r>
  <r>
    <d v="2014-10-20T00:00:00"/>
    <n v="10"/>
    <n v="109"/>
    <n v="90"/>
    <n v="48"/>
    <n v="148705"/>
    <n v="282"/>
    <n v="90"/>
    <n v="114"/>
    <s v="Kostka"/>
    <n v="200"/>
    <n v="82"/>
    <n v="90"/>
    <n v="114"/>
    <n v="0"/>
  </r>
  <r>
    <d v="2014-10-21T00:00:00"/>
    <n v="10"/>
    <n v="161"/>
    <n v="2"/>
    <n v="16"/>
    <n v="117605"/>
    <n v="243"/>
    <n v="92"/>
    <n v="130"/>
    <s v="Kostka"/>
    <n v="200"/>
    <n v="43"/>
    <n v="92"/>
    <n v="130"/>
    <n v="0"/>
  </r>
  <r>
    <d v="2014-10-22T00:00:00"/>
    <n v="10"/>
    <n v="97"/>
    <n v="129"/>
    <n v="43"/>
    <n v="162765"/>
    <n v="140"/>
    <n v="221"/>
    <n v="173"/>
    <s v="Mial"/>
    <n v="320"/>
    <n v="140"/>
    <n v="221"/>
    <n v="173"/>
    <n v="1"/>
  </r>
  <r>
    <d v="2014-10-23T00:00:00"/>
    <n v="10"/>
    <n v="25"/>
    <n v="186"/>
    <n v="4"/>
    <n v="133965"/>
    <n v="165"/>
    <n v="407"/>
    <n v="177"/>
    <s v="Orzech"/>
    <n v="260"/>
    <n v="165"/>
    <n v="147"/>
    <n v="177"/>
    <n v="0"/>
  </r>
  <r>
    <d v="2014-10-24T00:00:00"/>
    <n v="10"/>
    <n v="113"/>
    <n v="97"/>
    <n v="97"/>
    <n v="174405"/>
    <n v="278"/>
    <n v="244"/>
    <n v="274"/>
    <s v="Kostka"/>
    <n v="200"/>
    <n v="78"/>
    <n v="244"/>
    <n v="274"/>
    <n v="0"/>
  </r>
  <r>
    <d v="2014-10-25T00:00:00"/>
    <n v="10"/>
    <n v="70"/>
    <n v="12"/>
    <n v="53"/>
    <n v="75530"/>
    <n v="148"/>
    <n v="256"/>
    <n v="327"/>
    <s v="Mial"/>
    <n v="320"/>
    <n v="148"/>
    <n v="256"/>
    <n v="7"/>
    <n v="0"/>
  </r>
  <r>
    <d v="2014-10-26T00:00:00"/>
    <n v="10"/>
    <n v="117"/>
    <n v="142"/>
    <n v="90"/>
    <n v="202385"/>
    <n v="265"/>
    <n v="398"/>
    <n v="97"/>
    <s v="Kostka"/>
    <n v="200"/>
    <n v="65"/>
    <n v="398"/>
    <n v="97"/>
    <n v="0"/>
  </r>
  <r>
    <d v="2014-10-27T00:00:00"/>
    <n v="10"/>
    <n v="189"/>
    <n v="28"/>
    <n v="43"/>
    <n v="163165"/>
    <n v="254"/>
    <n v="426"/>
    <n v="140"/>
    <s v="Kostka"/>
    <n v="200"/>
    <n v="54"/>
    <n v="426"/>
    <n v="140"/>
    <n v="0"/>
  </r>
  <r>
    <d v="2014-10-28T00:00:00"/>
    <n v="10"/>
    <n v="140"/>
    <n v="191"/>
    <n v="40"/>
    <n v="229520"/>
    <n v="194"/>
    <n v="617"/>
    <n v="180"/>
    <s v="Orzech"/>
    <n v="260"/>
    <n v="194"/>
    <n v="357"/>
    <n v="180"/>
    <n v="0"/>
  </r>
  <r>
    <d v="2014-10-29T00:00:00"/>
    <n v="10"/>
    <n v="167"/>
    <n v="48"/>
    <n v="30"/>
    <n v="155555"/>
    <n v="361"/>
    <n v="405"/>
    <n v="210"/>
    <s v="Kostka"/>
    <n v="200"/>
    <n v="161"/>
    <n v="405"/>
    <n v="210"/>
    <n v="0"/>
  </r>
  <r>
    <d v="2014-10-30T00:00:00"/>
    <n v="10"/>
    <n v="0"/>
    <n v="154"/>
    <n v="68"/>
    <n v="121320"/>
    <n v="161"/>
    <n v="559"/>
    <n v="278"/>
    <s v="Orzech"/>
    <n v="260"/>
    <n v="161"/>
    <n v="299"/>
    <n v="278"/>
    <n v="0"/>
  </r>
  <r>
    <d v="2014-10-31T00:00:00"/>
    <n v="10"/>
    <n v="61"/>
    <n v="139"/>
    <n v="77"/>
    <n v="157225"/>
    <n v="222"/>
    <n v="438"/>
    <n v="355"/>
    <s v="Kostka"/>
    <n v="200"/>
    <n v="22"/>
    <n v="438"/>
    <n v="355"/>
    <n v="0"/>
  </r>
  <r>
    <d v="2014-11-01T00:00:00"/>
    <n v="11"/>
    <n v="18"/>
    <n v="163"/>
    <n v="75"/>
    <n v="141890"/>
    <n v="40"/>
    <n v="601"/>
    <n v="430"/>
    <s v="Orzech"/>
    <n v="260"/>
    <n v="40"/>
    <n v="341"/>
    <n v="430"/>
    <n v="0"/>
  </r>
  <r>
    <d v="2014-11-02T00:00:00"/>
    <n v="11"/>
    <n v="43"/>
    <n v="169"/>
    <n v="0"/>
    <n v="134235"/>
    <n v="83"/>
    <n v="510"/>
    <n v="430"/>
    <s v="Orzech"/>
    <n v="260"/>
    <n v="83"/>
    <n v="250"/>
    <n v="430"/>
    <n v="0"/>
  </r>
  <r>
    <d v="2014-11-03T00:00:00"/>
    <n v="11"/>
    <n v="160"/>
    <n v="135"/>
    <n v="34"/>
    <n v="206220"/>
    <n v="243"/>
    <n v="385"/>
    <n v="464"/>
    <s v="Kostka"/>
    <n v="200"/>
    <n v="43"/>
    <n v="385"/>
    <n v="464"/>
    <n v="0"/>
  </r>
  <r>
    <d v="2014-11-04T00:00:00"/>
    <n v="11"/>
    <n v="150"/>
    <n v="89"/>
    <n v="17"/>
    <n v="164390"/>
    <n v="193"/>
    <n v="474"/>
    <n v="481"/>
    <s v="Orzech"/>
    <n v="260"/>
    <n v="193"/>
    <n v="214"/>
    <n v="481"/>
    <n v="0"/>
  </r>
  <r>
    <d v="2014-11-05T00:00:00"/>
    <n v="11"/>
    <n v="57"/>
    <n v="109"/>
    <n v="93"/>
    <n v="141965"/>
    <n v="250"/>
    <n v="323"/>
    <n v="574"/>
    <s v="Kostka"/>
    <n v="200"/>
    <n v="50"/>
    <n v="323"/>
    <n v="574"/>
    <n v="0"/>
  </r>
  <r>
    <d v="2014-11-06T00:00:00"/>
    <n v="11"/>
    <n v="62"/>
    <n v="80"/>
    <n v="62"/>
    <n v="115630"/>
    <n v="112"/>
    <n v="403"/>
    <n v="636"/>
    <s v="Orzech"/>
    <n v="260"/>
    <n v="112"/>
    <n v="143"/>
    <n v="636"/>
    <n v="0"/>
  </r>
  <r>
    <d v="2014-11-07T00:00:00"/>
    <n v="11"/>
    <n v="162"/>
    <n v="62"/>
    <n v="88"/>
    <n v="182850"/>
    <n v="274"/>
    <n v="205"/>
    <n v="724"/>
    <s v="Kostka"/>
    <n v="200"/>
    <n v="74"/>
    <n v="205"/>
    <n v="724"/>
    <n v="0"/>
  </r>
  <r>
    <d v="2014-11-08T00:00:00"/>
    <n v="11"/>
    <n v="142"/>
    <n v="79"/>
    <n v="76"/>
    <n v="175130"/>
    <n v="216"/>
    <n v="284"/>
    <n v="800"/>
    <s v="Kostka"/>
    <n v="200"/>
    <n v="16"/>
    <n v="284"/>
    <n v="800"/>
    <n v="0"/>
  </r>
  <r>
    <d v="2014-11-09T00:00:00"/>
    <n v="11"/>
    <n v="7"/>
    <n v="30"/>
    <n v="68"/>
    <n v="49235"/>
    <n v="23"/>
    <n v="314"/>
    <n v="868"/>
    <s v="Orzech"/>
    <n v="260"/>
    <n v="23"/>
    <n v="54"/>
    <n v="868"/>
    <n v="0"/>
  </r>
  <r>
    <d v="2014-11-10T00:00:00"/>
    <n v="11"/>
    <n v="116"/>
    <n v="6"/>
    <n v="88"/>
    <n v="116620"/>
    <n v="139"/>
    <n v="60"/>
    <n v="956"/>
    <s v="Mial"/>
    <n v="320"/>
    <n v="139"/>
    <n v="60"/>
    <n v="636"/>
    <n v="0"/>
  </r>
  <r>
    <d v="2014-11-11T00:00:00"/>
    <n v="11"/>
    <n v="0"/>
    <n v="1"/>
    <n v="47"/>
    <n v="18480"/>
    <n v="139"/>
    <n v="61"/>
    <n v="683"/>
    <s v="Mial"/>
    <n v="320"/>
    <n v="139"/>
    <n v="61"/>
    <n v="363"/>
    <n v="0"/>
  </r>
  <r>
    <d v="2014-11-12T00:00:00"/>
    <n v="11"/>
    <n v="78"/>
    <n v="84"/>
    <n v="16"/>
    <n v="111590"/>
    <n v="217"/>
    <n v="145"/>
    <n v="379"/>
    <s v="Kostka"/>
    <n v="200"/>
    <n v="17"/>
    <n v="145"/>
    <n v="379"/>
    <n v="0"/>
  </r>
  <r>
    <d v="2014-11-13T00:00:00"/>
    <n v="11"/>
    <n v="112"/>
    <n v="140"/>
    <n v="97"/>
    <n v="200380"/>
    <n v="129"/>
    <n v="285"/>
    <n v="476"/>
    <s v="Orzech"/>
    <n v="260"/>
    <n v="129"/>
    <n v="25"/>
    <n v="476"/>
    <n v="0"/>
  </r>
  <r>
    <d v="2014-11-14T00:00:00"/>
    <n v="11"/>
    <n v="109"/>
    <n v="74"/>
    <n v="53"/>
    <n v="140685"/>
    <n v="238"/>
    <n v="99"/>
    <n v="529"/>
    <s v="Kostka"/>
    <n v="200"/>
    <n v="38"/>
    <n v="99"/>
    <n v="529"/>
    <n v="0"/>
  </r>
  <r>
    <d v="2014-11-15T00:00:00"/>
    <n v="11"/>
    <n v="121"/>
    <n v="77"/>
    <n v="70"/>
    <n v="157225"/>
    <n v="159"/>
    <n v="176"/>
    <n v="599"/>
    <s v="Mial"/>
    <n v="320"/>
    <n v="159"/>
    <n v="176"/>
    <n v="279"/>
    <n v="0"/>
  </r>
  <r>
    <d v="2014-11-16T00:00:00"/>
    <n v="11"/>
    <n v="106"/>
    <n v="89"/>
    <n v="75"/>
    <n v="156290"/>
    <n v="265"/>
    <n v="265"/>
    <n v="354"/>
    <s v="Kostka"/>
    <n v="200"/>
    <n v="65"/>
    <n v="265"/>
    <n v="354"/>
    <n v="0"/>
  </r>
  <r>
    <d v="2014-11-17T00:00:00"/>
    <n v="11"/>
    <n v="57"/>
    <n v="119"/>
    <n v="64"/>
    <n v="137145"/>
    <n v="122"/>
    <n v="384"/>
    <n v="418"/>
    <s v="Orzech"/>
    <n v="260"/>
    <n v="122"/>
    <n v="124"/>
    <n v="418"/>
    <n v="0"/>
  </r>
  <r>
    <d v="2014-11-18T00:00:00"/>
    <n v="11"/>
    <n v="26"/>
    <n v="87"/>
    <n v="84"/>
    <n v="103670"/>
    <n v="148"/>
    <n v="211"/>
    <n v="502"/>
    <s v="Mial"/>
    <n v="320"/>
    <n v="148"/>
    <n v="211"/>
    <n v="182"/>
    <n v="0"/>
  </r>
  <r>
    <d v="2014-11-19T00:00:00"/>
    <n v="11"/>
    <n v="79"/>
    <n v="171"/>
    <n v="75"/>
    <n v="188635"/>
    <n v="227"/>
    <n v="382"/>
    <n v="257"/>
    <s v="Kostka"/>
    <n v="200"/>
    <n v="27"/>
    <n v="382"/>
    <n v="257"/>
    <n v="0"/>
  </r>
  <r>
    <d v="2014-11-20T00:00:00"/>
    <n v="11"/>
    <n v="192"/>
    <n v="151"/>
    <n v="45"/>
    <n v="242240"/>
    <n v="219"/>
    <n v="533"/>
    <n v="302"/>
    <s v="Kostka"/>
    <n v="200"/>
    <n v="19"/>
    <n v="533"/>
    <n v="302"/>
    <n v="0"/>
  </r>
  <r>
    <d v="2014-11-21T00:00:00"/>
    <n v="11"/>
    <n v="9"/>
    <n v="64"/>
    <n v="22"/>
    <n v="54205"/>
    <n v="28"/>
    <n v="597"/>
    <n v="324"/>
    <s v="Orzech"/>
    <n v="260"/>
    <n v="28"/>
    <n v="337"/>
    <n v="324"/>
    <n v="0"/>
  </r>
  <r>
    <d v="2014-11-22T00:00:00"/>
    <n v="11"/>
    <n v="123"/>
    <n v="150"/>
    <n v="10"/>
    <n v="181055"/>
    <n v="151"/>
    <n v="487"/>
    <n v="334"/>
    <s v="Orzech"/>
    <n v="260"/>
    <n v="151"/>
    <n v="227"/>
    <n v="334"/>
    <n v="0"/>
  </r>
  <r>
    <d v="2014-11-23T00:00:00"/>
    <n v="11"/>
    <n v="87"/>
    <n v="123"/>
    <n v="33"/>
    <n v="148395"/>
    <n v="238"/>
    <n v="350"/>
    <n v="367"/>
    <s v="Kostka"/>
    <n v="200"/>
    <n v="38"/>
    <n v="350"/>
    <n v="367"/>
    <n v="0"/>
  </r>
  <r>
    <d v="2014-11-24T00:00:00"/>
    <n v="11"/>
    <n v="165"/>
    <n v="88"/>
    <n v="13"/>
    <n v="172525"/>
    <n v="203"/>
    <n v="438"/>
    <n v="380"/>
    <s v="Kostka"/>
    <n v="200"/>
    <n v="3"/>
    <n v="438"/>
    <n v="380"/>
    <n v="0"/>
  </r>
  <r>
    <d v="2014-11-25T00:00:00"/>
    <n v="11"/>
    <n v="144"/>
    <n v="78"/>
    <n v="82"/>
    <n v="178160"/>
    <n v="147"/>
    <n v="516"/>
    <n v="462"/>
    <s v="Orzech"/>
    <n v="260"/>
    <n v="147"/>
    <n v="256"/>
    <n v="462"/>
    <n v="0"/>
  </r>
  <r>
    <d v="2014-11-26T00:00:00"/>
    <n v="11"/>
    <n v="54"/>
    <n v="38"/>
    <n v="68"/>
    <n v="86390"/>
    <n v="201"/>
    <n v="294"/>
    <n v="530"/>
    <s v="Kostka"/>
    <n v="200"/>
    <n v="1"/>
    <n v="294"/>
    <n v="530"/>
    <n v="0"/>
  </r>
  <r>
    <d v="2014-11-27T00:00:00"/>
    <n v="11"/>
    <n v="188"/>
    <n v="44"/>
    <n v="86"/>
    <n v="188740"/>
    <n v="189"/>
    <n v="338"/>
    <n v="616"/>
    <s v="Orzech"/>
    <n v="260"/>
    <n v="189"/>
    <n v="78"/>
    <n v="616"/>
    <n v="0"/>
  </r>
  <r>
    <d v="2014-11-28T00:00:00"/>
    <n v="11"/>
    <n v="165"/>
    <n v="170"/>
    <n v="62"/>
    <n v="241985"/>
    <n v="354"/>
    <n v="248"/>
    <n v="678"/>
    <s v="Kostka"/>
    <n v="200"/>
    <n v="154"/>
    <n v="248"/>
    <n v="678"/>
    <n v="0"/>
  </r>
  <r>
    <d v="2014-11-29T00:00:00"/>
    <n v="11"/>
    <n v="24"/>
    <n v="94"/>
    <n v="87"/>
    <n v="107780"/>
    <n v="178"/>
    <n v="342"/>
    <n v="765"/>
    <s v="Orzech"/>
    <n v="260"/>
    <n v="178"/>
    <n v="82"/>
    <n v="765"/>
    <n v="0"/>
  </r>
  <r>
    <d v="2014-11-30T00:00:00"/>
    <n v="11"/>
    <n v="0"/>
    <n v="120"/>
    <n v="60"/>
    <n v="97200"/>
    <n v="178"/>
    <n v="202"/>
    <n v="825"/>
    <s v="Mial"/>
    <n v="320"/>
    <n v="178"/>
    <n v="202"/>
    <n v="505"/>
    <n v="0"/>
  </r>
  <r>
    <d v="2014-12-01T00:00:00"/>
    <n v="12"/>
    <n v="101"/>
    <n v="53"/>
    <n v="62"/>
    <n v="125605"/>
    <n v="279"/>
    <n v="255"/>
    <n v="567"/>
    <s v="Kostka"/>
    <n v="200"/>
    <n v="79"/>
    <n v="255"/>
    <n v="567"/>
    <n v="0"/>
  </r>
  <r>
    <d v="2014-12-02T00:00:00"/>
    <n v="12"/>
    <n v="67"/>
    <n v="147"/>
    <n v="20"/>
    <n v="144635"/>
    <n v="146"/>
    <n v="402"/>
    <n v="587"/>
    <s v="Orzech"/>
    <n v="260"/>
    <n v="146"/>
    <n v="142"/>
    <n v="587"/>
    <n v="0"/>
  </r>
  <r>
    <d v="2014-12-03T00:00:00"/>
    <n v="12"/>
    <n v="109"/>
    <n v="99"/>
    <n v="70"/>
    <n v="162645"/>
    <n v="255"/>
    <n v="241"/>
    <n v="657"/>
    <s v="Kostka"/>
    <n v="200"/>
    <n v="55"/>
    <n v="241"/>
    <n v="657"/>
    <n v="0"/>
  </r>
  <r>
    <d v="2014-12-04T00:00:00"/>
    <n v="12"/>
    <n v="22"/>
    <n v="16"/>
    <n v="59"/>
    <n v="47410"/>
    <n v="77"/>
    <n v="257"/>
    <n v="716"/>
    <s v="Mial"/>
    <n v="320"/>
    <n v="77"/>
    <n v="257"/>
    <n v="396"/>
    <n v="0"/>
  </r>
  <r>
    <d v="2014-12-05T00:00:00"/>
    <n v="12"/>
    <n v="5"/>
    <n v="91"/>
    <n v="73"/>
    <n v="87585"/>
    <n v="82"/>
    <n v="348"/>
    <n v="469"/>
    <s v="Orzech"/>
    <n v="260"/>
    <n v="82"/>
    <n v="88"/>
    <n v="469"/>
    <n v="0"/>
  </r>
  <r>
    <d v="2014-12-06T00:00:00"/>
    <n v="12"/>
    <n v="105"/>
    <n v="154"/>
    <n v="48"/>
    <n v="185645"/>
    <n v="187"/>
    <n v="242"/>
    <n v="517"/>
    <s v="Mial"/>
    <n v="320"/>
    <n v="187"/>
    <n v="242"/>
    <n v="197"/>
    <n v="0"/>
  </r>
  <r>
    <d v="2014-12-07T00:00:00"/>
    <n v="12"/>
    <n v="108"/>
    <n v="5"/>
    <n v="71"/>
    <n v="104060"/>
    <n v="295"/>
    <n v="247"/>
    <n v="268"/>
    <s v="Kostka"/>
    <n v="200"/>
    <n v="95"/>
    <n v="247"/>
    <n v="268"/>
    <n v="0"/>
  </r>
  <r>
    <d v="2014-12-08T00:00:00"/>
    <n v="12"/>
    <n v="64"/>
    <n v="37"/>
    <n v="89"/>
    <n v="100600"/>
    <n v="159"/>
    <n v="284"/>
    <n v="357"/>
    <s v="Orzech"/>
    <n v="260"/>
    <n v="159"/>
    <n v="24"/>
    <n v="357"/>
    <n v="0"/>
  </r>
  <r>
    <d v="2014-12-09T00:00:00"/>
    <n v="12"/>
    <n v="114"/>
    <n v="140"/>
    <n v="36"/>
    <n v="178570"/>
    <n v="273"/>
    <n v="164"/>
    <n v="393"/>
    <s v="Kostka"/>
    <n v="200"/>
    <n v="73"/>
    <n v="164"/>
    <n v="393"/>
    <n v="0"/>
  </r>
  <r>
    <d v="2014-12-10T00:00:00"/>
    <n v="12"/>
    <n v="147"/>
    <n v="140"/>
    <n v="61"/>
    <n v="210675"/>
    <n v="220"/>
    <n v="304"/>
    <n v="454"/>
    <s v="Kostka"/>
    <n v="200"/>
    <n v="20"/>
    <n v="304"/>
    <n v="454"/>
    <n v="0"/>
  </r>
  <r>
    <d v="2014-12-11T00:00:00"/>
    <n v="12"/>
    <n v="69"/>
    <n v="120"/>
    <n v="52"/>
    <n v="141425"/>
    <n v="89"/>
    <n v="424"/>
    <n v="506"/>
    <s v="Orzech"/>
    <n v="260"/>
    <n v="89"/>
    <n v="164"/>
    <n v="506"/>
    <n v="0"/>
  </r>
  <r>
    <d v="2014-12-12T00:00:00"/>
    <n v="12"/>
    <n v="101"/>
    <n v="39"/>
    <n v="10"/>
    <n v="97165"/>
    <n v="190"/>
    <n v="203"/>
    <n v="516"/>
    <s v="Mial"/>
    <n v="320"/>
    <n v="190"/>
    <n v="203"/>
    <n v="196"/>
    <n v="0"/>
  </r>
  <r>
    <d v="2014-12-13T00:00:00"/>
    <n v="12"/>
    <n v="158"/>
    <n v="36"/>
    <n v="79"/>
    <n v="160570"/>
    <n v="348"/>
    <n v="239"/>
    <n v="275"/>
    <s v="Kostka"/>
    <n v="200"/>
    <n v="148"/>
    <n v="239"/>
    <n v="275"/>
    <n v="0"/>
  </r>
  <r>
    <d v="2014-12-14T00:00:00"/>
    <n v="12"/>
    <n v="79"/>
    <n v="105"/>
    <n v="73"/>
    <n v="146955"/>
    <n v="227"/>
    <n v="344"/>
    <n v="348"/>
    <s v="Kostka"/>
    <n v="200"/>
    <n v="27"/>
    <n v="344"/>
    <n v="348"/>
    <n v="0"/>
  </r>
  <r>
    <d v="2014-12-15T00:00:00"/>
    <n v="12"/>
    <n v="5"/>
    <n v="24"/>
    <n v="43"/>
    <n v="34645"/>
    <n v="32"/>
    <n v="368"/>
    <n v="391"/>
    <s v="Orzech"/>
    <n v="260"/>
    <n v="32"/>
    <n v="108"/>
    <n v="391"/>
    <n v="0"/>
  </r>
  <r>
    <d v="2014-12-16T00:00:00"/>
    <n v="12"/>
    <n v="68"/>
    <n v="112"/>
    <n v="25"/>
    <n v="125520"/>
    <n v="100"/>
    <n v="220"/>
    <n v="416"/>
    <s v="Mial"/>
    <n v="320"/>
    <n v="100"/>
    <n v="220"/>
    <n v="96"/>
    <n v="0"/>
  </r>
  <r>
    <d v="2014-12-17T00:00:00"/>
    <n v="12"/>
    <n v="37"/>
    <n v="57"/>
    <n v="81"/>
    <n v="91465"/>
    <n v="137"/>
    <n v="277"/>
    <n v="177"/>
    <s v="Orzech"/>
    <n v="260"/>
    <n v="137"/>
    <n v="17"/>
    <n v="177"/>
    <n v="0"/>
  </r>
  <r>
    <d v="2014-12-18T00:00:00"/>
    <n v="12"/>
    <n v="188"/>
    <n v="28"/>
    <n v="7"/>
    <n v="148800"/>
    <n v="325"/>
    <n v="45"/>
    <n v="184"/>
    <s v="Kostka"/>
    <n v="200"/>
    <n v="125"/>
    <n v="45"/>
    <n v="184"/>
    <n v="0"/>
  </r>
  <r>
    <d v="2014-12-19T00:00:00"/>
    <n v="12"/>
    <n v="167"/>
    <n v="41"/>
    <n v="45"/>
    <n v="156915"/>
    <n v="292"/>
    <n v="86"/>
    <n v="229"/>
    <s v="Kostka"/>
    <n v="200"/>
    <n v="92"/>
    <n v="86"/>
    <n v="229"/>
    <n v="0"/>
  </r>
  <r>
    <d v="2014-12-20T00:00:00"/>
    <n v="12"/>
    <n v="197"/>
    <n v="82"/>
    <n v="43"/>
    <n v="202125"/>
    <n v="289"/>
    <n v="168"/>
    <n v="272"/>
    <s v="Kostka"/>
    <n v="200"/>
    <n v="89"/>
    <n v="168"/>
    <n v="272"/>
    <n v="0"/>
  </r>
  <r>
    <d v="2014-12-21T00:00:00"/>
    <n v="12"/>
    <n v="54"/>
    <n v="130"/>
    <n v="50"/>
    <n v="136590"/>
    <n v="143"/>
    <n v="298"/>
    <n v="322"/>
    <s v="Orzech"/>
    <n v="260"/>
    <n v="143"/>
    <n v="38"/>
    <n v="322"/>
    <n v="0"/>
  </r>
  <r>
    <d v="2014-12-22T00:00:00"/>
    <n v="12"/>
    <n v="19"/>
    <n v="153"/>
    <n v="65"/>
    <n v="132575"/>
    <n v="162"/>
    <n v="191"/>
    <n v="387"/>
    <s v="Mial"/>
    <n v="320"/>
    <n v="162"/>
    <n v="191"/>
    <n v="67"/>
    <n v="0"/>
  </r>
  <r>
    <d v="2014-12-23T00:00:00"/>
    <n v="12"/>
    <n v="27"/>
    <n v="160"/>
    <n v="81"/>
    <n v="148475"/>
    <n v="189"/>
    <n v="351"/>
    <n v="148"/>
    <s v="Orzech"/>
    <n v="260"/>
    <n v="189"/>
    <n v="91"/>
    <n v="148"/>
    <n v="0"/>
  </r>
  <r>
    <d v="2014-12-24T00:00:00"/>
    <n v="12"/>
    <n v="11"/>
    <n v="140"/>
    <n v="77"/>
    <n v="123595"/>
    <n v="200"/>
    <n v="231"/>
    <n v="225"/>
    <s v="Kostka"/>
    <n v="200"/>
    <n v="0"/>
    <n v="231"/>
    <n v="225"/>
    <n v="0"/>
  </r>
  <r>
    <d v="2014-12-25T00:00:00"/>
    <n v="12"/>
    <n v="182"/>
    <n v="50"/>
    <n v="22"/>
    <n v="164030"/>
    <n v="182"/>
    <n v="281"/>
    <n v="247"/>
    <s v="Orzech"/>
    <n v="260"/>
    <n v="182"/>
    <n v="21"/>
    <n v="247"/>
    <n v="0"/>
  </r>
  <r>
    <d v="2014-12-26T00:00:00"/>
    <n v="12"/>
    <n v="63"/>
    <n v="83"/>
    <n v="69"/>
    <n v="120835"/>
    <n v="245"/>
    <n v="104"/>
    <n v="316"/>
    <s v="Kostka"/>
    <n v="200"/>
    <n v="45"/>
    <n v="104"/>
    <n v="316"/>
    <n v="0"/>
  </r>
  <r>
    <d v="2014-12-27T00:00:00"/>
    <n v="12"/>
    <n v="33"/>
    <n v="59"/>
    <n v="46"/>
    <n v="76665"/>
    <n v="78"/>
    <n v="163"/>
    <n v="362"/>
    <s v="Mial"/>
    <n v="320"/>
    <n v="78"/>
    <n v="163"/>
    <n v="42"/>
    <n v="0"/>
  </r>
  <r>
    <d v="2014-12-28T00:00:00"/>
    <n v="12"/>
    <n v="119"/>
    <n v="57"/>
    <n v="67"/>
    <n v="142315"/>
    <n v="197"/>
    <n v="220"/>
    <n v="109"/>
    <s v="Mial"/>
    <n v="320"/>
    <n v="197"/>
    <n v="220"/>
    <n v="109"/>
    <n v="1"/>
  </r>
  <r>
    <d v="2014-12-29T00:00:00"/>
    <n v="12"/>
    <n v="58"/>
    <n v="176"/>
    <n v="16"/>
    <n v="154930"/>
    <n v="255"/>
    <n v="396"/>
    <n v="125"/>
    <s v="Kostka"/>
    <n v="200"/>
    <n v="55"/>
    <n v="396"/>
    <n v="125"/>
    <n v="0"/>
  </r>
  <r>
    <d v="2014-12-30T00:00:00"/>
    <n v="12"/>
    <n v="174"/>
    <n v="61"/>
    <n v="46"/>
    <n v="174490"/>
    <n v="229"/>
    <n v="457"/>
    <n v="171"/>
    <s v="Kostka"/>
    <n v="200"/>
    <n v="29"/>
    <n v="457"/>
    <n v="171"/>
    <n v="0"/>
  </r>
  <r>
    <d v="2014-12-31T00:00:00"/>
    <n v="12"/>
    <n v="45"/>
    <n v="154"/>
    <n v="0"/>
    <n v="126305"/>
    <n v="74"/>
    <n v="611"/>
    <n v="171"/>
    <s v="Orzech"/>
    <n v="260"/>
    <n v="74"/>
    <n v="351"/>
    <n v="171"/>
    <n v="0"/>
  </r>
  <r>
    <d v="2015-01-01T00:00:00"/>
    <n v="1"/>
    <n v="94"/>
    <n v="120"/>
    <n v="95"/>
    <n v="174890"/>
    <n v="168"/>
    <n v="471"/>
    <n v="266"/>
    <s v="Orzech"/>
    <n v="260"/>
    <n v="168"/>
    <n v="211"/>
    <n v="266"/>
    <n v="0"/>
  </r>
  <r>
    <d v="2015-01-02T00:00:00"/>
    <n v="1"/>
    <n v="12"/>
    <n v="5"/>
    <n v="42"/>
    <n v="27280"/>
    <n v="180"/>
    <n v="216"/>
    <n v="308"/>
    <s v="Mial"/>
    <n v="320"/>
    <n v="180"/>
    <n v="216"/>
    <n v="308"/>
    <n v="1"/>
  </r>
  <r>
    <d v="2015-01-03T00:00:00"/>
    <n v="1"/>
    <n v="80"/>
    <n v="170"/>
    <n v="96"/>
    <n v="196680"/>
    <n v="260"/>
    <n v="386"/>
    <n v="404"/>
    <s v="Kostka"/>
    <n v="200"/>
    <n v="60"/>
    <n v="386"/>
    <n v="404"/>
    <n v="0"/>
  </r>
  <r>
    <d v="2015-01-04T00:00:00"/>
    <n v="1"/>
    <n v="80"/>
    <n v="10"/>
    <n v="30"/>
    <n v="72400"/>
    <n v="140"/>
    <n v="396"/>
    <n v="434"/>
    <s v="Orzech"/>
    <n v="260"/>
    <n v="140"/>
    <n v="136"/>
    <n v="434"/>
    <n v="0"/>
  </r>
  <r>
    <d v="2015-01-05T00:00:00"/>
    <n v="1"/>
    <n v="90"/>
    <n v="80"/>
    <n v="31"/>
    <n v="123030"/>
    <n v="230"/>
    <n v="216"/>
    <n v="465"/>
    <s v="Kostka"/>
    <n v="200"/>
    <n v="30"/>
    <n v="216"/>
    <n v="465"/>
    <n v="0"/>
  </r>
  <r>
    <d v="2015-01-06T00:00:00"/>
    <n v="1"/>
    <n v="130"/>
    <n v="163"/>
    <n v="92"/>
    <n v="225070"/>
    <n v="160"/>
    <n v="379"/>
    <n v="557"/>
    <s v="Orzech"/>
    <n v="260"/>
    <n v="160"/>
    <n v="119"/>
    <n v="557"/>
    <n v="0"/>
  </r>
  <r>
    <d v="2015-01-07T00:00:00"/>
    <n v="1"/>
    <n v="54"/>
    <n v="7"/>
    <n v="79"/>
    <n v="71350"/>
    <n v="214"/>
    <n v="126"/>
    <n v="636"/>
    <s v="Kostka"/>
    <n v="200"/>
    <n v="14"/>
    <n v="126"/>
    <n v="636"/>
    <n v="0"/>
  </r>
  <r>
    <d v="2015-01-08T00:00:00"/>
    <n v="1"/>
    <n v="88"/>
    <n v="125"/>
    <n v="97"/>
    <n v="174640"/>
    <n v="102"/>
    <n v="251"/>
    <n v="733"/>
    <s v="Mial"/>
    <n v="320"/>
    <n v="102"/>
    <n v="251"/>
    <n v="413"/>
    <n v="0"/>
  </r>
  <r>
    <d v="2015-01-09T00:00:00"/>
    <n v="1"/>
    <n v="83"/>
    <n v="85"/>
    <n v="99"/>
    <n v="147175"/>
    <n v="185"/>
    <n v="336"/>
    <n v="512"/>
    <s v="Orzech"/>
    <n v="260"/>
    <n v="185"/>
    <n v="76"/>
    <n v="512"/>
    <n v="0"/>
  </r>
  <r>
    <d v="2015-01-10T00:00:00"/>
    <n v="1"/>
    <n v="139"/>
    <n v="155"/>
    <n v="11"/>
    <n v="195495"/>
    <n v="324"/>
    <n v="231"/>
    <n v="523"/>
    <s v="Kostka"/>
    <n v="200"/>
    <n v="124"/>
    <n v="231"/>
    <n v="523"/>
    <n v="0"/>
  </r>
  <r>
    <d v="2015-01-11T00:00:00"/>
    <n v="1"/>
    <n v="82"/>
    <n v="43"/>
    <n v="93"/>
    <n v="118170"/>
    <n v="206"/>
    <n v="274"/>
    <n v="616"/>
    <s v="Kostka"/>
    <n v="200"/>
    <n v="6"/>
    <n v="274"/>
    <n v="616"/>
    <n v="0"/>
  </r>
  <r>
    <d v="2015-01-12T00:00:00"/>
    <n v="1"/>
    <n v="23"/>
    <n v="40"/>
    <n v="83"/>
    <n v="72095"/>
    <n v="29"/>
    <n v="314"/>
    <n v="699"/>
    <s v="Orzech"/>
    <n v="260"/>
    <n v="29"/>
    <n v="54"/>
    <n v="699"/>
    <n v="0"/>
  </r>
  <r>
    <d v="2015-01-13T00:00:00"/>
    <n v="1"/>
    <n v="118"/>
    <n v="165"/>
    <n v="56"/>
    <n v="204410"/>
    <n v="147"/>
    <n v="219"/>
    <n v="755"/>
    <s v="Mial"/>
    <n v="320"/>
    <n v="147"/>
    <n v="219"/>
    <n v="435"/>
    <n v="0"/>
  </r>
  <r>
    <d v="2015-01-14T00:00:00"/>
    <n v="1"/>
    <n v="59"/>
    <n v="35"/>
    <n v="17"/>
    <n v="68575"/>
    <n v="206"/>
    <n v="254"/>
    <n v="452"/>
    <s v="Kostka"/>
    <n v="200"/>
    <n v="6"/>
    <n v="254"/>
    <n v="452"/>
    <n v="0"/>
  </r>
  <r>
    <d v="2015-01-15T00:00:00"/>
    <n v="1"/>
    <n v="127"/>
    <n v="58"/>
    <n v="39"/>
    <n v="137775"/>
    <n v="133"/>
    <n v="312"/>
    <n v="491"/>
    <s v="Orzech"/>
    <n v="260"/>
    <n v="133"/>
    <n v="52"/>
    <n v="491"/>
    <n v="0"/>
  </r>
  <r>
    <d v="2015-01-16T00:00:00"/>
    <n v="1"/>
    <n v="121"/>
    <n v="175"/>
    <n v="77"/>
    <n v="220645"/>
    <n v="254"/>
    <n v="227"/>
    <n v="568"/>
    <s v="Kostka"/>
    <n v="200"/>
    <n v="54"/>
    <n v="227"/>
    <n v="568"/>
    <n v="0"/>
  </r>
  <r>
    <d v="2015-01-17T00:00:00"/>
    <n v="1"/>
    <n v="80"/>
    <n v="101"/>
    <n v="3"/>
    <n v="118560"/>
    <n v="134"/>
    <n v="328"/>
    <n v="571"/>
    <s v="Orzech"/>
    <n v="260"/>
    <n v="134"/>
    <n v="68"/>
    <n v="571"/>
    <n v="0"/>
  </r>
  <r>
    <d v="2015-01-18T00:00:00"/>
    <n v="1"/>
    <n v="189"/>
    <n v="161"/>
    <n v="53"/>
    <n v="249425"/>
    <n v="323"/>
    <n v="229"/>
    <n v="624"/>
    <s v="Kostka"/>
    <n v="200"/>
    <n v="123"/>
    <n v="229"/>
    <n v="624"/>
    <n v="0"/>
  </r>
  <r>
    <d v="2015-01-19T00:00:00"/>
    <n v="1"/>
    <n v="18"/>
    <n v="61"/>
    <n v="19"/>
    <n v="57370"/>
    <n v="141"/>
    <n v="290"/>
    <n v="643"/>
    <s v="Orzech"/>
    <n v="260"/>
    <n v="141"/>
    <n v="30"/>
    <n v="643"/>
    <n v="0"/>
  </r>
  <r>
    <d v="2015-01-20T00:00:00"/>
    <n v="1"/>
    <n v="68"/>
    <n v="127"/>
    <n v="3"/>
    <n v="126460"/>
    <n v="209"/>
    <n v="157"/>
    <n v="646"/>
    <s v="Kostka"/>
    <n v="200"/>
    <n v="9"/>
    <n v="157"/>
    <n v="646"/>
    <n v="0"/>
  </r>
  <r>
    <d v="2015-01-21T00:00:00"/>
    <n v="1"/>
    <n v="37"/>
    <n v="112"/>
    <n v="68"/>
    <n v="120625"/>
    <n v="46"/>
    <n v="269"/>
    <n v="714"/>
    <s v="Orzech"/>
    <n v="260"/>
    <n v="46"/>
    <n v="9"/>
    <n v="714"/>
    <n v="0"/>
  </r>
  <r>
    <d v="2015-01-22T00:00:00"/>
    <n v="1"/>
    <n v="40"/>
    <n v="140"/>
    <n v="15"/>
    <n v="119900"/>
    <n v="86"/>
    <n v="149"/>
    <n v="729"/>
    <s v="Mial"/>
    <n v="320"/>
    <n v="86"/>
    <n v="149"/>
    <n v="409"/>
    <n v="0"/>
  </r>
  <r>
    <d v="2015-01-23T00:00:00"/>
    <n v="1"/>
    <n v="189"/>
    <n v="87"/>
    <n v="64"/>
    <n v="207725"/>
    <n v="275"/>
    <n v="236"/>
    <n v="473"/>
    <s v="Kostka"/>
    <n v="200"/>
    <n v="75"/>
    <n v="236"/>
    <n v="473"/>
    <n v="0"/>
  </r>
  <r>
    <d v="2015-01-24T00:00:00"/>
    <n v="1"/>
    <n v="145"/>
    <n v="18"/>
    <n v="1"/>
    <n v="110865"/>
    <n v="220"/>
    <n v="254"/>
    <n v="474"/>
    <s v="Kostka"/>
    <n v="200"/>
    <n v="20"/>
    <n v="254"/>
    <n v="474"/>
    <n v="0"/>
  </r>
  <r>
    <d v="2015-01-25T00:00:00"/>
    <n v="1"/>
    <n v="148"/>
    <n v="27"/>
    <n v="13"/>
    <n v="123060"/>
    <n v="168"/>
    <n v="281"/>
    <n v="487"/>
    <s v="Orzech"/>
    <n v="260"/>
    <n v="168"/>
    <n v="21"/>
    <n v="487"/>
    <n v="0"/>
  </r>
  <r>
    <d v="2015-01-26T00:00:00"/>
    <n v="1"/>
    <n v="127"/>
    <n v="161"/>
    <n v="31"/>
    <n v="198595"/>
    <n v="295"/>
    <n v="182"/>
    <n v="518"/>
    <s v="Kostka"/>
    <n v="200"/>
    <n v="95"/>
    <n v="182"/>
    <n v="518"/>
    <n v="0"/>
  </r>
  <r>
    <d v="2015-01-27T00:00:00"/>
    <n v="1"/>
    <n v="131"/>
    <n v="1"/>
    <n v="98"/>
    <n v="127595"/>
    <n v="226"/>
    <n v="183"/>
    <n v="616"/>
    <s v="Kostka"/>
    <n v="200"/>
    <n v="26"/>
    <n v="183"/>
    <n v="616"/>
    <n v="0"/>
  </r>
  <r>
    <d v="2015-01-28T00:00:00"/>
    <n v="1"/>
    <n v="142"/>
    <n v="131"/>
    <n v="62"/>
    <n v="202050"/>
    <n v="168"/>
    <n v="314"/>
    <n v="678"/>
    <s v="Orzech"/>
    <n v="260"/>
    <n v="168"/>
    <n v="54"/>
    <n v="678"/>
    <n v="0"/>
  </r>
  <r>
    <d v="2015-01-29T00:00:00"/>
    <n v="1"/>
    <n v="121"/>
    <n v="150"/>
    <n v="25"/>
    <n v="185385"/>
    <n v="289"/>
    <n v="204"/>
    <n v="703"/>
    <s v="Kostka"/>
    <n v="200"/>
    <n v="89"/>
    <n v="204"/>
    <n v="703"/>
    <n v="0"/>
  </r>
  <r>
    <d v="2015-01-30T00:00:00"/>
    <n v="1"/>
    <n v="33"/>
    <n v="113"/>
    <n v="62"/>
    <n v="116225"/>
    <n v="122"/>
    <n v="317"/>
    <n v="765"/>
    <s v="Orzech"/>
    <n v="260"/>
    <n v="122"/>
    <n v="57"/>
    <n v="765"/>
    <n v="0"/>
  </r>
  <r>
    <d v="2015-01-31T00:00:00"/>
    <n v="1"/>
    <n v="142"/>
    <n v="44"/>
    <n v="92"/>
    <n v="159510"/>
    <n v="264"/>
    <n v="101"/>
    <n v="857"/>
    <s v="Kostka"/>
    <n v="200"/>
    <n v="64"/>
    <n v="101"/>
    <n v="857"/>
    <n v="0"/>
  </r>
  <r>
    <d v="2015-02-01T00:00:00"/>
    <n v="2"/>
    <n v="119"/>
    <n v="167"/>
    <n v="64"/>
    <n v="209375"/>
    <n v="183"/>
    <n v="268"/>
    <n v="921"/>
    <s v="Orzech"/>
    <n v="260"/>
    <n v="183"/>
    <n v="8"/>
    <n v="921"/>
    <n v="0"/>
  </r>
  <r>
    <d v="2015-02-02T00:00:00"/>
    <n v="2"/>
    <n v="54"/>
    <n v="109"/>
    <n v="65"/>
    <n v="129270"/>
    <n v="237"/>
    <n v="117"/>
    <n v="986"/>
    <s v="Kostka"/>
    <n v="200"/>
    <n v="37"/>
    <n v="117"/>
    <n v="986"/>
    <n v="0"/>
  </r>
  <r>
    <d v="2015-02-03T00:00:00"/>
    <n v="2"/>
    <n v="53"/>
    <n v="94"/>
    <n v="43"/>
    <n v="110925"/>
    <n v="90"/>
    <n v="211"/>
    <n v="1029"/>
    <s v="Mial"/>
    <n v="320"/>
    <n v="90"/>
    <n v="211"/>
    <n v="709"/>
    <n v="0"/>
  </r>
  <r>
    <d v="2015-02-04T00:00:00"/>
    <n v="2"/>
    <n v="165"/>
    <n v="101"/>
    <n v="8"/>
    <n v="178685"/>
    <n v="255"/>
    <n v="312"/>
    <n v="717"/>
    <s v="Kostka"/>
    <n v="200"/>
    <n v="55"/>
    <n v="312"/>
    <n v="717"/>
    <n v="0"/>
  </r>
  <r>
    <d v="2015-02-05T00:00:00"/>
    <n v="2"/>
    <n v="159"/>
    <n v="68"/>
    <n v="96"/>
    <n v="187555"/>
    <n v="214"/>
    <n v="380"/>
    <n v="813"/>
    <s v="Kostka"/>
    <n v="200"/>
    <n v="14"/>
    <n v="380"/>
    <n v="813"/>
    <n v="0"/>
  </r>
  <r>
    <d v="2015-02-06T00:00:00"/>
    <n v="2"/>
    <n v="79"/>
    <n v="119"/>
    <n v="35"/>
    <n v="141195"/>
    <n v="93"/>
    <n v="499"/>
    <n v="848"/>
    <s v="Orzech"/>
    <n v="260"/>
    <n v="93"/>
    <n v="239"/>
    <n v="848"/>
    <n v="0"/>
  </r>
  <r>
    <d v="2015-02-07T00:00:00"/>
    <n v="2"/>
    <n v="128"/>
    <n v="148"/>
    <n v="77"/>
    <n v="208700"/>
    <n v="221"/>
    <n v="387"/>
    <n v="925"/>
    <s v="Kostka"/>
    <n v="200"/>
    <n v="21"/>
    <n v="387"/>
    <n v="925"/>
    <n v="0"/>
  </r>
  <r>
    <d v="2015-02-08T00:00:00"/>
    <n v="2"/>
    <n v="195"/>
    <n v="39"/>
    <n v="77"/>
    <n v="187015"/>
    <n v="216"/>
    <n v="426"/>
    <n v="1002"/>
    <s v="Kostka"/>
    <n v="200"/>
    <n v="16"/>
    <n v="426"/>
    <n v="1002"/>
    <n v="0"/>
  </r>
  <r>
    <d v="2015-02-09T00:00:00"/>
    <n v="2"/>
    <n v="87"/>
    <n v="8"/>
    <n v="17"/>
    <n v="71015"/>
    <n v="103"/>
    <n v="434"/>
    <n v="1019"/>
    <s v="Orzech"/>
    <n v="260"/>
    <n v="103"/>
    <n v="174"/>
    <n v="1019"/>
    <n v="0"/>
  </r>
  <r>
    <d v="2015-02-10T00:00:00"/>
    <n v="2"/>
    <n v="114"/>
    <n v="124"/>
    <n v="94"/>
    <n v="190690"/>
    <n v="217"/>
    <n v="298"/>
    <n v="1113"/>
    <s v="Kostka"/>
    <n v="200"/>
    <n v="17"/>
    <n v="298"/>
    <n v="1113"/>
    <n v="0"/>
  </r>
  <r>
    <d v="2015-02-11T00:00:00"/>
    <n v="2"/>
    <n v="126"/>
    <n v="122"/>
    <n v="39"/>
    <n v="176770"/>
    <n v="143"/>
    <n v="420"/>
    <n v="1152"/>
    <s v="Orzech"/>
    <n v="260"/>
    <n v="143"/>
    <n v="160"/>
    <n v="1152"/>
    <n v="0"/>
  </r>
  <r>
    <d v="2015-02-12T00:00:00"/>
    <n v="2"/>
    <n v="96"/>
    <n v="113"/>
    <n v="28"/>
    <n v="146460"/>
    <n v="239"/>
    <n v="273"/>
    <n v="1180"/>
    <s v="Kostka"/>
    <n v="200"/>
    <n v="39"/>
    <n v="273"/>
    <n v="1180"/>
    <n v="0"/>
  </r>
  <r>
    <d v="2015-02-13T00:00:00"/>
    <n v="2"/>
    <n v="165"/>
    <n v="4"/>
    <n v="83"/>
    <n v="147045"/>
    <n v="204"/>
    <n v="277"/>
    <n v="1263"/>
    <s v="Kostka"/>
    <n v="200"/>
    <n v="4"/>
    <n v="277"/>
    <n v="1263"/>
    <n v="0"/>
  </r>
  <r>
    <d v="2015-02-14T00:00:00"/>
    <n v="2"/>
    <n v="1"/>
    <n v="117"/>
    <n v="76"/>
    <n v="102105"/>
    <n v="5"/>
    <n v="394"/>
    <n v="1339"/>
    <s v="Orzech"/>
    <n v="260"/>
    <n v="5"/>
    <n v="134"/>
    <n v="1339"/>
    <n v="0"/>
  </r>
  <r>
    <d v="2015-02-15T00:00:00"/>
    <n v="2"/>
    <n v="107"/>
    <n v="70"/>
    <n v="28"/>
    <n v="127335"/>
    <n v="112"/>
    <n v="204"/>
    <n v="1367"/>
    <s v="Mial"/>
    <n v="320"/>
    <n v="112"/>
    <n v="204"/>
    <n v="1047"/>
    <n v="0"/>
  </r>
  <r>
    <d v="2015-02-16T00:00:00"/>
    <n v="2"/>
    <n v="83"/>
    <n v="81"/>
    <n v="1"/>
    <n v="107455"/>
    <n v="195"/>
    <n v="285"/>
    <n v="1048"/>
    <s v="Orzech"/>
    <n v="260"/>
    <n v="195"/>
    <n v="25"/>
    <n v="1048"/>
    <n v="0"/>
  </r>
  <r>
    <d v="2015-02-17T00:00:00"/>
    <n v="2"/>
    <n v="43"/>
    <n v="109"/>
    <n v="50"/>
    <n v="116035"/>
    <n v="238"/>
    <n v="134"/>
    <n v="1098"/>
    <s v="Kostka"/>
    <n v="200"/>
    <n v="38"/>
    <n v="134"/>
    <n v="1098"/>
    <n v="0"/>
  </r>
  <r>
    <d v="2015-02-18T00:00:00"/>
    <n v="2"/>
    <n v="52"/>
    <n v="110"/>
    <n v="19"/>
    <n v="111040"/>
    <n v="90"/>
    <n v="244"/>
    <n v="1117"/>
    <s v="Mial"/>
    <n v="320"/>
    <n v="90"/>
    <n v="244"/>
    <n v="797"/>
    <n v="0"/>
  </r>
  <r>
    <d v="2015-02-19T00:00:00"/>
    <n v="2"/>
    <n v="104"/>
    <n v="132"/>
    <n v="57"/>
    <n v="174740"/>
    <n v="194"/>
    <n v="376"/>
    <n v="854"/>
    <s v="Orzech"/>
    <n v="260"/>
    <n v="194"/>
    <n v="116"/>
    <n v="854"/>
    <n v="0"/>
  </r>
  <r>
    <d v="2015-02-20T00:00:00"/>
    <n v="2"/>
    <n v="57"/>
    <n v="150"/>
    <n v="36"/>
    <n v="145725"/>
    <n v="251"/>
    <n v="266"/>
    <n v="890"/>
    <s v="Kostka"/>
    <n v="200"/>
    <n v="51"/>
    <n v="266"/>
    <n v="890"/>
    <n v="0"/>
  </r>
  <r>
    <d v="2015-02-21T00:00:00"/>
    <n v="2"/>
    <n v="86"/>
    <n v="183"/>
    <n v="0"/>
    <n v="172370"/>
    <n v="137"/>
    <n v="449"/>
    <n v="890"/>
    <s v="Orzech"/>
    <n v="260"/>
    <n v="137"/>
    <n v="189"/>
    <n v="890"/>
    <n v="0"/>
  </r>
  <r>
    <d v="2015-02-22T00:00:00"/>
    <n v="2"/>
    <n v="108"/>
    <n v="20"/>
    <n v="87"/>
    <n v="119440"/>
    <n v="245"/>
    <n v="209"/>
    <n v="977"/>
    <s v="Kostka"/>
    <n v="200"/>
    <n v="45"/>
    <n v="209"/>
    <n v="977"/>
    <n v="0"/>
  </r>
  <r>
    <d v="2015-02-23T00:00:00"/>
    <n v="2"/>
    <n v="102"/>
    <n v="142"/>
    <n v="20"/>
    <n v="165510"/>
    <n v="147"/>
    <n v="351"/>
    <n v="997"/>
    <s v="Orzech"/>
    <n v="260"/>
    <n v="147"/>
    <n v="91"/>
    <n v="997"/>
    <n v="0"/>
  </r>
  <r>
    <d v="2015-02-24T00:00:00"/>
    <n v="2"/>
    <n v="81"/>
    <n v="133"/>
    <n v="25"/>
    <n v="147445"/>
    <n v="228"/>
    <n v="224"/>
    <n v="1022"/>
    <s v="Kostka"/>
    <n v="200"/>
    <n v="28"/>
    <n v="224"/>
    <n v="1022"/>
    <n v="0"/>
  </r>
  <r>
    <d v="2015-02-25T00:00:00"/>
    <n v="2"/>
    <n v="59"/>
    <n v="87"/>
    <n v="10"/>
    <n v="98155"/>
    <n v="87"/>
    <n v="311"/>
    <n v="1032"/>
    <s v="Orzech"/>
    <n v="260"/>
    <n v="87"/>
    <n v="51"/>
    <n v="1032"/>
    <n v="0"/>
  </r>
  <r>
    <d v="2015-02-26T00:00:00"/>
    <n v="2"/>
    <n v="21"/>
    <n v="75"/>
    <n v="65"/>
    <n v="85585"/>
    <n v="108"/>
    <n v="126"/>
    <n v="1097"/>
    <s v="Mial"/>
    <n v="320"/>
    <n v="108"/>
    <n v="126"/>
    <n v="777"/>
    <n v="0"/>
  </r>
  <r>
    <d v="2015-02-27T00:00:00"/>
    <n v="2"/>
    <n v="79"/>
    <n v="14"/>
    <n v="27"/>
    <n v="73055"/>
    <n v="187"/>
    <n v="140"/>
    <n v="804"/>
    <s v="Mial"/>
    <n v="320"/>
    <n v="187"/>
    <n v="140"/>
    <n v="484"/>
    <n v="0"/>
  </r>
  <r>
    <d v="2015-02-28T00:00:00"/>
    <n v="2"/>
    <n v="56"/>
    <n v="12"/>
    <n v="25"/>
    <n v="55300"/>
    <n v="243"/>
    <n v="152"/>
    <n v="509"/>
    <s v="Kostka"/>
    <n v="200"/>
    <n v="43"/>
    <n v="152"/>
    <n v="509"/>
    <n v="0"/>
  </r>
  <r>
    <d v="2015-03-01T00:00:00"/>
    <n v="3"/>
    <n v="195"/>
    <n v="90"/>
    <n v="56"/>
    <n v="210655"/>
    <n v="238"/>
    <n v="242"/>
    <n v="565"/>
    <s v="Kostka"/>
    <n v="200"/>
    <n v="38"/>
    <n v="242"/>
    <n v="565"/>
    <n v="0"/>
  </r>
  <r>
    <d v="2015-03-02T00:00:00"/>
    <n v="3"/>
    <n v="113"/>
    <n v="90"/>
    <n v="24"/>
    <n v="142325"/>
    <n v="151"/>
    <n v="332"/>
    <n v="589"/>
    <s v="Orzech"/>
    <n v="260"/>
    <n v="151"/>
    <n v="72"/>
    <n v="589"/>
    <n v="0"/>
  </r>
  <r>
    <d v="2015-03-03T00:00:00"/>
    <n v="3"/>
    <n v="93"/>
    <n v="139"/>
    <n v="47"/>
    <n v="167745"/>
    <n v="244"/>
    <n v="211"/>
    <n v="636"/>
    <s v="Kostka"/>
    <n v="200"/>
    <n v="44"/>
    <n v="211"/>
    <n v="636"/>
    <n v="0"/>
  </r>
  <r>
    <d v="2015-03-04T00:00:00"/>
    <n v="3"/>
    <n v="93"/>
    <n v="147"/>
    <n v="26"/>
    <n v="164725"/>
    <n v="137"/>
    <n v="358"/>
    <n v="662"/>
    <s v="Orzech"/>
    <n v="260"/>
    <n v="137"/>
    <n v="98"/>
    <n v="662"/>
    <n v="0"/>
  </r>
  <r>
    <d v="2015-03-05T00:00:00"/>
    <n v="3"/>
    <n v="79"/>
    <n v="145"/>
    <n v="36"/>
    <n v="157695"/>
    <n v="216"/>
    <n v="243"/>
    <n v="698"/>
    <s v="Kostka"/>
    <n v="200"/>
    <n v="16"/>
    <n v="243"/>
    <n v="698"/>
    <n v="0"/>
  </r>
  <r>
    <d v="2015-03-06T00:00:00"/>
    <n v="3"/>
    <n v="148"/>
    <n v="127"/>
    <n v="27"/>
    <n v="190380"/>
    <n v="164"/>
    <n v="370"/>
    <n v="725"/>
    <s v="Orzech"/>
    <n v="260"/>
    <n v="164"/>
    <n v="110"/>
    <n v="725"/>
    <n v="0"/>
  </r>
  <r>
    <d v="2015-03-07T00:00:00"/>
    <n v="3"/>
    <n v="132"/>
    <n v="128"/>
    <n v="37"/>
    <n v="183840"/>
    <n v="296"/>
    <n v="238"/>
    <n v="762"/>
    <s v="Kostka"/>
    <n v="200"/>
    <n v="96"/>
    <n v="238"/>
    <n v="762"/>
    <n v="0"/>
  </r>
  <r>
    <d v="2015-03-08T00:00:00"/>
    <n v="3"/>
    <n v="22"/>
    <n v="115"/>
    <n v="28"/>
    <n v="97010"/>
    <n v="118"/>
    <n v="353"/>
    <n v="790"/>
    <s v="Orzech"/>
    <n v="260"/>
    <n v="118"/>
    <n v="93"/>
    <n v="790"/>
    <n v="0"/>
  </r>
  <r>
    <d v="2015-03-09T00:00:00"/>
    <n v="3"/>
    <n v="50"/>
    <n v="99"/>
    <n v="78"/>
    <n v="125270"/>
    <n v="168"/>
    <n v="192"/>
    <n v="868"/>
    <s v="Mial"/>
    <n v="320"/>
    <n v="168"/>
    <n v="192"/>
    <n v="548"/>
    <n v="0"/>
  </r>
  <r>
    <d v="2015-03-10T00:00:00"/>
    <n v="3"/>
    <n v="178"/>
    <n v="146"/>
    <n v="75"/>
    <n v="240950"/>
    <n v="346"/>
    <n v="338"/>
    <n v="623"/>
    <s v="Kostka"/>
    <n v="200"/>
    <n v="146"/>
    <n v="338"/>
    <n v="623"/>
    <n v="0"/>
  </r>
  <r>
    <d v="2015-03-11T00:00:00"/>
    <n v="3"/>
    <n v="97"/>
    <n v="135"/>
    <n v="66"/>
    <n v="175225"/>
    <n v="243"/>
    <n v="473"/>
    <n v="689"/>
    <s v="Kostka"/>
    <n v="200"/>
    <n v="43"/>
    <n v="473"/>
    <n v="689"/>
    <n v="0"/>
  </r>
  <r>
    <d v="2015-03-12T00:00:00"/>
    <n v="3"/>
    <n v="138"/>
    <n v="160"/>
    <n v="6"/>
    <n v="196010"/>
    <n v="181"/>
    <n v="633"/>
    <n v="695"/>
    <s v="Orzech"/>
    <n v="260"/>
    <n v="181"/>
    <n v="373"/>
    <n v="695"/>
    <n v="0"/>
  </r>
  <r>
    <d v="2015-03-13T00:00:00"/>
    <n v="3"/>
    <n v="194"/>
    <n v="87"/>
    <n v="60"/>
    <n v="209630"/>
    <n v="375"/>
    <n v="460"/>
    <n v="755"/>
    <s v="Kostka"/>
    <n v="200"/>
    <n v="175"/>
    <n v="460"/>
    <n v="755"/>
    <n v="0"/>
  </r>
  <r>
    <d v="2015-03-14T00:00:00"/>
    <n v="3"/>
    <n v="86"/>
    <n v="21"/>
    <n v="45"/>
    <n v="89030"/>
    <n v="261"/>
    <n v="481"/>
    <n v="800"/>
    <s v="Kostka"/>
    <n v="200"/>
    <n v="61"/>
    <n v="481"/>
    <n v="800"/>
    <n v="0"/>
  </r>
  <r>
    <d v="2015-03-15T00:00:00"/>
    <n v="3"/>
    <n v="26"/>
    <n v="60"/>
    <n v="44"/>
    <n v="71730"/>
    <n v="87"/>
    <n v="541"/>
    <n v="844"/>
    <s v="Orzech"/>
    <n v="260"/>
    <n v="87"/>
    <n v="281"/>
    <n v="844"/>
    <n v="0"/>
  </r>
  <r>
    <d v="2015-03-16T00:00:00"/>
    <n v="3"/>
    <n v="28"/>
    <n v="35"/>
    <n v="96"/>
    <n v="77360"/>
    <n v="115"/>
    <n v="316"/>
    <n v="940"/>
    <s v="Orzech"/>
    <n v="260"/>
    <n v="115"/>
    <n v="56"/>
    <n v="940"/>
    <n v="0"/>
  </r>
  <r>
    <d v="2015-03-17T00:00:00"/>
    <n v="3"/>
    <n v="53"/>
    <n v="100"/>
    <n v="64"/>
    <n v="122625"/>
    <n v="168"/>
    <n v="156"/>
    <n v="1004"/>
    <s v="Mial"/>
    <n v="320"/>
    <n v="168"/>
    <n v="156"/>
    <n v="684"/>
    <n v="0"/>
  </r>
  <r>
    <d v="2015-03-18T00:00:00"/>
    <n v="3"/>
    <n v="168"/>
    <n v="64"/>
    <n v="46"/>
    <n v="172240"/>
    <n v="336"/>
    <n v="220"/>
    <n v="730"/>
    <s v="Kostka"/>
    <n v="200"/>
    <n v="136"/>
    <n v="220"/>
    <n v="730"/>
    <n v="0"/>
  </r>
  <r>
    <d v="2015-03-19T00:00:00"/>
    <n v="3"/>
    <n v="77"/>
    <n v="60"/>
    <n v="35"/>
    <n v="103245"/>
    <n v="213"/>
    <n v="280"/>
    <n v="765"/>
    <s v="Kostka"/>
    <n v="200"/>
    <n v="13"/>
    <n v="280"/>
    <n v="765"/>
    <n v="0"/>
  </r>
  <r>
    <d v="2015-03-20T00:00:00"/>
    <n v="3"/>
    <n v="17"/>
    <n v="80"/>
    <n v="30"/>
    <n v="72645"/>
    <n v="30"/>
    <n v="360"/>
    <n v="795"/>
    <s v="Orzech"/>
    <n v="260"/>
    <n v="30"/>
    <n v="100"/>
    <n v="795"/>
    <n v="0"/>
  </r>
  <r>
    <d v="2015-03-21T00:00:00"/>
    <n v="3"/>
    <n v="175"/>
    <n v="47"/>
    <n v="25"/>
    <n v="158515"/>
    <n v="205"/>
    <n v="147"/>
    <n v="820"/>
    <s v="Kostka"/>
    <n v="200"/>
    <n v="5"/>
    <n v="147"/>
    <n v="820"/>
    <n v="0"/>
  </r>
  <r>
    <d v="2015-03-22T00:00:00"/>
    <n v="3"/>
    <n v="164"/>
    <n v="60"/>
    <n v="22"/>
    <n v="157900"/>
    <n v="169"/>
    <n v="207"/>
    <n v="842"/>
    <s v="Mial"/>
    <n v="320"/>
    <n v="169"/>
    <n v="207"/>
    <n v="522"/>
    <n v="0"/>
  </r>
  <r>
    <d v="2015-03-23T00:00:00"/>
    <n v="3"/>
    <n v="199"/>
    <n v="80"/>
    <n v="45"/>
    <n v="203015"/>
    <n v="368"/>
    <n v="287"/>
    <n v="567"/>
    <s v="Kostka"/>
    <n v="200"/>
    <n v="168"/>
    <n v="287"/>
    <n v="567"/>
    <n v="0"/>
  </r>
  <r>
    <d v="2015-03-24T00:00:00"/>
    <n v="3"/>
    <n v="111"/>
    <n v="92"/>
    <n v="45"/>
    <n v="150175"/>
    <n v="279"/>
    <n v="379"/>
    <n v="612"/>
    <s v="Kostka"/>
    <n v="200"/>
    <n v="79"/>
    <n v="379"/>
    <n v="612"/>
    <n v="0"/>
  </r>
  <r>
    <d v="2015-03-25T00:00:00"/>
    <n v="3"/>
    <n v="58"/>
    <n v="90"/>
    <n v="40"/>
    <n v="110730"/>
    <n v="137"/>
    <n v="469"/>
    <n v="652"/>
    <s v="Orzech"/>
    <n v="260"/>
    <n v="137"/>
    <n v="209"/>
    <n v="652"/>
    <n v="0"/>
  </r>
  <r>
    <d v="2015-03-26T00:00:00"/>
    <n v="3"/>
    <n v="59"/>
    <n v="164"/>
    <n v="47"/>
    <n v="159955"/>
    <n v="196"/>
    <n v="373"/>
    <n v="699"/>
    <s v="Orzech"/>
    <n v="260"/>
    <n v="196"/>
    <n v="113"/>
    <n v="699"/>
    <n v="0"/>
  </r>
  <r>
    <d v="2015-03-27T00:00:00"/>
    <n v="3"/>
    <n v="158"/>
    <n v="120"/>
    <n v="30"/>
    <n v="194030"/>
    <n v="354"/>
    <n v="233"/>
    <n v="729"/>
    <s v="Kostka"/>
    <n v="200"/>
    <n v="154"/>
    <n v="233"/>
    <n v="729"/>
    <n v="0"/>
  </r>
  <r>
    <d v="2015-03-28T00:00:00"/>
    <n v="3"/>
    <n v="84"/>
    <n v="90"/>
    <n v="30"/>
    <n v="124740"/>
    <n v="238"/>
    <n v="323"/>
    <n v="759"/>
    <s v="Kostka"/>
    <n v="200"/>
    <n v="38"/>
    <n v="323"/>
    <n v="759"/>
    <n v="0"/>
  </r>
  <r>
    <d v="2015-03-29T00:00:00"/>
    <n v="3"/>
    <n v="64"/>
    <n v="61"/>
    <n v="60"/>
    <n v="104460"/>
    <n v="102"/>
    <n v="384"/>
    <n v="819"/>
    <s v="Orzech"/>
    <n v="260"/>
    <n v="102"/>
    <n v="124"/>
    <n v="819"/>
    <n v="0"/>
  </r>
  <r>
    <d v="2015-03-30T00:00:00"/>
    <n v="3"/>
    <n v="125"/>
    <n v="84"/>
    <n v="40"/>
    <n v="152905"/>
    <n v="227"/>
    <n v="208"/>
    <n v="859"/>
    <s v="Kostka"/>
    <n v="200"/>
    <n v="27"/>
    <n v="208"/>
    <n v="859"/>
    <n v="0"/>
  </r>
  <r>
    <d v="2015-03-31T00:00:00"/>
    <n v="3"/>
    <n v="148"/>
    <n v="110"/>
    <n v="50"/>
    <n v="188580"/>
    <n v="175"/>
    <n v="318"/>
    <n v="909"/>
    <s v="Orzech"/>
    <n v="260"/>
    <n v="175"/>
    <n v="58"/>
    <n v="909"/>
    <n v="0"/>
  </r>
  <r>
    <d v="2015-04-01T00:00:00"/>
    <n v="4"/>
    <n v="172"/>
    <n v="100"/>
    <n v="30"/>
    <n v="191220"/>
    <n v="347"/>
    <n v="158"/>
    <n v="939"/>
    <s v="Kostka"/>
    <n v="200"/>
    <n v="147"/>
    <n v="158"/>
    <n v="939"/>
    <n v="0"/>
  </r>
  <r>
    <d v="2015-04-02T00:00:00"/>
    <n v="4"/>
    <n v="103"/>
    <n v="60"/>
    <n v="40"/>
    <n v="122955"/>
    <n v="250"/>
    <n v="218"/>
    <n v="979"/>
    <s v="Kostka"/>
    <n v="200"/>
    <n v="50"/>
    <n v="218"/>
    <n v="979"/>
    <n v="0"/>
  </r>
  <r>
    <d v="2015-04-03T00:00:00"/>
    <n v="4"/>
    <n v="191"/>
    <n v="41"/>
    <n v="52"/>
    <n v="176015"/>
    <n v="241"/>
    <n v="259"/>
    <n v="1031"/>
    <s v="Kostka"/>
    <n v="200"/>
    <n v="41"/>
    <n v="259"/>
    <n v="1031"/>
    <n v="0"/>
  </r>
  <r>
    <d v="2015-04-04T00:00:00"/>
    <n v="4"/>
    <n v="128"/>
    <n v="98"/>
    <n v="40"/>
    <n v="163640"/>
    <n v="169"/>
    <n v="357"/>
    <n v="1071"/>
    <s v="Orzech"/>
    <n v="260"/>
    <n v="169"/>
    <n v="97"/>
    <n v="1071"/>
    <n v="0"/>
  </r>
  <r>
    <d v="2015-04-05T00:00:00"/>
    <n v="4"/>
    <n v="75"/>
    <n v="87"/>
    <n v="47"/>
    <n v="123175"/>
    <n v="244"/>
    <n v="184"/>
    <n v="1118"/>
    <s v="Kostka"/>
    <n v="200"/>
    <n v="44"/>
    <n v="184"/>
    <n v="1118"/>
    <n v="0"/>
  </r>
  <r>
    <d v="2015-04-06T00:00:00"/>
    <n v="4"/>
    <n v="38"/>
    <n v="100"/>
    <n v="50"/>
    <n v="107030"/>
    <n v="82"/>
    <n v="284"/>
    <n v="1168"/>
    <s v="Orzech"/>
    <n v="260"/>
    <n v="82"/>
    <n v="24"/>
    <n v="1168"/>
    <n v="0"/>
  </r>
  <r>
    <d v="2015-04-07T00:00:00"/>
    <n v="4"/>
    <n v="80"/>
    <n v="40"/>
    <n v="30"/>
    <n v="91000"/>
    <n v="162"/>
    <n v="64"/>
    <n v="1198"/>
    <s v="Mial"/>
    <n v="320"/>
    <n v="162"/>
    <n v="64"/>
    <n v="878"/>
    <n v="0"/>
  </r>
  <r>
    <d v="2015-04-08T00:00:00"/>
    <n v="4"/>
    <n v="55"/>
    <n v="60"/>
    <n v="50"/>
    <n v="93875"/>
    <n v="217"/>
    <n v="124"/>
    <n v="928"/>
    <s v="Kostka"/>
    <n v="200"/>
    <n v="17"/>
    <n v="124"/>
    <n v="928"/>
    <n v="0"/>
  </r>
  <r>
    <d v="2015-04-09T00:00:00"/>
    <n v="4"/>
    <n v="10"/>
    <n v="80"/>
    <n v="48"/>
    <n v="74690"/>
    <n v="27"/>
    <n v="204"/>
    <n v="976"/>
    <s v="Mial"/>
    <n v="320"/>
    <n v="27"/>
    <n v="204"/>
    <n v="656"/>
    <n v="0"/>
  </r>
  <r>
    <d v="2015-04-10T00:00:00"/>
    <n v="4"/>
    <n v="95"/>
    <n v="60"/>
    <n v="51"/>
    <n v="121655"/>
    <n v="122"/>
    <n v="264"/>
    <n v="707"/>
    <s v="Orzech"/>
    <n v="260"/>
    <n v="122"/>
    <n v="4"/>
    <n v="707"/>
    <n v="0"/>
  </r>
  <r>
    <d v="2015-04-11T00:00:00"/>
    <n v="4"/>
    <n v="90"/>
    <n v="100"/>
    <n v="50"/>
    <n v="142650"/>
    <n v="212"/>
    <n v="104"/>
    <n v="757"/>
    <s v="Kostka"/>
    <n v="200"/>
    <n v="12"/>
    <n v="104"/>
    <n v="757"/>
    <n v="0"/>
  </r>
  <r>
    <d v="2015-04-12T00:00:00"/>
    <n v="4"/>
    <n v="186"/>
    <n v="60"/>
    <n v="92"/>
    <n v="199570"/>
    <n v="198"/>
    <n v="164"/>
    <n v="849"/>
    <s v="Mial"/>
    <n v="320"/>
    <n v="198"/>
    <n v="164"/>
    <n v="529"/>
    <n v="0"/>
  </r>
  <r>
    <d v="2015-04-13T00:00:00"/>
    <n v="4"/>
    <n v="2"/>
    <n v="40"/>
    <n v="50"/>
    <n v="45170"/>
    <n v="200"/>
    <n v="204"/>
    <n v="579"/>
    <s v="Kostka"/>
    <n v="200"/>
    <n v="0"/>
    <n v="204"/>
    <n v="579"/>
    <n v="0"/>
  </r>
  <r>
    <d v="2015-04-14T00:00:00"/>
    <n v="4"/>
    <n v="136"/>
    <n v="20"/>
    <n v="66"/>
    <n v="130640"/>
    <n v="136"/>
    <n v="224"/>
    <n v="645"/>
    <s v="Mial"/>
    <n v="320"/>
    <n v="136"/>
    <n v="224"/>
    <n v="325"/>
    <n v="0"/>
  </r>
  <r>
    <d v="2015-04-15T00:00:00"/>
    <n v="4"/>
    <n v="4"/>
    <n v="20"/>
    <n v="10"/>
    <n v="18940"/>
    <n v="140"/>
    <n v="244"/>
    <n v="335"/>
    <s v="Mial"/>
    <n v="320"/>
    <n v="140"/>
    <n v="244"/>
    <n v="1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43DB9-B2A6-439B-AA4E-250D1599E330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11" firstHeaderRow="0" firstDataRow="1" firstDataCol="1"/>
  <pivotFields count="13">
    <pivotField showAll="0"/>
    <pivotField axis="axisRow" showAll="0" sortType="ascending">
      <items count="9">
        <item x="4"/>
        <item x="5"/>
        <item x="6"/>
        <item x="7"/>
        <item x="1"/>
        <item x="2"/>
        <item x="3"/>
        <item h="1" x="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Kostka" fld="2" baseField="0" baseItem="0"/>
    <dataField name="Suma z Orzech" fld="3" baseField="0" baseItem="0"/>
    <dataField name="Suma z Miał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E4744C-CA3C-494B-97DF-82A490FECAE6}" name="Tabela przestawna4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a z Kosz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9D1BF-23E2-4F94-B0C4-3AEFF97E8268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7" firstHeaderRow="1" firstDataRow="1" firstDataCol="1"/>
  <pivotFields count="13">
    <pivotField dataField="1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2"/>
        <item h="1" x="0"/>
        <item t="default"/>
      </items>
    </pivotField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Liczba z Dat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E0465-11B6-4162-9C3A-B142197B1309}" name="Tabela przestawna6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4" firstHeaderRow="1" firstDataRow="1" firstDataCol="0"/>
  <pivotFields count="15">
    <pivotField numFmtId="1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a z PODTRZYMYWANI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8E4A9-8B29-4824-ACBA-7EDCFC0B8C42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C7C1-6F27-4D6D-AACE-49779E12826F}">
  <dimension ref="B3:G29"/>
  <sheetViews>
    <sheetView workbookViewId="0">
      <selection activeCell="B28" sqref="B28:B29"/>
    </sheetView>
  </sheetViews>
  <sheetFormatPr defaultRowHeight="15" x14ac:dyDescent="0.25"/>
  <cols>
    <col min="2" max="2" width="11" bestFit="1" customWidth="1"/>
  </cols>
  <sheetData>
    <row r="3" spans="2:7" x14ac:dyDescent="0.25">
      <c r="B3" s="6" t="s">
        <v>20</v>
      </c>
      <c r="G3" s="6" t="s">
        <v>21</v>
      </c>
    </row>
    <row r="4" spans="2:7" x14ac:dyDescent="0.25">
      <c r="B4" t="s">
        <v>19</v>
      </c>
      <c r="C4" t="s">
        <v>2</v>
      </c>
      <c r="D4" t="s">
        <v>3</v>
      </c>
      <c r="E4" t="s">
        <v>4</v>
      </c>
    </row>
    <row r="5" spans="2:7" x14ac:dyDescent="0.25">
      <c r="B5" s="4">
        <v>10</v>
      </c>
      <c r="C5" s="2">
        <v>1742</v>
      </c>
      <c r="D5" s="2">
        <v>1658</v>
      </c>
      <c r="E5" s="2">
        <v>915</v>
      </c>
    </row>
    <row r="6" spans="2:7" x14ac:dyDescent="0.25">
      <c r="B6" s="4">
        <v>11</v>
      </c>
      <c r="C6" s="2">
        <v>2756</v>
      </c>
      <c r="D6" s="2">
        <v>2884</v>
      </c>
      <c r="E6" s="2">
        <v>1750</v>
      </c>
    </row>
    <row r="7" spans="2:7" x14ac:dyDescent="0.25">
      <c r="B7" s="4">
        <v>12</v>
      </c>
      <c r="C7" s="2">
        <v>2696</v>
      </c>
      <c r="D7" s="2">
        <v>2749</v>
      </c>
      <c r="E7" s="2">
        <v>1586</v>
      </c>
    </row>
    <row r="8" spans="2:7" x14ac:dyDescent="0.25">
      <c r="B8" s="4">
        <v>1</v>
      </c>
      <c r="C8" s="2">
        <v>2990</v>
      </c>
      <c r="D8" s="2">
        <v>2870</v>
      </c>
      <c r="E8" s="2">
        <v>1646</v>
      </c>
    </row>
    <row r="9" spans="2:7" x14ac:dyDescent="0.25">
      <c r="B9" s="4">
        <v>2</v>
      </c>
      <c r="C9" s="2">
        <v>2579</v>
      </c>
      <c r="D9" s="2">
        <v>2651</v>
      </c>
      <c r="E9" s="2">
        <v>1252</v>
      </c>
    </row>
    <row r="10" spans="2:7" x14ac:dyDescent="0.25">
      <c r="B10" s="4">
        <v>3</v>
      </c>
      <c r="C10" s="2">
        <v>3332</v>
      </c>
      <c r="D10" s="2">
        <v>3026</v>
      </c>
      <c r="E10" s="2">
        <v>1360</v>
      </c>
    </row>
    <row r="11" spans="2:7" x14ac:dyDescent="0.25">
      <c r="B11" s="4">
        <v>4</v>
      </c>
      <c r="C11" s="2">
        <v>1365</v>
      </c>
      <c r="D11" s="2">
        <v>966</v>
      </c>
      <c r="E11" s="2">
        <v>706</v>
      </c>
    </row>
    <row r="14" spans="2:7" x14ac:dyDescent="0.25">
      <c r="B14" s="6" t="s">
        <v>24</v>
      </c>
    </row>
    <row r="15" spans="2:7" x14ac:dyDescent="0.25">
      <c r="B15" s="2">
        <v>25880280</v>
      </c>
    </row>
    <row r="18" spans="2:3" x14ac:dyDescent="0.25">
      <c r="B18" s="6" t="s">
        <v>25</v>
      </c>
    </row>
    <row r="19" spans="2:3" x14ac:dyDescent="0.25">
      <c r="B19" s="4" t="s">
        <v>2</v>
      </c>
      <c r="C19" s="2">
        <v>87</v>
      </c>
    </row>
    <row r="20" spans="2:3" x14ac:dyDescent="0.25">
      <c r="B20" s="4" t="s">
        <v>4</v>
      </c>
      <c r="C20" s="2">
        <v>32</v>
      </c>
    </row>
    <row r="21" spans="2:3" x14ac:dyDescent="0.25">
      <c r="B21" s="4" t="s">
        <v>3</v>
      </c>
      <c r="C21" s="2">
        <v>64</v>
      </c>
    </row>
    <row r="22" spans="2:3" x14ac:dyDescent="0.25">
      <c r="B22" s="4"/>
      <c r="C22" s="2"/>
    </row>
    <row r="23" spans="2:3" x14ac:dyDescent="0.25">
      <c r="B23" s="4"/>
      <c r="C23" s="2"/>
    </row>
    <row r="24" spans="2:3" x14ac:dyDescent="0.25">
      <c r="B24" s="10" t="s">
        <v>26</v>
      </c>
      <c r="C24" s="2"/>
    </row>
    <row r="25" spans="2:3" x14ac:dyDescent="0.25">
      <c r="B25" s="1">
        <v>41930</v>
      </c>
    </row>
    <row r="28" spans="2:3" x14ac:dyDescent="0.25">
      <c r="B28" s="6" t="s">
        <v>30</v>
      </c>
    </row>
    <row r="29" spans="2:3" x14ac:dyDescent="0.25">
      <c r="B29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F1D6-4477-4889-A2A8-6CE02A46E35F}">
  <dimension ref="A3:J11"/>
  <sheetViews>
    <sheetView workbookViewId="0">
      <selection activeCell="E33" sqref="E33"/>
    </sheetView>
  </sheetViews>
  <sheetFormatPr defaultRowHeight="15" x14ac:dyDescent="0.25"/>
  <cols>
    <col min="1" max="1" width="17.7109375" bestFit="1" customWidth="1"/>
    <col min="2" max="2" width="13.5703125" bestFit="1" customWidth="1"/>
    <col min="3" max="3" width="13.85546875" bestFit="1" customWidth="1"/>
    <col min="4" max="4" width="11.5703125" bestFit="1" customWidth="1"/>
  </cols>
  <sheetData>
    <row r="3" spans="1:10" x14ac:dyDescent="0.25">
      <c r="A3" s="3" t="s">
        <v>17</v>
      </c>
      <c r="B3" t="s">
        <v>14</v>
      </c>
      <c r="C3" t="s">
        <v>15</v>
      </c>
      <c r="D3" t="s">
        <v>16</v>
      </c>
      <c r="G3" t="s">
        <v>19</v>
      </c>
      <c r="H3" t="s">
        <v>2</v>
      </c>
      <c r="I3" t="s">
        <v>3</v>
      </c>
      <c r="J3" t="s">
        <v>4</v>
      </c>
    </row>
    <row r="4" spans="1:10" x14ac:dyDescent="0.25">
      <c r="A4" s="4">
        <v>1</v>
      </c>
      <c r="B4" s="2">
        <v>2990</v>
      </c>
      <c r="C4" s="2">
        <v>2870</v>
      </c>
      <c r="D4" s="2">
        <v>1646</v>
      </c>
      <c r="G4" s="4">
        <v>10</v>
      </c>
      <c r="H4" s="2">
        <v>1742</v>
      </c>
      <c r="I4" s="2">
        <v>1658</v>
      </c>
      <c r="J4" s="2">
        <v>915</v>
      </c>
    </row>
    <row r="5" spans="1:10" x14ac:dyDescent="0.25">
      <c r="A5" s="4">
        <v>2</v>
      </c>
      <c r="B5" s="2">
        <v>2579</v>
      </c>
      <c r="C5" s="2">
        <v>2651</v>
      </c>
      <c r="D5" s="2">
        <v>1252</v>
      </c>
      <c r="G5" s="4">
        <v>11</v>
      </c>
      <c r="H5" s="2">
        <v>2756</v>
      </c>
      <c r="I5" s="2">
        <v>2884</v>
      </c>
      <c r="J5" s="2">
        <v>1750</v>
      </c>
    </row>
    <row r="6" spans="1:10" x14ac:dyDescent="0.25">
      <c r="A6" s="4">
        <v>3</v>
      </c>
      <c r="B6" s="2">
        <v>3332</v>
      </c>
      <c r="C6" s="2">
        <v>3026</v>
      </c>
      <c r="D6" s="2">
        <v>1360</v>
      </c>
      <c r="G6" s="4">
        <v>12</v>
      </c>
      <c r="H6" s="2">
        <v>2696</v>
      </c>
      <c r="I6" s="2">
        <v>2749</v>
      </c>
      <c r="J6" s="2">
        <v>1586</v>
      </c>
    </row>
    <row r="7" spans="1:10" x14ac:dyDescent="0.25">
      <c r="A7" s="4">
        <v>4</v>
      </c>
      <c r="B7" s="2">
        <v>1365</v>
      </c>
      <c r="C7" s="2">
        <v>966</v>
      </c>
      <c r="D7" s="2">
        <v>706</v>
      </c>
      <c r="G7" s="4">
        <v>1</v>
      </c>
      <c r="H7" s="2">
        <v>2990</v>
      </c>
      <c r="I7" s="2">
        <v>2870</v>
      </c>
      <c r="J7" s="2">
        <v>1646</v>
      </c>
    </row>
    <row r="8" spans="1:10" x14ac:dyDescent="0.25">
      <c r="A8" s="4">
        <v>10</v>
      </c>
      <c r="B8" s="2">
        <v>1742</v>
      </c>
      <c r="C8" s="2">
        <v>1658</v>
      </c>
      <c r="D8" s="2">
        <v>915</v>
      </c>
      <c r="G8" s="4">
        <v>2</v>
      </c>
      <c r="H8" s="2">
        <v>2579</v>
      </c>
      <c r="I8" s="2">
        <v>2651</v>
      </c>
      <c r="J8" s="2">
        <v>1252</v>
      </c>
    </row>
    <row r="9" spans="1:10" x14ac:dyDescent="0.25">
      <c r="A9" s="4">
        <v>11</v>
      </c>
      <c r="B9" s="2">
        <v>2756</v>
      </c>
      <c r="C9" s="2">
        <v>2884</v>
      </c>
      <c r="D9" s="2">
        <v>1750</v>
      </c>
      <c r="G9" s="4">
        <v>3</v>
      </c>
      <c r="H9" s="2">
        <v>3332</v>
      </c>
      <c r="I9" s="2">
        <v>3026</v>
      </c>
      <c r="J9" s="2">
        <v>1360</v>
      </c>
    </row>
    <row r="10" spans="1:10" x14ac:dyDescent="0.25">
      <c r="A10" s="4">
        <v>12</v>
      </c>
      <c r="B10" s="2">
        <v>2696</v>
      </c>
      <c r="C10" s="2">
        <v>2749</v>
      </c>
      <c r="D10" s="2">
        <v>1586</v>
      </c>
      <c r="G10" s="4">
        <v>4</v>
      </c>
      <c r="H10" s="2">
        <v>1365</v>
      </c>
      <c r="I10" s="2">
        <v>966</v>
      </c>
      <c r="J10" s="2">
        <v>706</v>
      </c>
    </row>
    <row r="11" spans="1:10" x14ac:dyDescent="0.25">
      <c r="A11" s="4" t="s">
        <v>18</v>
      </c>
      <c r="B11" s="2">
        <v>17460</v>
      </c>
      <c r="C11" s="2">
        <v>16804</v>
      </c>
      <c r="D11" s="2">
        <v>9215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59AB-E116-49AC-9D99-AD075FB24E3A}">
  <dimension ref="A3:A4"/>
  <sheetViews>
    <sheetView workbookViewId="0">
      <selection activeCell="A4" sqref="A4"/>
    </sheetView>
  </sheetViews>
  <sheetFormatPr defaultRowHeight="15" x14ac:dyDescent="0.25"/>
  <cols>
    <col min="1" max="1" width="12.28515625" bestFit="1" customWidth="1"/>
  </cols>
  <sheetData>
    <row r="3" spans="1:1" x14ac:dyDescent="0.25">
      <c r="A3" t="s">
        <v>23</v>
      </c>
    </row>
    <row r="4" spans="1:1" x14ac:dyDescent="0.25">
      <c r="A4" s="2">
        <v>25880280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789A-5A5B-4FCD-BA09-AC149FC14C68}">
  <dimension ref="A3:E7"/>
  <sheetViews>
    <sheetView workbookViewId="0">
      <selection activeCell="E8" sqref="E8"/>
    </sheetView>
  </sheetViews>
  <sheetFormatPr defaultRowHeight="15" x14ac:dyDescent="0.25"/>
  <cols>
    <col min="1" max="1" width="17.7109375" bestFit="1" customWidth="1"/>
    <col min="2" max="2" width="12" bestFit="1" customWidth="1"/>
  </cols>
  <sheetData>
    <row r="3" spans="1:5" x14ac:dyDescent="0.25">
      <c r="A3" s="3" t="s">
        <v>17</v>
      </c>
      <c r="B3" t="s">
        <v>27</v>
      </c>
    </row>
    <row r="4" spans="1:5" x14ac:dyDescent="0.25">
      <c r="A4" s="4" t="s">
        <v>2</v>
      </c>
      <c r="B4" s="2">
        <v>87</v>
      </c>
      <c r="D4" s="4" t="s">
        <v>2</v>
      </c>
      <c r="E4" s="2">
        <v>87</v>
      </c>
    </row>
    <row r="5" spans="1:5" x14ac:dyDescent="0.25">
      <c r="A5" s="4" t="s">
        <v>4</v>
      </c>
      <c r="B5" s="2">
        <v>32</v>
      </c>
      <c r="D5" s="4" t="s">
        <v>4</v>
      </c>
      <c r="E5" s="2">
        <v>32</v>
      </c>
    </row>
    <row r="6" spans="1:5" x14ac:dyDescent="0.25">
      <c r="A6" s="4" t="s">
        <v>3</v>
      </c>
      <c r="B6" s="2">
        <v>64</v>
      </c>
      <c r="D6" s="4" t="s">
        <v>3</v>
      </c>
      <c r="E6" s="2">
        <v>64</v>
      </c>
    </row>
    <row r="7" spans="1:5" x14ac:dyDescent="0.25">
      <c r="A7" s="4" t="s">
        <v>18</v>
      </c>
      <c r="B7" s="2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5883-2565-4F55-BF91-1F0F36B01E7C}">
  <dimension ref="A3:A4"/>
  <sheetViews>
    <sheetView workbookViewId="0">
      <selection activeCell="A3" sqref="A3"/>
    </sheetView>
  </sheetViews>
  <sheetFormatPr defaultRowHeight="15" x14ac:dyDescent="0.25"/>
  <cols>
    <col min="1" max="1" width="25.5703125" bestFit="1" customWidth="1"/>
  </cols>
  <sheetData>
    <row r="3" spans="1:1" x14ac:dyDescent="0.25">
      <c r="A3" t="s">
        <v>29</v>
      </c>
    </row>
    <row r="4" spans="1:1" x14ac:dyDescent="0.25">
      <c r="A4" s="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4"/>
  <sheetViews>
    <sheetView tabSelected="1" workbookViewId="0">
      <selection activeCell="O4" sqref="O4"/>
    </sheetView>
  </sheetViews>
  <sheetFormatPr defaultRowHeight="15" x14ac:dyDescent="0.25"/>
  <cols>
    <col min="1" max="1" width="10.140625" bestFit="1" customWidth="1"/>
    <col min="2" max="2" width="10.140625" customWidth="1"/>
    <col min="3" max="3" width="6.85546875" bestFit="1" customWidth="1"/>
    <col min="4" max="4" width="7.140625" bestFit="1" customWidth="1"/>
    <col min="5" max="5" width="4.85546875" bestFit="1" customWidth="1"/>
    <col min="6" max="6" width="7" bestFit="1" customWidth="1"/>
    <col min="7" max="7" width="10.85546875" bestFit="1" customWidth="1"/>
    <col min="8" max="8" width="11.140625" bestFit="1" customWidth="1"/>
    <col min="9" max="9" width="11.42578125" bestFit="1" customWidth="1"/>
    <col min="10" max="10" width="12.140625" bestFit="1" customWidth="1"/>
    <col min="11" max="11" width="12" bestFit="1" customWidth="1"/>
    <col min="12" max="12" width="14.140625" bestFit="1" customWidth="1"/>
    <col min="13" max="13" width="14.42578125" bestFit="1" customWidth="1"/>
    <col min="14" max="14" width="14.7109375" bestFit="1" customWidth="1"/>
    <col min="15" max="15" width="20.42578125" bestFit="1" customWidth="1"/>
    <col min="16" max="16" width="20.42578125" customWidth="1"/>
  </cols>
  <sheetData>
    <row r="1" spans="1:18" x14ac:dyDescent="0.25">
      <c r="A1" t="s">
        <v>5</v>
      </c>
      <c r="B1" t="s">
        <v>19</v>
      </c>
      <c r="C1" t="s">
        <v>2</v>
      </c>
      <c r="D1" t="s">
        <v>3</v>
      </c>
      <c r="E1" t="s">
        <v>4</v>
      </c>
      <c r="F1" t="s">
        <v>22</v>
      </c>
      <c r="G1" t="s">
        <v>10</v>
      </c>
      <c r="H1" t="s">
        <v>11</v>
      </c>
      <c r="I1" t="s">
        <v>12</v>
      </c>
      <c r="J1" t="s">
        <v>6</v>
      </c>
      <c r="K1" t="s">
        <v>13</v>
      </c>
      <c r="L1" t="s">
        <v>7</v>
      </c>
      <c r="M1" t="s">
        <v>8</v>
      </c>
      <c r="N1" t="s">
        <v>9</v>
      </c>
      <c r="O1" s="11" t="s">
        <v>28</v>
      </c>
      <c r="P1" s="11"/>
    </row>
    <row r="2" spans="1:18" x14ac:dyDescent="0.25">
      <c r="A2" s="1">
        <v>41927</v>
      </c>
      <c r="B2" s="5">
        <f>MONTH(A2)</f>
        <v>10</v>
      </c>
      <c r="C2">
        <v>200</v>
      </c>
      <c r="D2">
        <v>120</v>
      </c>
      <c r="E2">
        <v>81</v>
      </c>
      <c r="F2">
        <f>C2*$R$3+D2*$R$4+E2*$R$5</f>
        <v>242180</v>
      </c>
      <c r="G2">
        <f>C2+80</f>
        <v>280</v>
      </c>
      <c r="H2">
        <f t="shared" ref="H2:I2" si="0">D2+80</f>
        <v>200</v>
      </c>
      <c r="I2">
        <f t="shared" si="0"/>
        <v>161</v>
      </c>
      <c r="J2" t="str">
        <f>IF(G2&gt;=200,"Kostka",IF(AND(G2&lt;200,H2&gt;=260),"Orzech","Mial"))</f>
        <v>Kostka</v>
      </c>
      <c r="K2" s="12">
        <f t="shared" ref="K2:K4" si="1">IF($J2="Kostka",200,IF($J2="Orzech",260,IF(AND($J2="Mial",I2&gt;=320),320,0)))</f>
        <v>200</v>
      </c>
      <c r="L2">
        <f>IF($J2="Kostka",G2-$K2,G2)</f>
        <v>80</v>
      </c>
      <c r="M2">
        <f>IF($J2="Orzech",H2-$K2,H2)</f>
        <v>200</v>
      </c>
      <c r="N2" s="12">
        <f t="shared" ref="N2:N5" si="2">IF(AND($J2="Mial",I2&gt;=320),I2-K2,I2)</f>
        <v>161</v>
      </c>
      <c r="O2">
        <f>IF(K2=0,1,0)</f>
        <v>0</v>
      </c>
      <c r="Q2" t="s">
        <v>0</v>
      </c>
      <c r="R2" t="s">
        <v>1</v>
      </c>
    </row>
    <row r="3" spans="1:18" x14ac:dyDescent="0.25">
      <c r="A3" s="1">
        <v>41928</v>
      </c>
      <c r="B3" s="5">
        <f t="shared" ref="B3:B66" si="3">MONTH(A3)</f>
        <v>10</v>
      </c>
      <c r="C3">
        <v>100</v>
      </c>
      <c r="D3">
        <v>135</v>
      </c>
      <c r="E3">
        <v>33</v>
      </c>
      <c r="F3">
        <f t="shared" ref="F3:F66" si="4">C3*$R$3+D3*$R$4+E3*$R$5</f>
        <v>164740</v>
      </c>
      <c r="G3">
        <f t="shared" ref="G3:G34" si="5">L2+C3</f>
        <v>180</v>
      </c>
      <c r="H3">
        <f t="shared" ref="H3:H34" si="6">M2+D3</f>
        <v>335</v>
      </c>
      <c r="I3">
        <f t="shared" ref="I3:I34" si="7">N2+E3</f>
        <v>194</v>
      </c>
      <c r="J3" t="str">
        <f t="shared" ref="J3:J66" si="8">IF(G3&gt;=200,"Kostka",IF(AND(G3&lt;200,H3&gt;=260),"Orzech","Mial"))</f>
        <v>Orzech</v>
      </c>
      <c r="K3" s="12">
        <f t="shared" si="1"/>
        <v>260</v>
      </c>
      <c r="L3">
        <f t="shared" ref="L3:L66" si="9">IF($J3="Kostka",G3-$K3,G3)</f>
        <v>180</v>
      </c>
      <c r="M3">
        <f t="shared" ref="M3:M66" si="10">IF($J3="Orzech",H3-$K3,H3)</f>
        <v>75</v>
      </c>
      <c r="N3" s="12">
        <f t="shared" si="2"/>
        <v>194</v>
      </c>
      <c r="O3">
        <f t="shared" ref="O3:O66" si="11">IF(K3=0,1,0)</f>
        <v>0</v>
      </c>
      <c r="Q3" t="s">
        <v>2</v>
      </c>
      <c r="R3">
        <v>685</v>
      </c>
    </row>
    <row r="4" spans="1:18" x14ac:dyDescent="0.25">
      <c r="A4" s="1">
        <v>41929</v>
      </c>
      <c r="B4" s="5">
        <f t="shared" si="3"/>
        <v>10</v>
      </c>
      <c r="C4">
        <v>50</v>
      </c>
      <c r="D4">
        <v>29</v>
      </c>
      <c r="E4">
        <v>85</v>
      </c>
      <c r="F4">
        <f t="shared" si="4"/>
        <v>84530</v>
      </c>
      <c r="G4">
        <f t="shared" si="5"/>
        <v>230</v>
      </c>
      <c r="H4">
        <f t="shared" si="6"/>
        <v>104</v>
      </c>
      <c r="I4">
        <f t="shared" si="7"/>
        <v>279</v>
      </c>
      <c r="J4" t="str">
        <f t="shared" si="8"/>
        <v>Kostka</v>
      </c>
      <c r="K4" s="12">
        <f t="shared" si="1"/>
        <v>200</v>
      </c>
      <c r="L4">
        <f t="shared" si="9"/>
        <v>30</v>
      </c>
      <c r="M4">
        <f t="shared" si="10"/>
        <v>104</v>
      </c>
      <c r="N4" s="12">
        <f t="shared" si="2"/>
        <v>279</v>
      </c>
      <c r="O4">
        <f t="shared" si="11"/>
        <v>0</v>
      </c>
      <c r="Q4" t="s">
        <v>3</v>
      </c>
      <c r="R4">
        <v>620</v>
      </c>
    </row>
    <row r="5" spans="1:18" s="12" customFormat="1" x14ac:dyDescent="0.25">
      <c r="A5" s="8">
        <v>41930</v>
      </c>
      <c r="B5" s="9">
        <f t="shared" si="3"/>
        <v>10</v>
      </c>
      <c r="C5" s="7">
        <v>68</v>
      </c>
      <c r="D5" s="7">
        <v>107</v>
      </c>
      <c r="E5" s="7">
        <v>84</v>
      </c>
      <c r="F5" s="7">
        <f t="shared" si="4"/>
        <v>144840</v>
      </c>
      <c r="G5" s="7">
        <f t="shared" si="5"/>
        <v>98</v>
      </c>
      <c r="H5" s="7">
        <f t="shared" si="6"/>
        <v>211</v>
      </c>
      <c r="I5" s="7">
        <f t="shared" si="7"/>
        <v>363</v>
      </c>
      <c r="J5" s="7" t="str">
        <f t="shared" si="8"/>
        <v>Mial</v>
      </c>
      <c r="K5" s="12">
        <f>IF($J5="Kostka",200,IF($J5="Orzech",260,IF(AND($J5="Mial",I5&gt;=320),320,0)))</f>
        <v>320</v>
      </c>
      <c r="L5" s="12">
        <f t="shared" si="9"/>
        <v>98</v>
      </c>
      <c r="M5" s="12">
        <f t="shared" si="10"/>
        <v>211</v>
      </c>
      <c r="N5" s="12">
        <f t="shared" si="2"/>
        <v>43</v>
      </c>
      <c r="O5">
        <f t="shared" si="11"/>
        <v>0</v>
      </c>
      <c r="Q5" s="12" t="s">
        <v>4</v>
      </c>
      <c r="R5" s="12">
        <v>380</v>
      </c>
    </row>
    <row r="6" spans="1:18" x14ac:dyDescent="0.25">
      <c r="A6" s="1">
        <v>41931</v>
      </c>
      <c r="B6" s="5">
        <f t="shared" si="3"/>
        <v>10</v>
      </c>
      <c r="C6">
        <v>75</v>
      </c>
      <c r="D6">
        <v>49</v>
      </c>
      <c r="E6">
        <v>23</v>
      </c>
      <c r="F6">
        <f t="shared" si="4"/>
        <v>90495</v>
      </c>
      <c r="G6">
        <f t="shared" si="5"/>
        <v>173</v>
      </c>
      <c r="H6">
        <f t="shared" si="6"/>
        <v>260</v>
      </c>
      <c r="I6">
        <f t="shared" si="7"/>
        <v>66</v>
      </c>
      <c r="J6" t="str">
        <f t="shared" si="8"/>
        <v>Orzech</v>
      </c>
      <c r="K6" s="12">
        <f t="shared" ref="K6:K69" si="12">IF($J6="Kostka",200,IF($J6="Orzech",260,IF(AND($J6="Mial",I6&gt;=320),320,0)))</f>
        <v>260</v>
      </c>
      <c r="L6" s="12">
        <f t="shared" si="9"/>
        <v>173</v>
      </c>
      <c r="M6" s="12">
        <f t="shared" si="10"/>
        <v>0</v>
      </c>
      <c r="N6" s="12">
        <f>IF(AND($J6="Mial",I6&gt;=320),I6-K6,I6)</f>
        <v>66</v>
      </c>
      <c r="O6">
        <f t="shared" si="11"/>
        <v>0</v>
      </c>
      <c r="P6" s="12"/>
    </row>
    <row r="7" spans="1:18" x14ac:dyDescent="0.25">
      <c r="A7" s="1">
        <v>41932</v>
      </c>
      <c r="B7" s="5">
        <f t="shared" si="3"/>
        <v>10</v>
      </c>
      <c r="C7">
        <v>109</v>
      </c>
      <c r="D7">
        <v>90</v>
      </c>
      <c r="E7">
        <v>48</v>
      </c>
      <c r="F7">
        <f t="shared" si="4"/>
        <v>148705</v>
      </c>
      <c r="G7">
        <f t="shared" si="5"/>
        <v>282</v>
      </c>
      <c r="H7">
        <f t="shared" si="6"/>
        <v>90</v>
      </c>
      <c r="I7">
        <f t="shared" si="7"/>
        <v>114</v>
      </c>
      <c r="J7" t="str">
        <f t="shared" si="8"/>
        <v>Kostka</v>
      </c>
      <c r="K7" s="12">
        <f t="shared" si="12"/>
        <v>200</v>
      </c>
      <c r="L7">
        <f t="shared" si="9"/>
        <v>82</v>
      </c>
      <c r="M7">
        <f t="shared" si="10"/>
        <v>90</v>
      </c>
      <c r="N7" s="12">
        <f t="shared" ref="N7:N70" si="13">IF(AND($J7="Mial",I7&gt;=320),I7-K7,I7)</f>
        <v>114</v>
      </c>
      <c r="O7">
        <f t="shared" si="11"/>
        <v>0</v>
      </c>
    </row>
    <row r="8" spans="1:18" x14ac:dyDescent="0.25">
      <c r="A8" s="1">
        <v>41933</v>
      </c>
      <c r="B8" s="5">
        <f t="shared" si="3"/>
        <v>10</v>
      </c>
      <c r="C8">
        <v>161</v>
      </c>
      <c r="D8">
        <v>2</v>
      </c>
      <c r="E8">
        <v>16</v>
      </c>
      <c r="F8">
        <f t="shared" si="4"/>
        <v>117605</v>
      </c>
      <c r="G8">
        <f t="shared" si="5"/>
        <v>243</v>
      </c>
      <c r="H8">
        <f t="shared" si="6"/>
        <v>92</v>
      </c>
      <c r="I8">
        <f t="shared" si="7"/>
        <v>130</v>
      </c>
      <c r="J8" t="str">
        <f t="shared" si="8"/>
        <v>Kostka</v>
      </c>
      <c r="K8" s="12">
        <f t="shared" si="12"/>
        <v>200</v>
      </c>
      <c r="L8">
        <f t="shared" si="9"/>
        <v>43</v>
      </c>
      <c r="M8">
        <f t="shared" si="10"/>
        <v>92</v>
      </c>
      <c r="N8" s="12">
        <f t="shared" si="13"/>
        <v>130</v>
      </c>
      <c r="O8">
        <f t="shared" si="11"/>
        <v>0</v>
      </c>
    </row>
    <row r="9" spans="1:18" x14ac:dyDescent="0.25">
      <c r="A9" s="1">
        <v>41934</v>
      </c>
      <c r="B9" s="5">
        <f t="shared" si="3"/>
        <v>10</v>
      </c>
      <c r="C9">
        <v>97</v>
      </c>
      <c r="D9">
        <v>129</v>
      </c>
      <c r="E9">
        <v>43</v>
      </c>
      <c r="F9">
        <f t="shared" si="4"/>
        <v>162765</v>
      </c>
      <c r="G9">
        <f t="shared" si="5"/>
        <v>140</v>
      </c>
      <c r="H9">
        <f t="shared" si="6"/>
        <v>221</v>
      </c>
      <c r="I9">
        <f t="shared" si="7"/>
        <v>173</v>
      </c>
      <c r="J9" t="str">
        <f t="shared" si="8"/>
        <v>Mial</v>
      </c>
      <c r="K9" s="12">
        <f t="shared" si="12"/>
        <v>0</v>
      </c>
      <c r="L9">
        <f t="shared" si="9"/>
        <v>140</v>
      </c>
      <c r="M9">
        <f t="shared" si="10"/>
        <v>221</v>
      </c>
      <c r="N9" s="12">
        <f t="shared" si="13"/>
        <v>173</v>
      </c>
      <c r="O9">
        <f t="shared" si="11"/>
        <v>1</v>
      </c>
    </row>
    <row r="10" spans="1:18" x14ac:dyDescent="0.25">
      <c r="A10" s="1">
        <v>41935</v>
      </c>
      <c r="B10" s="5">
        <f t="shared" si="3"/>
        <v>10</v>
      </c>
      <c r="C10">
        <v>25</v>
      </c>
      <c r="D10">
        <v>186</v>
      </c>
      <c r="E10">
        <v>4</v>
      </c>
      <c r="F10">
        <f t="shared" si="4"/>
        <v>133965</v>
      </c>
      <c r="G10">
        <f t="shared" si="5"/>
        <v>165</v>
      </c>
      <c r="H10">
        <f t="shared" si="6"/>
        <v>407</v>
      </c>
      <c r="I10">
        <f t="shared" si="7"/>
        <v>177</v>
      </c>
      <c r="J10" t="str">
        <f t="shared" si="8"/>
        <v>Orzech</v>
      </c>
      <c r="K10" s="12">
        <f t="shared" si="12"/>
        <v>260</v>
      </c>
      <c r="L10">
        <f t="shared" si="9"/>
        <v>165</v>
      </c>
      <c r="M10">
        <f t="shared" si="10"/>
        <v>147</v>
      </c>
      <c r="N10" s="12">
        <f t="shared" si="13"/>
        <v>177</v>
      </c>
      <c r="O10">
        <f t="shared" si="11"/>
        <v>0</v>
      </c>
    </row>
    <row r="11" spans="1:18" x14ac:dyDescent="0.25">
      <c r="A11" s="1">
        <v>41936</v>
      </c>
      <c r="B11" s="5">
        <f t="shared" si="3"/>
        <v>10</v>
      </c>
      <c r="C11">
        <v>113</v>
      </c>
      <c r="D11">
        <v>97</v>
      </c>
      <c r="E11">
        <v>97</v>
      </c>
      <c r="F11">
        <f t="shared" si="4"/>
        <v>174405</v>
      </c>
      <c r="G11">
        <f t="shared" si="5"/>
        <v>278</v>
      </c>
      <c r="H11">
        <f t="shared" si="6"/>
        <v>244</v>
      </c>
      <c r="I11">
        <f t="shared" si="7"/>
        <v>274</v>
      </c>
      <c r="J11" t="str">
        <f t="shared" si="8"/>
        <v>Kostka</v>
      </c>
      <c r="K11" s="12">
        <f t="shared" si="12"/>
        <v>200</v>
      </c>
      <c r="L11">
        <f t="shared" si="9"/>
        <v>78</v>
      </c>
      <c r="M11">
        <f t="shared" si="10"/>
        <v>244</v>
      </c>
      <c r="N11" s="12">
        <f t="shared" si="13"/>
        <v>274</v>
      </c>
      <c r="O11">
        <f t="shared" si="11"/>
        <v>0</v>
      </c>
    </row>
    <row r="12" spans="1:18" x14ac:dyDescent="0.25">
      <c r="A12" s="1">
        <v>41937</v>
      </c>
      <c r="B12" s="5">
        <f t="shared" si="3"/>
        <v>10</v>
      </c>
      <c r="C12">
        <v>70</v>
      </c>
      <c r="D12">
        <v>12</v>
      </c>
      <c r="E12">
        <v>53</v>
      </c>
      <c r="F12">
        <f t="shared" si="4"/>
        <v>75530</v>
      </c>
      <c r="G12">
        <f t="shared" si="5"/>
        <v>148</v>
      </c>
      <c r="H12">
        <f t="shared" si="6"/>
        <v>256</v>
      </c>
      <c r="I12">
        <f t="shared" si="7"/>
        <v>327</v>
      </c>
      <c r="J12" t="str">
        <f t="shared" si="8"/>
        <v>Mial</v>
      </c>
      <c r="K12" s="12">
        <f t="shared" si="12"/>
        <v>320</v>
      </c>
      <c r="L12">
        <f t="shared" si="9"/>
        <v>148</v>
      </c>
      <c r="M12">
        <f t="shared" si="10"/>
        <v>256</v>
      </c>
      <c r="N12" s="12">
        <f t="shared" si="13"/>
        <v>7</v>
      </c>
      <c r="O12">
        <f t="shared" si="11"/>
        <v>0</v>
      </c>
    </row>
    <row r="13" spans="1:18" x14ac:dyDescent="0.25">
      <c r="A13" s="1">
        <v>41938</v>
      </c>
      <c r="B13" s="5">
        <f t="shared" si="3"/>
        <v>10</v>
      </c>
      <c r="C13">
        <v>117</v>
      </c>
      <c r="D13">
        <v>142</v>
      </c>
      <c r="E13">
        <v>90</v>
      </c>
      <c r="F13">
        <f t="shared" si="4"/>
        <v>202385</v>
      </c>
      <c r="G13">
        <f t="shared" si="5"/>
        <v>265</v>
      </c>
      <c r="H13">
        <f t="shared" si="6"/>
        <v>398</v>
      </c>
      <c r="I13">
        <f t="shared" si="7"/>
        <v>97</v>
      </c>
      <c r="J13" t="str">
        <f t="shared" si="8"/>
        <v>Kostka</v>
      </c>
      <c r="K13" s="12">
        <f t="shared" si="12"/>
        <v>200</v>
      </c>
      <c r="L13">
        <f t="shared" si="9"/>
        <v>65</v>
      </c>
      <c r="M13">
        <f t="shared" si="10"/>
        <v>398</v>
      </c>
      <c r="N13" s="12">
        <f t="shared" si="13"/>
        <v>97</v>
      </c>
      <c r="O13">
        <f t="shared" si="11"/>
        <v>0</v>
      </c>
    </row>
    <row r="14" spans="1:18" x14ac:dyDescent="0.25">
      <c r="A14" s="1">
        <v>41939</v>
      </c>
      <c r="B14" s="5">
        <f t="shared" si="3"/>
        <v>10</v>
      </c>
      <c r="C14">
        <v>189</v>
      </c>
      <c r="D14">
        <v>28</v>
      </c>
      <c r="E14">
        <v>43</v>
      </c>
      <c r="F14">
        <f t="shared" si="4"/>
        <v>163165</v>
      </c>
      <c r="G14">
        <f t="shared" si="5"/>
        <v>254</v>
      </c>
      <c r="H14">
        <f t="shared" si="6"/>
        <v>426</v>
      </c>
      <c r="I14">
        <f t="shared" si="7"/>
        <v>140</v>
      </c>
      <c r="J14" t="str">
        <f t="shared" si="8"/>
        <v>Kostka</v>
      </c>
      <c r="K14" s="12">
        <f t="shared" si="12"/>
        <v>200</v>
      </c>
      <c r="L14">
        <f t="shared" si="9"/>
        <v>54</v>
      </c>
      <c r="M14">
        <f t="shared" si="10"/>
        <v>426</v>
      </c>
      <c r="N14" s="12">
        <f t="shared" si="13"/>
        <v>140</v>
      </c>
      <c r="O14">
        <f t="shared" si="11"/>
        <v>0</v>
      </c>
    </row>
    <row r="15" spans="1:18" x14ac:dyDescent="0.25">
      <c r="A15" s="1">
        <v>41940</v>
      </c>
      <c r="B15" s="5">
        <f t="shared" si="3"/>
        <v>10</v>
      </c>
      <c r="C15">
        <v>140</v>
      </c>
      <c r="D15">
        <v>191</v>
      </c>
      <c r="E15">
        <v>40</v>
      </c>
      <c r="F15">
        <f t="shared" si="4"/>
        <v>229520</v>
      </c>
      <c r="G15">
        <f t="shared" si="5"/>
        <v>194</v>
      </c>
      <c r="H15">
        <f t="shared" si="6"/>
        <v>617</v>
      </c>
      <c r="I15">
        <f t="shared" si="7"/>
        <v>180</v>
      </c>
      <c r="J15" t="str">
        <f t="shared" si="8"/>
        <v>Orzech</v>
      </c>
      <c r="K15" s="12">
        <f t="shared" si="12"/>
        <v>260</v>
      </c>
      <c r="L15">
        <f t="shared" si="9"/>
        <v>194</v>
      </c>
      <c r="M15">
        <f t="shared" si="10"/>
        <v>357</v>
      </c>
      <c r="N15" s="12">
        <f t="shared" si="13"/>
        <v>180</v>
      </c>
      <c r="O15">
        <f t="shared" si="11"/>
        <v>0</v>
      </c>
    </row>
    <row r="16" spans="1:18" x14ac:dyDescent="0.25">
      <c r="A16" s="1">
        <v>41941</v>
      </c>
      <c r="B16" s="5">
        <f t="shared" si="3"/>
        <v>10</v>
      </c>
      <c r="C16">
        <v>167</v>
      </c>
      <c r="D16">
        <v>48</v>
      </c>
      <c r="E16">
        <v>30</v>
      </c>
      <c r="F16">
        <f t="shared" si="4"/>
        <v>155555</v>
      </c>
      <c r="G16">
        <f t="shared" si="5"/>
        <v>361</v>
      </c>
      <c r="H16">
        <f t="shared" si="6"/>
        <v>405</v>
      </c>
      <c r="I16">
        <f t="shared" si="7"/>
        <v>210</v>
      </c>
      <c r="J16" t="str">
        <f t="shared" si="8"/>
        <v>Kostka</v>
      </c>
      <c r="K16" s="12">
        <f t="shared" si="12"/>
        <v>200</v>
      </c>
      <c r="L16">
        <f t="shared" si="9"/>
        <v>161</v>
      </c>
      <c r="M16">
        <f t="shared" si="10"/>
        <v>405</v>
      </c>
      <c r="N16" s="12">
        <f t="shared" si="13"/>
        <v>210</v>
      </c>
      <c r="O16">
        <f t="shared" si="11"/>
        <v>0</v>
      </c>
    </row>
    <row r="17" spans="1:15" x14ac:dyDescent="0.25">
      <c r="A17" s="1">
        <v>41942</v>
      </c>
      <c r="B17" s="5">
        <f t="shared" si="3"/>
        <v>10</v>
      </c>
      <c r="C17">
        <v>0</v>
      </c>
      <c r="D17">
        <v>154</v>
      </c>
      <c r="E17">
        <v>68</v>
      </c>
      <c r="F17">
        <f t="shared" si="4"/>
        <v>121320</v>
      </c>
      <c r="G17">
        <f t="shared" si="5"/>
        <v>161</v>
      </c>
      <c r="H17">
        <f t="shared" si="6"/>
        <v>559</v>
      </c>
      <c r="I17">
        <f t="shared" si="7"/>
        <v>278</v>
      </c>
      <c r="J17" t="str">
        <f t="shared" si="8"/>
        <v>Orzech</v>
      </c>
      <c r="K17" s="12">
        <f t="shared" si="12"/>
        <v>260</v>
      </c>
      <c r="L17">
        <f t="shared" si="9"/>
        <v>161</v>
      </c>
      <c r="M17">
        <f t="shared" si="10"/>
        <v>299</v>
      </c>
      <c r="N17" s="12">
        <f t="shared" si="13"/>
        <v>278</v>
      </c>
      <c r="O17">
        <f t="shared" si="11"/>
        <v>0</v>
      </c>
    </row>
    <row r="18" spans="1:15" x14ac:dyDescent="0.25">
      <c r="A18" s="1">
        <v>41943</v>
      </c>
      <c r="B18" s="5">
        <f t="shared" si="3"/>
        <v>10</v>
      </c>
      <c r="C18">
        <v>61</v>
      </c>
      <c r="D18">
        <v>139</v>
      </c>
      <c r="E18">
        <v>77</v>
      </c>
      <c r="F18">
        <f t="shared" si="4"/>
        <v>157225</v>
      </c>
      <c r="G18">
        <f t="shared" si="5"/>
        <v>222</v>
      </c>
      <c r="H18">
        <f t="shared" si="6"/>
        <v>438</v>
      </c>
      <c r="I18">
        <f t="shared" si="7"/>
        <v>355</v>
      </c>
      <c r="J18" t="str">
        <f t="shared" si="8"/>
        <v>Kostka</v>
      </c>
      <c r="K18" s="12">
        <f t="shared" si="12"/>
        <v>200</v>
      </c>
      <c r="L18">
        <f t="shared" si="9"/>
        <v>22</v>
      </c>
      <c r="M18">
        <f t="shared" si="10"/>
        <v>438</v>
      </c>
      <c r="N18" s="12">
        <f t="shared" si="13"/>
        <v>355</v>
      </c>
      <c r="O18">
        <f t="shared" si="11"/>
        <v>0</v>
      </c>
    </row>
    <row r="19" spans="1:15" x14ac:dyDescent="0.25">
      <c r="A19" s="1">
        <v>41944</v>
      </c>
      <c r="B19" s="5">
        <f t="shared" si="3"/>
        <v>11</v>
      </c>
      <c r="C19">
        <v>18</v>
      </c>
      <c r="D19">
        <v>163</v>
      </c>
      <c r="E19">
        <v>75</v>
      </c>
      <c r="F19">
        <f t="shared" si="4"/>
        <v>141890</v>
      </c>
      <c r="G19">
        <f t="shared" si="5"/>
        <v>40</v>
      </c>
      <c r="H19">
        <f t="shared" si="6"/>
        <v>601</v>
      </c>
      <c r="I19">
        <f t="shared" si="7"/>
        <v>430</v>
      </c>
      <c r="J19" t="str">
        <f t="shared" si="8"/>
        <v>Orzech</v>
      </c>
      <c r="K19" s="12">
        <f t="shared" si="12"/>
        <v>260</v>
      </c>
      <c r="L19">
        <f t="shared" si="9"/>
        <v>40</v>
      </c>
      <c r="M19">
        <f t="shared" si="10"/>
        <v>341</v>
      </c>
      <c r="N19" s="12">
        <f t="shared" si="13"/>
        <v>430</v>
      </c>
      <c r="O19">
        <f t="shared" si="11"/>
        <v>0</v>
      </c>
    </row>
    <row r="20" spans="1:15" x14ac:dyDescent="0.25">
      <c r="A20" s="1">
        <v>41945</v>
      </c>
      <c r="B20" s="5">
        <f t="shared" si="3"/>
        <v>11</v>
      </c>
      <c r="C20">
        <v>43</v>
      </c>
      <c r="D20">
        <v>169</v>
      </c>
      <c r="E20">
        <v>0</v>
      </c>
      <c r="F20">
        <f t="shared" si="4"/>
        <v>134235</v>
      </c>
      <c r="G20">
        <f t="shared" si="5"/>
        <v>83</v>
      </c>
      <c r="H20">
        <f t="shared" si="6"/>
        <v>510</v>
      </c>
      <c r="I20">
        <f t="shared" si="7"/>
        <v>430</v>
      </c>
      <c r="J20" t="str">
        <f t="shared" si="8"/>
        <v>Orzech</v>
      </c>
      <c r="K20" s="12">
        <f t="shared" si="12"/>
        <v>260</v>
      </c>
      <c r="L20">
        <f t="shared" si="9"/>
        <v>83</v>
      </c>
      <c r="M20">
        <f t="shared" si="10"/>
        <v>250</v>
      </c>
      <c r="N20" s="12">
        <f t="shared" si="13"/>
        <v>430</v>
      </c>
      <c r="O20">
        <f t="shared" si="11"/>
        <v>0</v>
      </c>
    </row>
    <row r="21" spans="1:15" x14ac:dyDescent="0.25">
      <c r="A21" s="1">
        <v>41946</v>
      </c>
      <c r="B21" s="5">
        <f t="shared" si="3"/>
        <v>11</v>
      </c>
      <c r="C21">
        <v>160</v>
      </c>
      <c r="D21">
        <v>135</v>
      </c>
      <c r="E21">
        <v>34</v>
      </c>
      <c r="F21">
        <f t="shared" si="4"/>
        <v>206220</v>
      </c>
      <c r="G21">
        <f t="shared" si="5"/>
        <v>243</v>
      </c>
      <c r="H21">
        <f t="shared" si="6"/>
        <v>385</v>
      </c>
      <c r="I21">
        <f t="shared" si="7"/>
        <v>464</v>
      </c>
      <c r="J21" t="str">
        <f t="shared" si="8"/>
        <v>Kostka</v>
      </c>
      <c r="K21" s="12">
        <f t="shared" si="12"/>
        <v>200</v>
      </c>
      <c r="L21">
        <f t="shared" si="9"/>
        <v>43</v>
      </c>
      <c r="M21">
        <f t="shared" si="10"/>
        <v>385</v>
      </c>
      <c r="N21" s="12">
        <f t="shared" si="13"/>
        <v>464</v>
      </c>
      <c r="O21">
        <f t="shared" si="11"/>
        <v>0</v>
      </c>
    </row>
    <row r="22" spans="1:15" x14ac:dyDescent="0.25">
      <c r="A22" s="1">
        <v>41947</v>
      </c>
      <c r="B22" s="5">
        <f t="shared" si="3"/>
        <v>11</v>
      </c>
      <c r="C22">
        <v>150</v>
      </c>
      <c r="D22">
        <v>89</v>
      </c>
      <c r="E22">
        <v>17</v>
      </c>
      <c r="F22">
        <f t="shared" si="4"/>
        <v>164390</v>
      </c>
      <c r="G22">
        <f t="shared" si="5"/>
        <v>193</v>
      </c>
      <c r="H22">
        <f t="shared" si="6"/>
        <v>474</v>
      </c>
      <c r="I22">
        <f t="shared" si="7"/>
        <v>481</v>
      </c>
      <c r="J22" t="str">
        <f t="shared" si="8"/>
        <v>Orzech</v>
      </c>
      <c r="K22" s="12">
        <f t="shared" si="12"/>
        <v>260</v>
      </c>
      <c r="L22">
        <f t="shared" si="9"/>
        <v>193</v>
      </c>
      <c r="M22">
        <f t="shared" si="10"/>
        <v>214</v>
      </c>
      <c r="N22" s="12">
        <f t="shared" si="13"/>
        <v>481</v>
      </c>
      <c r="O22">
        <f t="shared" si="11"/>
        <v>0</v>
      </c>
    </row>
    <row r="23" spans="1:15" x14ac:dyDescent="0.25">
      <c r="A23" s="1">
        <v>41948</v>
      </c>
      <c r="B23" s="5">
        <f t="shared" si="3"/>
        <v>11</v>
      </c>
      <c r="C23">
        <v>57</v>
      </c>
      <c r="D23">
        <v>109</v>
      </c>
      <c r="E23">
        <v>93</v>
      </c>
      <c r="F23">
        <f t="shared" si="4"/>
        <v>141965</v>
      </c>
      <c r="G23">
        <f t="shared" si="5"/>
        <v>250</v>
      </c>
      <c r="H23">
        <f t="shared" si="6"/>
        <v>323</v>
      </c>
      <c r="I23">
        <f t="shared" si="7"/>
        <v>574</v>
      </c>
      <c r="J23" t="str">
        <f t="shared" si="8"/>
        <v>Kostka</v>
      </c>
      <c r="K23" s="12">
        <f t="shared" si="12"/>
        <v>200</v>
      </c>
      <c r="L23">
        <f t="shared" si="9"/>
        <v>50</v>
      </c>
      <c r="M23">
        <f t="shared" si="10"/>
        <v>323</v>
      </c>
      <c r="N23" s="12">
        <f t="shared" si="13"/>
        <v>574</v>
      </c>
      <c r="O23">
        <f t="shared" si="11"/>
        <v>0</v>
      </c>
    </row>
    <row r="24" spans="1:15" x14ac:dyDescent="0.25">
      <c r="A24" s="1">
        <v>41949</v>
      </c>
      <c r="B24" s="5">
        <f t="shared" si="3"/>
        <v>11</v>
      </c>
      <c r="C24">
        <v>62</v>
      </c>
      <c r="D24">
        <v>80</v>
      </c>
      <c r="E24">
        <v>62</v>
      </c>
      <c r="F24">
        <f t="shared" si="4"/>
        <v>115630</v>
      </c>
      <c r="G24">
        <f t="shared" si="5"/>
        <v>112</v>
      </c>
      <c r="H24">
        <f t="shared" si="6"/>
        <v>403</v>
      </c>
      <c r="I24">
        <f t="shared" si="7"/>
        <v>636</v>
      </c>
      <c r="J24" t="str">
        <f t="shared" si="8"/>
        <v>Orzech</v>
      </c>
      <c r="K24" s="12">
        <f t="shared" si="12"/>
        <v>260</v>
      </c>
      <c r="L24">
        <f t="shared" si="9"/>
        <v>112</v>
      </c>
      <c r="M24">
        <f t="shared" si="10"/>
        <v>143</v>
      </c>
      <c r="N24" s="12">
        <f t="shared" si="13"/>
        <v>636</v>
      </c>
      <c r="O24">
        <f t="shared" si="11"/>
        <v>0</v>
      </c>
    </row>
    <row r="25" spans="1:15" x14ac:dyDescent="0.25">
      <c r="A25" s="1">
        <v>41950</v>
      </c>
      <c r="B25" s="5">
        <f t="shared" si="3"/>
        <v>11</v>
      </c>
      <c r="C25">
        <v>162</v>
      </c>
      <c r="D25">
        <v>62</v>
      </c>
      <c r="E25">
        <v>88</v>
      </c>
      <c r="F25">
        <f t="shared" si="4"/>
        <v>182850</v>
      </c>
      <c r="G25">
        <f t="shared" si="5"/>
        <v>274</v>
      </c>
      <c r="H25">
        <f t="shared" si="6"/>
        <v>205</v>
      </c>
      <c r="I25">
        <f t="shared" si="7"/>
        <v>724</v>
      </c>
      <c r="J25" t="str">
        <f t="shared" si="8"/>
        <v>Kostka</v>
      </c>
      <c r="K25" s="12">
        <f t="shared" si="12"/>
        <v>200</v>
      </c>
      <c r="L25">
        <f t="shared" si="9"/>
        <v>74</v>
      </c>
      <c r="M25">
        <f t="shared" si="10"/>
        <v>205</v>
      </c>
      <c r="N25" s="12">
        <f t="shared" si="13"/>
        <v>724</v>
      </c>
      <c r="O25">
        <f t="shared" si="11"/>
        <v>0</v>
      </c>
    </row>
    <row r="26" spans="1:15" x14ac:dyDescent="0.25">
      <c r="A26" s="1">
        <v>41951</v>
      </c>
      <c r="B26" s="5">
        <f t="shared" si="3"/>
        <v>11</v>
      </c>
      <c r="C26">
        <v>142</v>
      </c>
      <c r="D26">
        <v>79</v>
      </c>
      <c r="E26">
        <v>76</v>
      </c>
      <c r="F26">
        <f t="shared" si="4"/>
        <v>175130</v>
      </c>
      <c r="G26">
        <f t="shared" si="5"/>
        <v>216</v>
      </c>
      <c r="H26">
        <f t="shared" si="6"/>
        <v>284</v>
      </c>
      <c r="I26">
        <f t="shared" si="7"/>
        <v>800</v>
      </c>
      <c r="J26" t="str">
        <f t="shared" si="8"/>
        <v>Kostka</v>
      </c>
      <c r="K26" s="12">
        <f t="shared" si="12"/>
        <v>200</v>
      </c>
      <c r="L26">
        <f t="shared" si="9"/>
        <v>16</v>
      </c>
      <c r="M26">
        <f t="shared" si="10"/>
        <v>284</v>
      </c>
      <c r="N26" s="12">
        <f t="shared" si="13"/>
        <v>800</v>
      </c>
      <c r="O26">
        <f t="shared" si="11"/>
        <v>0</v>
      </c>
    </row>
    <row r="27" spans="1:15" x14ac:dyDescent="0.25">
      <c r="A27" s="1">
        <v>41952</v>
      </c>
      <c r="B27" s="5">
        <f t="shared" si="3"/>
        <v>11</v>
      </c>
      <c r="C27">
        <v>7</v>
      </c>
      <c r="D27">
        <v>30</v>
      </c>
      <c r="E27">
        <v>68</v>
      </c>
      <c r="F27">
        <f t="shared" si="4"/>
        <v>49235</v>
      </c>
      <c r="G27">
        <f t="shared" si="5"/>
        <v>23</v>
      </c>
      <c r="H27">
        <f t="shared" si="6"/>
        <v>314</v>
      </c>
      <c r="I27">
        <f t="shared" si="7"/>
        <v>868</v>
      </c>
      <c r="J27" t="str">
        <f t="shared" si="8"/>
        <v>Orzech</v>
      </c>
      <c r="K27" s="12">
        <f t="shared" si="12"/>
        <v>260</v>
      </c>
      <c r="L27">
        <f t="shared" si="9"/>
        <v>23</v>
      </c>
      <c r="M27">
        <f t="shared" si="10"/>
        <v>54</v>
      </c>
      <c r="N27" s="12">
        <f t="shared" si="13"/>
        <v>868</v>
      </c>
      <c r="O27">
        <f t="shared" si="11"/>
        <v>0</v>
      </c>
    </row>
    <row r="28" spans="1:15" x14ac:dyDescent="0.25">
      <c r="A28" s="1">
        <v>41953</v>
      </c>
      <c r="B28" s="5">
        <f t="shared" si="3"/>
        <v>11</v>
      </c>
      <c r="C28">
        <v>116</v>
      </c>
      <c r="D28">
        <v>6</v>
      </c>
      <c r="E28">
        <v>88</v>
      </c>
      <c r="F28">
        <f t="shared" si="4"/>
        <v>116620</v>
      </c>
      <c r="G28">
        <f t="shared" si="5"/>
        <v>139</v>
      </c>
      <c r="H28">
        <f t="shared" si="6"/>
        <v>60</v>
      </c>
      <c r="I28">
        <f t="shared" si="7"/>
        <v>956</v>
      </c>
      <c r="J28" t="str">
        <f t="shared" si="8"/>
        <v>Mial</v>
      </c>
      <c r="K28" s="12">
        <f t="shared" si="12"/>
        <v>320</v>
      </c>
      <c r="L28">
        <f t="shared" si="9"/>
        <v>139</v>
      </c>
      <c r="M28">
        <f t="shared" si="10"/>
        <v>60</v>
      </c>
      <c r="N28" s="12">
        <f t="shared" si="13"/>
        <v>636</v>
      </c>
      <c r="O28">
        <f t="shared" si="11"/>
        <v>0</v>
      </c>
    </row>
    <row r="29" spans="1:15" x14ac:dyDescent="0.25">
      <c r="A29" s="1">
        <v>41954</v>
      </c>
      <c r="B29" s="5">
        <f t="shared" si="3"/>
        <v>11</v>
      </c>
      <c r="C29">
        <v>0</v>
      </c>
      <c r="D29">
        <v>1</v>
      </c>
      <c r="E29">
        <v>47</v>
      </c>
      <c r="F29">
        <f t="shared" si="4"/>
        <v>18480</v>
      </c>
      <c r="G29">
        <f t="shared" si="5"/>
        <v>139</v>
      </c>
      <c r="H29">
        <f t="shared" si="6"/>
        <v>61</v>
      </c>
      <c r="I29">
        <f t="shared" si="7"/>
        <v>683</v>
      </c>
      <c r="J29" t="str">
        <f t="shared" si="8"/>
        <v>Mial</v>
      </c>
      <c r="K29" s="12">
        <f t="shared" si="12"/>
        <v>320</v>
      </c>
      <c r="L29">
        <f t="shared" si="9"/>
        <v>139</v>
      </c>
      <c r="M29">
        <f t="shared" si="10"/>
        <v>61</v>
      </c>
      <c r="N29" s="12">
        <f t="shared" si="13"/>
        <v>363</v>
      </c>
      <c r="O29">
        <f t="shared" si="11"/>
        <v>0</v>
      </c>
    </row>
    <row r="30" spans="1:15" x14ac:dyDescent="0.25">
      <c r="A30" s="1">
        <v>41955</v>
      </c>
      <c r="B30" s="5">
        <f t="shared" si="3"/>
        <v>11</v>
      </c>
      <c r="C30">
        <v>78</v>
      </c>
      <c r="D30">
        <v>84</v>
      </c>
      <c r="E30">
        <v>16</v>
      </c>
      <c r="F30">
        <f t="shared" si="4"/>
        <v>111590</v>
      </c>
      <c r="G30">
        <f t="shared" si="5"/>
        <v>217</v>
      </c>
      <c r="H30">
        <f t="shared" si="6"/>
        <v>145</v>
      </c>
      <c r="I30">
        <f t="shared" si="7"/>
        <v>379</v>
      </c>
      <c r="J30" t="str">
        <f t="shared" si="8"/>
        <v>Kostka</v>
      </c>
      <c r="K30" s="12">
        <f t="shared" si="12"/>
        <v>200</v>
      </c>
      <c r="L30">
        <f t="shared" si="9"/>
        <v>17</v>
      </c>
      <c r="M30">
        <f t="shared" si="10"/>
        <v>145</v>
      </c>
      <c r="N30" s="12">
        <f t="shared" si="13"/>
        <v>379</v>
      </c>
      <c r="O30">
        <f t="shared" si="11"/>
        <v>0</v>
      </c>
    </row>
    <row r="31" spans="1:15" x14ac:dyDescent="0.25">
      <c r="A31" s="1">
        <v>41956</v>
      </c>
      <c r="B31" s="5">
        <f t="shared" si="3"/>
        <v>11</v>
      </c>
      <c r="C31">
        <v>112</v>
      </c>
      <c r="D31">
        <v>140</v>
      </c>
      <c r="E31">
        <v>97</v>
      </c>
      <c r="F31">
        <f t="shared" si="4"/>
        <v>200380</v>
      </c>
      <c r="G31">
        <f t="shared" si="5"/>
        <v>129</v>
      </c>
      <c r="H31">
        <f t="shared" si="6"/>
        <v>285</v>
      </c>
      <c r="I31">
        <f t="shared" si="7"/>
        <v>476</v>
      </c>
      <c r="J31" t="str">
        <f t="shared" si="8"/>
        <v>Orzech</v>
      </c>
      <c r="K31" s="12">
        <f t="shared" si="12"/>
        <v>260</v>
      </c>
      <c r="L31">
        <f t="shared" si="9"/>
        <v>129</v>
      </c>
      <c r="M31">
        <f t="shared" si="10"/>
        <v>25</v>
      </c>
      <c r="N31" s="12">
        <f t="shared" si="13"/>
        <v>476</v>
      </c>
      <c r="O31">
        <f t="shared" si="11"/>
        <v>0</v>
      </c>
    </row>
    <row r="32" spans="1:15" x14ac:dyDescent="0.25">
      <c r="A32" s="1">
        <v>41957</v>
      </c>
      <c r="B32" s="5">
        <f t="shared" si="3"/>
        <v>11</v>
      </c>
      <c r="C32">
        <v>109</v>
      </c>
      <c r="D32">
        <v>74</v>
      </c>
      <c r="E32">
        <v>53</v>
      </c>
      <c r="F32">
        <f t="shared" si="4"/>
        <v>140685</v>
      </c>
      <c r="G32">
        <f t="shared" si="5"/>
        <v>238</v>
      </c>
      <c r="H32">
        <f t="shared" si="6"/>
        <v>99</v>
      </c>
      <c r="I32">
        <f t="shared" si="7"/>
        <v>529</v>
      </c>
      <c r="J32" t="str">
        <f t="shared" si="8"/>
        <v>Kostka</v>
      </c>
      <c r="K32" s="12">
        <f t="shared" si="12"/>
        <v>200</v>
      </c>
      <c r="L32">
        <f t="shared" si="9"/>
        <v>38</v>
      </c>
      <c r="M32">
        <f t="shared" si="10"/>
        <v>99</v>
      </c>
      <c r="N32" s="12">
        <f t="shared" si="13"/>
        <v>529</v>
      </c>
      <c r="O32">
        <f t="shared" si="11"/>
        <v>0</v>
      </c>
    </row>
    <row r="33" spans="1:15" x14ac:dyDescent="0.25">
      <c r="A33" s="1">
        <v>41958</v>
      </c>
      <c r="B33" s="5">
        <f t="shared" si="3"/>
        <v>11</v>
      </c>
      <c r="C33">
        <v>121</v>
      </c>
      <c r="D33">
        <v>77</v>
      </c>
      <c r="E33">
        <v>70</v>
      </c>
      <c r="F33">
        <f t="shared" si="4"/>
        <v>157225</v>
      </c>
      <c r="G33">
        <f t="shared" si="5"/>
        <v>159</v>
      </c>
      <c r="H33">
        <f t="shared" si="6"/>
        <v>176</v>
      </c>
      <c r="I33">
        <f t="shared" si="7"/>
        <v>599</v>
      </c>
      <c r="J33" t="str">
        <f t="shared" si="8"/>
        <v>Mial</v>
      </c>
      <c r="K33" s="12">
        <f t="shared" si="12"/>
        <v>320</v>
      </c>
      <c r="L33">
        <f t="shared" si="9"/>
        <v>159</v>
      </c>
      <c r="M33">
        <f t="shared" si="10"/>
        <v>176</v>
      </c>
      <c r="N33" s="12">
        <f t="shared" si="13"/>
        <v>279</v>
      </c>
      <c r="O33">
        <f t="shared" si="11"/>
        <v>0</v>
      </c>
    </row>
    <row r="34" spans="1:15" x14ac:dyDescent="0.25">
      <c r="A34" s="1">
        <v>41959</v>
      </c>
      <c r="B34" s="5">
        <f t="shared" si="3"/>
        <v>11</v>
      </c>
      <c r="C34">
        <v>106</v>
      </c>
      <c r="D34">
        <v>89</v>
      </c>
      <c r="E34">
        <v>75</v>
      </c>
      <c r="F34">
        <f t="shared" si="4"/>
        <v>156290</v>
      </c>
      <c r="G34">
        <f t="shared" si="5"/>
        <v>265</v>
      </c>
      <c r="H34">
        <f t="shared" si="6"/>
        <v>265</v>
      </c>
      <c r="I34">
        <f t="shared" si="7"/>
        <v>354</v>
      </c>
      <c r="J34" t="str">
        <f t="shared" si="8"/>
        <v>Kostka</v>
      </c>
      <c r="K34" s="12">
        <f t="shared" si="12"/>
        <v>200</v>
      </c>
      <c r="L34">
        <f t="shared" si="9"/>
        <v>65</v>
      </c>
      <c r="M34">
        <f t="shared" si="10"/>
        <v>265</v>
      </c>
      <c r="N34" s="12">
        <f t="shared" si="13"/>
        <v>354</v>
      </c>
      <c r="O34">
        <f t="shared" si="11"/>
        <v>0</v>
      </c>
    </row>
    <row r="35" spans="1:15" x14ac:dyDescent="0.25">
      <c r="A35" s="1">
        <v>41960</v>
      </c>
      <c r="B35" s="5">
        <f t="shared" si="3"/>
        <v>11</v>
      </c>
      <c r="C35">
        <v>57</v>
      </c>
      <c r="D35">
        <v>119</v>
      </c>
      <c r="E35">
        <v>64</v>
      </c>
      <c r="F35">
        <f t="shared" si="4"/>
        <v>137145</v>
      </c>
      <c r="G35">
        <f t="shared" ref="G35:G66" si="14">L34+C35</f>
        <v>122</v>
      </c>
      <c r="H35">
        <f t="shared" ref="H35:H66" si="15">M34+D35</f>
        <v>384</v>
      </c>
      <c r="I35">
        <f t="shared" ref="I35:I66" si="16">N34+E35</f>
        <v>418</v>
      </c>
      <c r="J35" t="str">
        <f t="shared" si="8"/>
        <v>Orzech</v>
      </c>
      <c r="K35" s="12">
        <f t="shared" si="12"/>
        <v>260</v>
      </c>
      <c r="L35">
        <f t="shared" si="9"/>
        <v>122</v>
      </c>
      <c r="M35">
        <f t="shared" si="10"/>
        <v>124</v>
      </c>
      <c r="N35" s="12">
        <f t="shared" si="13"/>
        <v>418</v>
      </c>
      <c r="O35">
        <f t="shared" si="11"/>
        <v>0</v>
      </c>
    </row>
    <row r="36" spans="1:15" x14ac:dyDescent="0.25">
      <c r="A36" s="1">
        <v>41961</v>
      </c>
      <c r="B36" s="5">
        <f t="shared" si="3"/>
        <v>11</v>
      </c>
      <c r="C36">
        <v>26</v>
      </c>
      <c r="D36">
        <v>87</v>
      </c>
      <c r="E36">
        <v>84</v>
      </c>
      <c r="F36">
        <f t="shared" si="4"/>
        <v>103670</v>
      </c>
      <c r="G36">
        <f t="shared" si="14"/>
        <v>148</v>
      </c>
      <c r="H36">
        <f t="shared" si="15"/>
        <v>211</v>
      </c>
      <c r="I36">
        <f t="shared" si="16"/>
        <v>502</v>
      </c>
      <c r="J36" t="str">
        <f t="shared" si="8"/>
        <v>Mial</v>
      </c>
      <c r="K36" s="12">
        <f t="shared" si="12"/>
        <v>320</v>
      </c>
      <c r="L36">
        <f t="shared" si="9"/>
        <v>148</v>
      </c>
      <c r="M36">
        <f t="shared" si="10"/>
        <v>211</v>
      </c>
      <c r="N36" s="12">
        <f t="shared" si="13"/>
        <v>182</v>
      </c>
      <c r="O36">
        <f t="shared" si="11"/>
        <v>0</v>
      </c>
    </row>
    <row r="37" spans="1:15" x14ac:dyDescent="0.25">
      <c r="A37" s="1">
        <v>41962</v>
      </c>
      <c r="B37" s="5">
        <f t="shared" si="3"/>
        <v>11</v>
      </c>
      <c r="C37">
        <v>79</v>
      </c>
      <c r="D37">
        <v>171</v>
      </c>
      <c r="E37">
        <v>75</v>
      </c>
      <c r="F37">
        <f t="shared" si="4"/>
        <v>188635</v>
      </c>
      <c r="G37">
        <f t="shared" si="14"/>
        <v>227</v>
      </c>
      <c r="H37">
        <f t="shared" si="15"/>
        <v>382</v>
      </c>
      <c r="I37">
        <f t="shared" si="16"/>
        <v>257</v>
      </c>
      <c r="J37" t="str">
        <f t="shared" si="8"/>
        <v>Kostka</v>
      </c>
      <c r="K37" s="12">
        <f t="shared" si="12"/>
        <v>200</v>
      </c>
      <c r="L37">
        <f t="shared" si="9"/>
        <v>27</v>
      </c>
      <c r="M37">
        <f t="shared" si="10"/>
        <v>382</v>
      </c>
      <c r="N37" s="12">
        <f t="shared" si="13"/>
        <v>257</v>
      </c>
      <c r="O37">
        <f t="shared" si="11"/>
        <v>0</v>
      </c>
    </row>
    <row r="38" spans="1:15" x14ac:dyDescent="0.25">
      <c r="A38" s="1">
        <v>41963</v>
      </c>
      <c r="B38" s="5">
        <f t="shared" si="3"/>
        <v>11</v>
      </c>
      <c r="C38">
        <v>192</v>
      </c>
      <c r="D38">
        <v>151</v>
      </c>
      <c r="E38">
        <v>45</v>
      </c>
      <c r="F38">
        <f t="shared" si="4"/>
        <v>242240</v>
      </c>
      <c r="G38">
        <f t="shared" si="14"/>
        <v>219</v>
      </c>
      <c r="H38">
        <f t="shared" si="15"/>
        <v>533</v>
      </c>
      <c r="I38">
        <f t="shared" si="16"/>
        <v>302</v>
      </c>
      <c r="J38" t="str">
        <f t="shared" si="8"/>
        <v>Kostka</v>
      </c>
      <c r="K38" s="12">
        <f t="shared" si="12"/>
        <v>200</v>
      </c>
      <c r="L38">
        <f t="shared" si="9"/>
        <v>19</v>
      </c>
      <c r="M38">
        <f t="shared" si="10"/>
        <v>533</v>
      </c>
      <c r="N38" s="12">
        <f t="shared" si="13"/>
        <v>302</v>
      </c>
      <c r="O38">
        <f t="shared" si="11"/>
        <v>0</v>
      </c>
    </row>
    <row r="39" spans="1:15" x14ac:dyDescent="0.25">
      <c r="A39" s="1">
        <v>41964</v>
      </c>
      <c r="B39" s="5">
        <f t="shared" si="3"/>
        <v>11</v>
      </c>
      <c r="C39">
        <v>9</v>
      </c>
      <c r="D39">
        <v>64</v>
      </c>
      <c r="E39">
        <v>22</v>
      </c>
      <c r="F39">
        <f t="shared" si="4"/>
        <v>54205</v>
      </c>
      <c r="G39">
        <f t="shared" si="14"/>
        <v>28</v>
      </c>
      <c r="H39">
        <f t="shared" si="15"/>
        <v>597</v>
      </c>
      <c r="I39">
        <f t="shared" si="16"/>
        <v>324</v>
      </c>
      <c r="J39" t="str">
        <f t="shared" si="8"/>
        <v>Orzech</v>
      </c>
      <c r="K39" s="12">
        <f t="shared" si="12"/>
        <v>260</v>
      </c>
      <c r="L39">
        <f t="shared" si="9"/>
        <v>28</v>
      </c>
      <c r="M39">
        <f t="shared" si="10"/>
        <v>337</v>
      </c>
      <c r="N39" s="12">
        <f t="shared" si="13"/>
        <v>324</v>
      </c>
      <c r="O39">
        <f t="shared" si="11"/>
        <v>0</v>
      </c>
    </row>
    <row r="40" spans="1:15" x14ac:dyDescent="0.25">
      <c r="A40" s="1">
        <v>41965</v>
      </c>
      <c r="B40" s="5">
        <f t="shared" si="3"/>
        <v>11</v>
      </c>
      <c r="C40">
        <v>123</v>
      </c>
      <c r="D40">
        <v>150</v>
      </c>
      <c r="E40">
        <v>10</v>
      </c>
      <c r="F40">
        <f t="shared" si="4"/>
        <v>181055</v>
      </c>
      <c r="G40">
        <f t="shared" si="14"/>
        <v>151</v>
      </c>
      <c r="H40">
        <f t="shared" si="15"/>
        <v>487</v>
      </c>
      <c r="I40">
        <f t="shared" si="16"/>
        <v>334</v>
      </c>
      <c r="J40" t="str">
        <f t="shared" si="8"/>
        <v>Orzech</v>
      </c>
      <c r="K40" s="12">
        <f t="shared" si="12"/>
        <v>260</v>
      </c>
      <c r="L40">
        <f t="shared" si="9"/>
        <v>151</v>
      </c>
      <c r="M40">
        <f t="shared" si="10"/>
        <v>227</v>
      </c>
      <c r="N40" s="12">
        <f t="shared" si="13"/>
        <v>334</v>
      </c>
      <c r="O40">
        <f t="shared" si="11"/>
        <v>0</v>
      </c>
    </row>
    <row r="41" spans="1:15" x14ac:dyDescent="0.25">
      <c r="A41" s="1">
        <v>41966</v>
      </c>
      <c r="B41" s="5">
        <f t="shared" si="3"/>
        <v>11</v>
      </c>
      <c r="C41">
        <v>87</v>
      </c>
      <c r="D41">
        <v>123</v>
      </c>
      <c r="E41">
        <v>33</v>
      </c>
      <c r="F41">
        <f t="shared" si="4"/>
        <v>148395</v>
      </c>
      <c r="G41">
        <f t="shared" si="14"/>
        <v>238</v>
      </c>
      <c r="H41">
        <f t="shared" si="15"/>
        <v>350</v>
      </c>
      <c r="I41">
        <f t="shared" si="16"/>
        <v>367</v>
      </c>
      <c r="J41" t="str">
        <f t="shared" si="8"/>
        <v>Kostka</v>
      </c>
      <c r="K41" s="12">
        <f t="shared" si="12"/>
        <v>200</v>
      </c>
      <c r="L41">
        <f t="shared" si="9"/>
        <v>38</v>
      </c>
      <c r="M41">
        <f t="shared" si="10"/>
        <v>350</v>
      </c>
      <c r="N41" s="12">
        <f t="shared" si="13"/>
        <v>367</v>
      </c>
      <c r="O41">
        <f t="shared" si="11"/>
        <v>0</v>
      </c>
    </row>
    <row r="42" spans="1:15" x14ac:dyDescent="0.25">
      <c r="A42" s="1">
        <v>41967</v>
      </c>
      <c r="B42" s="5">
        <f t="shared" si="3"/>
        <v>11</v>
      </c>
      <c r="C42">
        <v>165</v>
      </c>
      <c r="D42">
        <v>88</v>
      </c>
      <c r="E42">
        <v>13</v>
      </c>
      <c r="F42">
        <f t="shared" si="4"/>
        <v>172525</v>
      </c>
      <c r="G42">
        <f t="shared" si="14"/>
        <v>203</v>
      </c>
      <c r="H42">
        <f t="shared" si="15"/>
        <v>438</v>
      </c>
      <c r="I42">
        <f t="shared" si="16"/>
        <v>380</v>
      </c>
      <c r="J42" t="str">
        <f t="shared" si="8"/>
        <v>Kostka</v>
      </c>
      <c r="K42" s="12">
        <f t="shared" si="12"/>
        <v>200</v>
      </c>
      <c r="L42">
        <f t="shared" si="9"/>
        <v>3</v>
      </c>
      <c r="M42">
        <f t="shared" si="10"/>
        <v>438</v>
      </c>
      <c r="N42" s="12">
        <f t="shared" si="13"/>
        <v>380</v>
      </c>
      <c r="O42">
        <f t="shared" si="11"/>
        <v>0</v>
      </c>
    </row>
    <row r="43" spans="1:15" x14ac:dyDescent="0.25">
      <c r="A43" s="1">
        <v>41968</v>
      </c>
      <c r="B43" s="5">
        <f t="shared" si="3"/>
        <v>11</v>
      </c>
      <c r="C43">
        <v>144</v>
      </c>
      <c r="D43">
        <v>78</v>
      </c>
      <c r="E43">
        <v>82</v>
      </c>
      <c r="F43">
        <f t="shared" si="4"/>
        <v>178160</v>
      </c>
      <c r="G43">
        <f t="shared" si="14"/>
        <v>147</v>
      </c>
      <c r="H43">
        <f t="shared" si="15"/>
        <v>516</v>
      </c>
      <c r="I43">
        <f t="shared" si="16"/>
        <v>462</v>
      </c>
      <c r="J43" t="str">
        <f t="shared" si="8"/>
        <v>Orzech</v>
      </c>
      <c r="K43" s="12">
        <f t="shared" si="12"/>
        <v>260</v>
      </c>
      <c r="L43">
        <f t="shared" si="9"/>
        <v>147</v>
      </c>
      <c r="M43">
        <f t="shared" si="10"/>
        <v>256</v>
      </c>
      <c r="N43" s="12">
        <f t="shared" si="13"/>
        <v>462</v>
      </c>
      <c r="O43">
        <f t="shared" si="11"/>
        <v>0</v>
      </c>
    </row>
    <row r="44" spans="1:15" x14ac:dyDescent="0.25">
      <c r="A44" s="1">
        <v>41969</v>
      </c>
      <c r="B44" s="5">
        <f t="shared" si="3"/>
        <v>11</v>
      </c>
      <c r="C44">
        <v>54</v>
      </c>
      <c r="D44">
        <v>38</v>
      </c>
      <c r="E44">
        <v>68</v>
      </c>
      <c r="F44">
        <f t="shared" si="4"/>
        <v>86390</v>
      </c>
      <c r="G44">
        <f t="shared" si="14"/>
        <v>201</v>
      </c>
      <c r="H44">
        <f t="shared" si="15"/>
        <v>294</v>
      </c>
      <c r="I44">
        <f t="shared" si="16"/>
        <v>530</v>
      </c>
      <c r="J44" t="str">
        <f t="shared" si="8"/>
        <v>Kostka</v>
      </c>
      <c r="K44" s="12">
        <f t="shared" si="12"/>
        <v>200</v>
      </c>
      <c r="L44">
        <f t="shared" si="9"/>
        <v>1</v>
      </c>
      <c r="M44">
        <f t="shared" si="10"/>
        <v>294</v>
      </c>
      <c r="N44" s="12">
        <f t="shared" si="13"/>
        <v>530</v>
      </c>
      <c r="O44">
        <f t="shared" si="11"/>
        <v>0</v>
      </c>
    </row>
    <row r="45" spans="1:15" x14ac:dyDescent="0.25">
      <c r="A45" s="1">
        <v>41970</v>
      </c>
      <c r="B45" s="5">
        <f t="shared" si="3"/>
        <v>11</v>
      </c>
      <c r="C45">
        <v>188</v>
      </c>
      <c r="D45">
        <v>44</v>
      </c>
      <c r="E45">
        <v>86</v>
      </c>
      <c r="F45">
        <f t="shared" si="4"/>
        <v>188740</v>
      </c>
      <c r="G45">
        <f t="shared" si="14"/>
        <v>189</v>
      </c>
      <c r="H45">
        <f t="shared" si="15"/>
        <v>338</v>
      </c>
      <c r="I45">
        <f t="shared" si="16"/>
        <v>616</v>
      </c>
      <c r="J45" t="str">
        <f t="shared" si="8"/>
        <v>Orzech</v>
      </c>
      <c r="K45" s="12">
        <f t="shared" si="12"/>
        <v>260</v>
      </c>
      <c r="L45">
        <f t="shared" si="9"/>
        <v>189</v>
      </c>
      <c r="M45">
        <f t="shared" si="10"/>
        <v>78</v>
      </c>
      <c r="N45" s="12">
        <f t="shared" si="13"/>
        <v>616</v>
      </c>
      <c r="O45">
        <f t="shared" si="11"/>
        <v>0</v>
      </c>
    </row>
    <row r="46" spans="1:15" x14ac:dyDescent="0.25">
      <c r="A46" s="1">
        <v>41971</v>
      </c>
      <c r="B46" s="5">
        <f t="shared" si="3"/>
        <v>11</v>
      </c>
      <c r="C46">
        <v>165</v>
      </c>
      <c r="D46">
        <v>170</v>
      </c>
      <c r="E46">
        <v>62</v>
      </c>
      <c r="F46">
        <f t="shared" si="4"/>
        <v>241985</v>
      </c>
      <c r="G46">
        <f t="shared" si="14"/>
        <v>354</v>
      </c>
      <c r="H46">
        <f t="shared" si="15"/>
        <v>248</v>
      </c>
      <c r="I46">
        <f t="shared" si="16"/>
        <v>678</v>
      </c>
      <c r="J46" t="str">
        <f t="shared" si="8"/>
        <v>Kostka</v>
      </c>
      <c r="K46" s="12">
        <f t="shared" si="12"/>
        <v>200</v>
      </c>
      <c r="L46">
        <f t="shared" si="9"/>
        <v>154</v>
      </c>
      <c r="M46">
        <f t="shared" si="10"/>
        <v>248</v>
      </c>
      <c r="N46" s="12">
        <f t="shared" si="13"/>
        <v>678</v>
      </c>
      <c r="O46">
        <f t="shared" si="11"/>
        <v>0</v>
      </c>
    </row>
    <row r="47" spans="1:15" x14ac:dyDescent="0.25">
      <c r="A47" s="1">
        <v>41972</v>
      </c>
      <c r="B47" s="5">
        <f t="shared" si="3"/>
        <v>11</v>
      </c>
      <c r="C47">
        <v>24</v>
      </c>
      <c r="D47">
        <v>94</v>
      </c>
      <c r="E47">
        <v>87</v>
      </c>
      <c r="F47">
        <f t="shared" si="4"/>
        <v>107780</v>
      </c>
      <c r="G47">
        <f t="shared" si="14"/>
        <v>178</v>
      </c>
      <c r="H47">
        <f t="shared" si="15"/>
        <v>342</v>
      </c>
      <c r="I47">
        <f t="shared" si="16"/>
        <v>765</v>
      </c>
      <c r="J47" t="str">
        <f t="shared" si="8"/>
        <v>Orzech</v>
      </c>
      <c r="K47" s="12">
        <f t="shared" si="12"/>
        <v>260</v>
      </c>
      <c r="L47">
        <f t="shared" si="9"/>
        <v>178</v>
      </c>
      <c r="M47">
        <f t="shared" si="10"/>
        <v>82</v>
      </c>
      <c r="N47" s="12">
        <f t="shared" si="13"/>
        <v>765</v>
      </c>
      <c r="O47">
        <f t="shared" si="11"/>
        <v>0</v>
      </c>
    </row>
    <row r="48" spans="1:15" x14ac:dyDescent="0.25">
      <c r="A48" s="1">
        <v>41973</v>
      </c>
      <c r="B48" s="5">
        <f t="shared" si="3"/>
        <v>11</v>
      </c>
      <c r="C48">
        <v>0</v>
      </c>
      <c r="D48">
        <v>120</v>
      </c>
      <c r="E48">
        <v>60</v>
      </c>
      <c r="F48">
        <f t="shared" si="4"/>
        <v>97200</v>
      </c>
      <c r="G48">
        <f t="shared" si="14"/>
        <v>178</v>
      </c>
      <c r="H48">
        <f t="shared" si="15"/>
        <v>202</v>
      </c>
      <c r="I48">
        <f t="shared" si="16"/>
        <v>825</v>
      </c>
      <c r="J48" t="str">
        <f t="shared" si="8"/>
        <v>Mial</v>
      </c>
      <c r="K48" s="12">
        <f t="shared" si="12"/>
        <v>320</v>
      </c>
      <c r="L48">
        <f t="shared" si="9"/>
        <v>178</v>
      </c>
      <c r="M48">
        <f t="shared" si="10"/>
        <v>202</v>
      </c>
      <c r="N48" s="12">
        <f t="shared" si="13"/>
        <v>505</v>
      </c>
      <c r="O48">
        <f t="shared" si="11"/>
        <v>0</v>
      </c>
    </row>
    <row r="49" spans="1:15" x14ac:dyDescent="0.25">
      <c r="A49" s="1">
        <v>41974</v>
      </c>
      <c r="B49" s="5">
        <f t="shared" si="3"/>
        <v>12</v>
      </c>
      <c r="C49">
        <v>101</v>
      </c>
      <c r="D49">
        <v>53</v>
      </c>
      <c r="E49">
        <v>62</v>
      </c>
      <c r="F49">
        <f t="shared" si="4"/>
        <v>125605</v>
      </c>
      <c r="G49">
        <f t="shared" si="14"/>
        <v>279</v>
      </c>
      <c r="H49">
        <f t="shared" si="15"/>
        <v>255</v>
      </c>
      <c r="I49">
        <f t="shared" si="16"/>
        <v>567</v>
      </c>
      <c r="J49" t="str">
        <f t="shared" si="8"/>
        <v>Kostka</v>
      </c>
      <c r="K49" s="12">
        <f t="shared" si="12"/>
        <v>200</v>
      </c>
      <c r="L49">
        <f t="shared" si="9"/>
        <v>79</v>
      </c>
      <c r="M49">
        <f t="shared" si="10"/>
        <v>255</v>
      </c>
      <c r="N49" s="12">
        <f t="shared" si="13"/>
        <v>567</v>
      </c>
      <c r="O49">
        <f t="shared" si="11"/>
        <v>0</v>
      </c>
    </row>
    <row r="50" spans="1:15" x14ac:dyDescent="0.25">
      <c r="A50" s="1">
        <v>41975</v>
      </c>
      <c r="B50" s="5">
        <f t="shared" si="3"/>
        <v>12</v>
      </c>
      <c r="C50">
        <v>67</v>
      </c>
      <c r="D50">
        <v>147</v>
      </c>
      <c r="E50">
        <v>20</v>
      </c>
      <c r="F50">
        <f t="shared" si="4"/>
        <v>144635</v>
      </c>
      <c r="G50">
        <f t="shared" si="14"/>
        <v>146</v>
      </c>
      <c r="H50">
        <f t="shared" si="15"/>
        <v>402</v>
      </c>
      <c r="I50">
        <f t="shared" si="16"/>
        <v>587</v>
      </c>
      <c r="J50" t="str">
        <f t="shared" si="8"/>
        <v>Orzech</v>
      </c>
      <c r="K50" s="12">
        <f t="shared" si="12"/>
        <v>260</v>
      </c>
      <c r="L50">
        <f t="shared" si="9"/>
        <v>146</v>
      </c>
      <c r="M50">
        <f t="shared" si="10"/>
        <v>142</v>
      </c>
      <c r="N50" s="12">
        <f t="shared" si="13"/>
        <v>587</v>
      </c>
      <c r="O50">
        <f t="shared" si="11"/>
        <v>0</v>
      </c>
    </row>
    <row r="51" spans="1:15" x14ac:dyDescent="0.25">
      <c r="A51" s="1">
        <v>41976</v>
      </c>
      <c r="B51" s="5">
        <f t="shared" si="3"/>
        <v>12</v>
      </c>
      <c r="C51">
        <v>109</v>
      </c>
      <c r="D51">
        <v>99</v>
      </c>
      <c r="E51">
        <v>70</v>
      </c>
      <c r="F51">
        <f t="shared" si="4"/>
        <v>162645</v>
      </c>
      <c r="G51">
        <f t="shared" si="14"/>
        <v>255</v>
      </c>
      <c r="H51">
        <f t="shared" si="15"/>
        <v>241</v>
      </c>
      <c r="I51">
        <f t="shared" si="16"/>
        <v>657</v>
      </c>
      <c r="J51" t="str">
        <f t="shared" si="8"/>
        <v>Kostka</v>
      </c>
      <c r="K51" s="12">
        <f t="shared" si="12"/>
        <v>200</v>
      </c>
      <c r="L51">
        <f t="shared" si="9"/>
        <v>55</v>
      </c>
      <c r="M51">
        <f t="shared" si="10"/>
        <v>241</v>
      </c>
      <c r="N51" s="12">
        <f t="shared" si="13"/>
        <v>657</v>
      </c>
      <c r="O51">
        <f t="shared" si="11"/>
        <v>0</v>
      </c>
    </row>
    <row r="52" spans="1:15" x14ac:dyDescent="0.25">
      <c r="A52" s="1">
        <v>41977</v>
      </c>
      <c r="B52" s="5">
        <f t="shared" si="3"/>
        <v>12</v>
      </c>
      <c r="C52">
        <v>22</v>
      </c>
      <c r="D52">
        <v>16</v>
      </c>
      <c r="E52">
        <v>59</v>
      </c>
      <c r="F52">
        <f t="shared" si="4"/>
        <v>47410</v>
      </c>
      <c r="G52">
        <f t="shared" si="14"/>
        <v>77</v>
      </c>
      <c r="H52">
        <f t="shared" si="15"/>
        <v>257</v>
      </c>
      <c r="I52">
        <f t="shared" si="16"/>
        <v>716</v>
      </c>
      <c r="J52" t="str">
        <f t="shared" si="8"/>
        <v>Mial</v>
      </c>
      <c r="K52" s="12">
        <f t="shared" si="12"/>
        <v>320</v>
      </c>
      <c r="L52">
        <f t="shared" si="9"/>
        <v>77</v>
      </c>
      <c r="M52">
        <f t="shared" si="10"/>
        <v>257</v>
      </c>
      <c r="N52" s="12">
        <f t="shared" si="13"/>
        <v>396</v>
      </c>
      <c r="O52">
        <f t="shared" si="11"/>
        <v>0</v>
      </c>
    </row>
    <row r="53" spans="1:15" x14ac:dyDescent="0.25">
      <c r="A53" s="1">
        <v>41978</v>
      </c>
      <c r="B53" s="5">
        <f t="shared" si="3"/>
        <v>12</v>
      </c>
      <c r="C53">
        <v>5</v>
      </c>
      <c r="D53">
        <v>91</v>
      </c>
      <c r="E53">
        <v>73</v>
      </c>
      <c r="F53">
        <f t="shared" si="4"/>
        <v>87585</v>
      </c>
      <c r="G53">
        <f t="shared" si="14"/>
        <v>82</v>
      </c>
      <c r="H53">
        <f t="shared" si="15"/>
        <v>348</v>
      </c>
      <c r="I53">
        <f t="shared" si="16"/>
        <v>469</v>
      </c>
      <c r="J53" t="str">
        <f t="shared" si="8"/>
        <v>Orzech</v>
      </c>
      <c r="K53" s="12">
        <f t="shared" si="12"/>
        <v>260</v>
      </c>
      <c r="L53">
        <f t="shared" si="9"/>
        <v>82</v>
      </c>
      <c r="M53">
        <f t="shared" si="10"/>
        <v>88</v>
      </c>
      <c r="N53" s="12">
        <f t="shared" si="13"/>
        <v>469</v>
      </c>
      <c r="O53">
        <f t="shared" si="11"/>
        <v>0</v>
      </c>
    </row>
    <row r="54" spans="1:15" x14ac:dyDescent="0.25">
      <c r="A54" s="1">
        <v>41979</v>
      </c>
      <c r="B54" s="5">
        <f t="shared" si="3"/>
        <v>12</v>
      </c>
      <c r="C54">
        <v>105</v>
      </c>
      <c r="D54">
        <v>154</v>
      </c>
      <c r="E54">
        <v>48</v>
      </c>
      <c r="F54">
        <f t="shared" si="4"/>
        <v>185645</v>
      </c>
      <c r="G54">
        <f t="shared" si="14"/>
        <v>187</v>
      </c>
      <c r="H54">
        <f t="shared" si="15"/>
        <v>242</v>
      </c>
      <c r="I54">
        <f t="shared" si="16"/>
        <v>517</v>
      </c>
      <c r="J54" t="str">
        <f t="shared" si="8"/>
        <v>Mial</v>
      </c>
      <c r="K54" s="12">
        <f t="shared" si="12"/>
        <v>320</v>
      </c>
      <c r="L54">
        <f t="shared" si="9"/>
        <v>187</v>
      </c>
      <c r="M54">
        <f t="shared" si="10"/>
        <v>242</v>
      </c>
      <c r="N54" s="12">
        <f t="shared" si="13"/>
        <v>197</v>
      </c>
      <c r="O54">
        <f t="shared" si="11"/>
        <v>0</v>
      </c>
    </row>
    <row r="55" spans="1:15" x14ac:dyDescent="0.25">
      <c r="A55" s="1">
        <v>41980</v>
      </c>
      <c r="B55" s="5">
        <f t="shared" si="3"/>
        <v>12</v>
      </c>
      <c r="C55">
        <v>108</v>
      </c>
      <c r="D55">
        <v>5</v>
      </c>
      <c r="E55">
        <v>71</v>
      </c>
      <c r="F55">
        <f t="shared" si="4"/>
        <v>104060</v>
      </c>
      <c r="G55">
        <f t="shared" si="14"/>
        <v>295</v>
      </c>
      <c r="H55">
        <f t="shared" si="15"/>
        <v>247</v>
      </c>
      <c r="I55">
        <f t="shared" si="16"/>
        <v>268</v>
      </c>
      <c r="J55" t="str">
        <f t="shared" si="8"/>
        <v>Kostka</v>
      </c>
      <c r="K55" s="12">
        <f t="shared" si="12"/>
        <v>200</v>
      </c>
      <c r="L55">
        <f t="shared" si="9"/>
        <v>95</v>
      </c>
      <c r="M55">
        <f t="shared" si="10"/>
        <v>247</v>
      </c>
      <c r="N55" s="12">
        <f t="shared" si="13"/>
        <v>268</v>
      </c>
      <c r="O55">
        <f t="shared" si="11"/>
        <v>0</v>
      </c>
    </row>
    <row r="56" spans="1:15" x14ac:dyDescent="0.25">
      <c r="A56" s="1">
        <v>41981</v>
      </c>
      <c r="B56" s="5">
        <f t="shared" si="3"/>
        <v>12</v>
      </c>
      <c r="C56">
        <v>64</v>
      </c>
      <c r="D56">
        <v>37</v>
      </c>
      <c r="E56">
        <v>89</v>
      </c>
      <c r="F56">
        <f t="shared" si="4"/>
        <v>100600</v>
      </c>
      <c r="G56">
        <f t="shared" si="14"/>
        <v>159</v>
      </c>
      <c r="H56">
        <f t="shared" si="15"/>
        <v>284</v>
      </c>
      <c r="I56">
        <f t="shared" si="16"/>
        <v>357</v>
      </c>
      <c r="J56" t="str">
        <f t="shared" si="8"/>
        <v>Orzech</v>
      </c>
      <c r="K56" s="12">
        <f t="shared" si="12"/>
        <v>260</v>
      </c>
      <c r="L56">
        <f t="shared" si="9"/>
        <v>159</v>
      </c>
      <c r="M56">
        <f t="shared" si="10"/>
        <v>24</v>
      </c>
      <c r="N56" s="12">
        <f t="shared" si="13"/>
        <v>357</v>
      </c>
      <c r="O56">
        <f t="shared" si="11"/>
        <v>0</v>
      </c>
    </row>
    <row r="57" spans="1:15" x14ac:dyDescent="0.25">
      <c r="A57" s="1">
        <v>41982</v>
      </c>
      <c r="B57" s="5">
        <f t="shared" si="3"/>
        <v>12</v>
      </c>
      <c r="C57">
        <v>114</v>
      </c>
      <c r="D57">
        <v>140</v>
      </c>
      <c r="E57">
        <v>36</v>
      </c>
      <c r="F57">
        <f t="shared" si="4"/>
        <v>178570</v>
      </c>
      <c r="G57">
        <f t="shared" si="14"/>
        <v>273</v>
      </c>
      <c r="H57">
        <f t="shared" si="15"/>
        <v>164</v>
      </c>
      <c r="I57">
        <f t="shared" si="16"/>
        <v>393</v>
      </c>
      <c r="J57" t="str">
        <f t="shared" si="8"/>
        <v>Kostka</v>
      </c>
      <c r="K57" s="12">
        <f t="shared" si="12"/>
        <v>200</v>
      </c>
      <c r="L57">
        <f t="shared" si="9"/>
        <v>73</v>
      </c>
      <c r="M57">
        <f t="shared" si="10"/>
        <v>164</v>
      </c>
      <c r="N57" s="12">
        <f t="shared" si="13"/>
        <v>393</v>
      </c>
      <c r="O57">
        <f t="shared" si="11"/>
        <v>0</v>
      </c>
    </row>
    <row r="58" spans="1:15" x14ac:dyDescent="0.25">
      <c r="A58" s="1">
        <v>41983</v>
      </c>
      <c r="B58" s="5">
        <f t="shared" si="3"/>
        <v>12</v>
      </c>
      <c r="C58">
        <v>147</v>
      </c>
      <c r="D58">
        <v>140</v>
      </c>
      <c r="E58">
        <v>61</v>
      </c>
      <c r="F58">
        <f t="shared" si="4"/>
        <v>210675</v>
      </c>
      <c r="G58">
        <f t="shared" si="14"/>
        <v>220</v>
      </c>
      <c r="H58">
        <f t="shared" si="15"/>
        <v>304</v>
      </c>
      <c r="I58">
        <f t="shared" si="16"/>
        <v>454</v>
      </c>
      <c r="J58" t="str">
        <f t="shared" si="8"/>
        <v>Kostka</v>
      </c>
      <c r="K58" s="12">
        <f t="shared" si="12"/>
        <v>200</v>
      </c>
      <c r="L58">
        <f t="shared" si="9"/>
        <v>20</v>
      </c>
      <c r="M58">
        <f t="shared" si="10"/>
        <v>304</v>
      </c>
      <c r="N58" s="12">
        <f t="shared" si="13"/>
        <v>454</v>
      </c>
      <c r="O58">
        <f t="shared" si="11"/>
        <v>0</v>
      </c>
    </row>
    <row r="59" spans="1:15" x14ac:dyDescent="0.25">
      <c r="A59" s="1">
        <v>41984</v>
      </c>
      <c r="B59" s="5">
        <f t="shared" si="3"/>
        <v>12</v>
      </c>
      <c r="C59">
        <v>69</v>
      </c>
      <c r="D59">
        <v>120</v>
      </c>
      <c r="E59">
        <v>52</v>
      </c>
      <c r="F59">
        <f t="shared" si="4"/>
        <v>141425</v>
      </c>
      <c r="G59">
        <f t="shared" si="14"/>
        <v>89</v>
      </c>
      <c r="H59">
        <f t="shared" si="15"/>
        <v>424</v>
      </c>
      <c r="I59">
        <f t="shared" si="16"/>
        <v>506</v>
      </c>
      <c r="J59" t="str">
        <f t="shared" si="8"/>
        <v>Orzech</v>
      </c>
      <c r="K59" s="12">
        <f t="shared" si="12"/>
        <v>260</v>
      </c>
      <c r="L59">
        <f t="shared" si="9"/>
        <v>89</v>
      </c>
      <c r="M59">
        <f t="shared" si="10"/>
        <v>164</v>
      </c>
      <c r="N59" s="12">
        <f t="shared" si="13"/>
        <v>506</v>
      </c>
      <c r="O59">
        <f t="shared" si="11"/>
        <v>0</v>
      </c>
    </row>
    <row r="60" spans="1:15" x14ac:dyDescent="0.25">
      <c r="A60" s="1">
        <v>41985</v>
      </c>
      <c r="B60" s="5">
        <f t="shared" si="3"/>
        <v>12</v>
      </c>
      <c r="C60">
        <v>101</v>
      </c>
      <c r="D60">
        <v>39</v>
      </c>
      <c r="E60">
        <v>10</v>
      </c>
      <c r="F60">
        <f t="shared" si="4"/>
        <v>97165</v>
      </c>
      <c r="G60">
        <f t="shared" si="14"/>
        <v>190</v>
      </c>
      <c r="H60">
        <f t="shared" si="15"/>
        <v>203</v>
      </c>
      <c r="I60">
        <f t="shared" si="16"/>
        <v>516</v>
      </c>
      <c r="J60" t="str">
        <f t="shared" si="8"/>
        <v>Mial</v>
      </c>
      <c r="K60" s="12">
        <f t="shared" si="12"/>
        <v>320</v>
      </c>
      <c r="L60">
        <f t="shared" si="9"/>
        <v>190</v>
      </c>
      <c r="M60">
        <f t="shared" si="10"/>
        <v>203</v>
      </c>
      <c r="N60" s="12">
        <f t="shared" si="13"/>
        <v>196</v>
      </c>
      <c r="O60">
        <f t="shared" si="11"/>
        <v>0</v>
      </c>
    </row>
    <row r="61" spans="1:15" x14ac:dyDescent="0.25">
      <c r="A61" s="1">
        <v>41986</v>
      </c>
      <c r="B61" s="5">
        <f t="shared" si="3"/>
        <v>12</v>
      </c>
      <c r="C61">
        <v>158</v>
      </c>
      <c r="D61">
        <v>36</v>
      </c>
      <c r="E61">
        <v>79</v>
      </c>
      <c r="F61">
        <f t="shared" si="4"/>
        <v>160570</v>
      </c>
      <c r="G61">
        <f t="shared" si="14"/>
        <v>348</v>
      </c>
      <c r="H61">
        <f t="shared" si="15"/>
        <v>239</v>
      </c>
      <c r="I61">
        <f t="shared" si="16"/>
        <v>275</v>
      </c>
      <c r="J61" t="str">
        <f t="shared" si="8"/>
        <v>Kostka</v>
      </c>
      <c r="K61" s="12">
        <f t="shared" si="12"/>
        <v>200</v>
      </c>
      <c r="L61">
        <f t="shared" si="9"/>
        <v>148</v>
      </c>
      <c r="M61">
        <f t="shared" si="10"/>
        <v>239</v>
      </c>
      <c r="N61" s="12">
        <f t="shared" si="13"/>
        <v>275</v>
      </c>
      <c r="O61">
        <f t="shared" si="11"/>
        <v>0</v>
      </c>
    </row>
    <row r="62" spans="1:15" x14ac:dyDescent="0.25">
      <c r="A62" s="1">
        <v>41987</v>
      </c>
      <c r="B62" s="5">
        <f t="shared" si="3"/>
        <v>12</v>
      </c>
      <c r="C62">
        <v>79</v>
      </c>
      <c r="D62">
        <v>105</v>
      </c>
      <c r="E62">
        <v>73</v>
      </c>
      <c r="F62">
        <f t="shared" si="4"/>
        <v>146955</v>
      </c>
      <c r="G62">
        <f t="shared" si="14"/>
        <v>227</v>
      </c>
      <c r="H62">
        <f t="shared" si="15"/>
        <v>344</v>
      </c>
      <c r="I62">
        <f t="shared" si="16"/>
        <v>348</v>
      </c>
      <c r="J62" t="str">
        <f t="shared" si="8"/>
        <v>Kostka</v>
      </c>
      <c r="K62" s="12">
        <f t="shared" si="12"/>
        <v>200</v>
      </c>
      <c r="L62">
        <f t="shared" si="9"/>
        <v>27</v>
      </c>
      <c r="M62">
        <f t="shared" si="10"/>
        <v>344</v>
      </c>
      <c r="N62" s="12">
        <f t="shared" si="13"/>
        <v>348</v>
      </c>
      <c r="O62">
        <f t="shared" si="11"/>
        <v>0</v>
      </c>
    </row>
    <row r="63" spans="1:15" x14ac:dyDescent="0.25">
      <c r="A63" s="1">
        <v>41988</v>
      </c>
      <c r="B63" s="5">
        <f t="shared" si="3"/>
        <v>12</v>
      </c>
      <c r="C63">
        <v>5</v>
      </c>
      <c r="D63">
        <v>24</v>
      </c>
      <c r="E63">
        <v>43</v>
      </c>
      <c r="F63">
        <f t="shared" si="4"/>
        <v>34645</v>
      </c>
      <c r="G63">
        <f t="shared" si="14"/>
        <v>32</v>
      </c>
      <c r="H63">
        <f t="shared" si="15"/>
        <v>368</v>
      </c>
      <c r="I63">
        <f t="shared" si="16"/>
        <v>391</v>
      </c>
      <c r="J63" t="str">
        <f t="shared" si="8"/>
        <v>Orzech</v>
      </c>
      <c r="K63" s="12">
        <f t="shared" si="12"/>
        <v>260</v>
      </c>
      <c r="L63">
        <f t="shared" si="9"/>
        <v>32</v>
      </c>
      <c r="M63">
        <f t="shared" si="10"/>
        <v>108</v>
      </c>
      <c r="N63" s="12">
        <f t="shared" si="13"/>
        <v>391</v>
      </c>
      <c r="O63">
        <f t="shared" si="11"/>
        <v>0</v>
      </c>
    </row>
    <row r="64" spans="1:15" x14ac:dyDescent="0.25">
      <c r="A64" s="1">
        <v>41989</v>
      </c>
      <c r="B64" s="5">
        <f t="shared" si="3"/>
        <v>12</v>
      </c>
      <c r="C64">
        <v>68</v>
      </c>
      <c r="D64">
        <v>112</v>
      </c>
      <c r="E64">
        <v>25</v>
      </c>
      <c r="F64">
        <f t="shared" si="4"/>
        <v>125520</v>
      </c>
      <c r="G64">
        <f t="shared" si="14"/>
        <v>100</v>
      </c>
      <c r="H64">
        <f t="shared" si="15"/>
        <v>220</v>
      </c>
      <c r="I64">
        <f t="shared" si="16"/>
        <v>416</v>
      </c>
      <c r="J64" t="str">
        <f t="shared" si="8"/>
        <v>Mial</v>
      </c>
      <c r="K64" s="12">
        <f t="shared" si="12"/>
        <v>320</v>
      </c>
      <c r="L64">
        <f t="shared" si="9"/>
        <v>100</v>
      </c>
      <c r="M64">
        <f t="shared" si="10"/>
        <v>220</v>
      </c>
      <c r="N64" s="12">
        <f t="shared" si="13"/>
        <v>96</v>
      </c>
      <c r="O64">
        <f t="shared" si="11"/>
        <v>0</v>
      </c>
    </row>
    <row r="65" spans="1:15" x14ac:dyDescent="0.25">
      <c r="A65" s="1">
        <v>41990</v>
      </c>
      <c r="B65" s="5">
        <f t="shared" si="3"/>
        <v>12</v>
      </c>
      <c r="C65">
        <v>37</v>
      </c>
      <c r="D65">
        <v>57</v>
      </c>
      <c r="E65">
        <v>81</v>
      </c>
      <c r="F65">
        <f t="shared" si="4"/>
        <v>91465</v>
      </c>
      <c r="G65">
        <f t="shared" si="14"/>
        <v>137</v>
      </c>
      <c r="H65">
        <f t="shared" si="15"/>
        <v>277</v>
      </c>
      <c r="I65">
        <f t="shared" si="16"/>
        <v>177</v>
      </c>
      <c r="J65" t="str">
        <f t="shared" si="8"/>
        <v>Orzech</v>
      </c>
      <c r="K65" s="12">
        <f t="shared" si="12"/>
        <v>260</v>
      </c>
      <c r="L65">
        <f t="shared" si="9"/>
        <v>137</v>
      </c>
      <c r="M65">
        <f t="shared" si="10"/>
        <v>17</v>
      </c>
      <c r="N65" s="12">
        <f t="shared" si="13"/>
        <v>177</v>
      </c>
      <c r="O65">
        <f t="shared" si="11"/>
        <v>0</v>
      </c>
    </row>
    <row r="66" spans="1:15" x14ac:dyDescent="0.25">
      <c r="A66" s="1">
        <v>41991</v>
      </c>
      <c r="B66" s="5">
        <f t="shared" si="3"/>
        <v>12</v>
      </c>
      <c r="C66">
        <v>188</v>
      </c>
      <c r="D66">
        <v>28</v>
      </c>
      <c r="E66">
        <v>7</v>
      </c>
      <c r="F66">
        <f t="shared" si="4"/>
        <v>148800</v>
      </c>
      <c r="G66">
        <f t="shared" si="14"/>
        <v>325</v>
      </c>
      <c r="H66">
        <f t="shared" si="15"/>
        <v>45</v>
      </c>
      <c r="I66">
        <f t="shared" si="16"/>
        <v>184</v>
      </c>
      <c r="J66" t="str">
        <f t="shared" si="8"/>
        <v>Kostka</v>
      </c>
      <c r="K66" s="12">
        <f t="shared" si="12"/>
        <v>200</v>
      </c>
      <c r="L66">
        <f t="shared" si="9"/>
        <v>125</v>
      </c>
      <c r="M66">
        <f t="shared" si="10"/>
        <v>45</v>
      </c>
      <c r="N66" s="12">
        <f t="shared" si="13"/>
        <v>184</v>
      </c>
      <c r="O66">
        <f t="shared" si="11"/>
        <v>0</v>
      </c>
    </row>
    <row r="67" spans="1:15" x14ac:dyDescent="0.25">
      <c r="A67" s="1">
        <v>41992</v>
      </c>
      <c r="B67" s="5">
        <f t="shared" ref="B67:B130" si="17">MONTH(A67)</f>
        <v>12</v>
      </c>
      <c r="C67">
        <v>167</v>
      </c>
      <c r="D67">
        <v>41</v>
      </c>
      <c r="E67">
        <v>45</v>
      </c>
      <c r="F67">
        <f t="shared" ref="F67:F130" si="18">C67*$R$3+D67*$R$4+E67*$R$5</f>
        <v>156915</v>
      </c>
      <c r="G67">
        <f t="shared" ref="G67:G98" si="19">L66+C67</f>
        <v>292</v>
      </c>
      <c r="H67">
        <f t="shared" ref="H67:H98" si="20">M66+D67</f>
        <v>86</v>
      </c>
      <c r="I67">
        <f t="shared" ref="I67:I98" si="21">N66+E67</f>
        <v>229</v>
      </c>
      <c r="J67" t="str">
        <f t="shared" ref="J67:J130" si="22">IF(G67&gt;=200,"Kostka",IF(AND(G67&lt;200,H67&gt;=260),"Orzech","Mial"))</f>
        <v>Kostka</v>
      </c>
      <c r="K67" s="12">
        <f t="shared" si="12"/>
        <v>200</v>
      </c>
      <c r="L67">
        <f t="shared" ref="L67:L130" si="23">IF($J67="Kostka",G67-$K67,G67)</f>
        <v>92</v>
      </c>
      <c r="M67">
        <f t="shared" ref="M67:M130" si="24">IF($J67="Orzech",H67-$K67,H67)</f>
        <v>86</v>
      </c>
      <c r="N67" s="12">
        <f t="shared" si="13"/>
        <v>229</v>
      </c>
      <c r="O67">
        <f t="shared" ref="O67:O130" si="25">IF(K67=0,1,0)</f>
        <v>0</v>
      </c>
    </row>
    <row r="68" spans="1:15" x14ac:dyDescent="0.25">
      <c r="A68" s="1">
        <v>41993</v>
      </c>
      <c r="B68" s="5">
        <f t="shared" si="17"/>
        <v>12</v>
      </c>
      <c r="C68">
        <v>197</v>
      </c>
      <c r="D68">
        <v>82</v>
      </c>
      <c r="E68">
        <v>43</v>
      </c>
      <c r="F68">
        <f t="shared" si="18"/>
        <v>202125</v>
      </c>
      <c r="G68">
        <f t="shared" si="19"/>
        <v>289</v>
      </c>
      <c r="H68">
        <f t="shared" si="20"/>
        <v>168</v>
      </c>
      <c r="I68">
        <f t="shared" si="21"/>
        <v>272</v>
      </c>
      <c r="J68" t="str">
        <f t="shared" si="22"/>
        <v>Kostka</v>
      </c>
      <c r="K68" s="12">
        <f t="shared" si="12"/>
        <v>200</v>
      </c>
      <c r="L68">
        <f t="shared" si="23"/>
        <v>89</v>
      </c>
      <c r="M68">
        <f t="shared" si="24"/>
        <v>168</v>
      </c>
      <c r="N68" s="12">
        <f t="shared" si="13"/>
        <v>272</v>
      </c>
      <c r="O68">
        <f t="shared" si="25"/>
        <v>0</v>
      </c>
    </row>
    <row r="69" spans="1:15" x14ac:dyDescent="0.25">
      <c r="A69" s="1">
        <v>41994</v>
      </c>
      <c r="B69" s="5">
        <f t="shared" si="17"/>
        <v>12</v>
      </c>
      <c r="C69">
        <v>54</v>
      </c>
      <c r="D69">
        <v>130</v>
      </c>
      <c r="E69">
        <v>50</v>
      </c>
      <c r="F69">
        <f t="shared" si="18"/>
        <v>136590</v>
      </c>
      <c r="G69">
        <f t="shared" si="19"/>
        <v>143</v>
      </c>
      <c r="H69">
        <f t="shared" si="20"/>
        <v>298</v>
      </c>
      <c r="I69">
        <f t="shared" si="21"/>
        <v>322</v>
      </c>
      <c r="J69" t="str">
        <f t="shared" si="22"/>
        <v>Orzech</v>
      </c>
      <c r="K69" s="12">
        <f t="shared" si="12"/>
        <v>260</v>
      </c>
      <c r="L69">
        <f t="shared" si="23"/>
        <v>143</v>
      </c>
      <c r="M69">
        <f t="shared" si="24"/>
        <v>38</v>
      </c>
      <c r="N69" s="12">
        <f t="shared" si="13"/>
        <v>322</v>
      </c>
      <c r="O69">
        <f t="shared" si="25"/>
        <v>0</v>
      </c>
    </row>
    <row r="70" spans="1:15" x14ac:dyDescent="0.25">
      <c r="A70" s="1">
        <v>41995</v>
      </c>
      <c r="B70" s="5">
        <f t="shared" si="17"/>
        <v>12</v>
      </c>
      <c r="C70">
        <v>19</v>
      </c>
      <c r="D70">
        <v>153</v>
      </c>
      <c r="E70">
        <v>65</v>
      </c>
      <c r="F70">
        <f t="shared" si="18"/>
        <v>132575</v>
      </c>
      <c r="G70">
        <f t="shared" si="19"/>
        <v>162</v>
      </c>
      <c r="H70">
        <f t="shared" si="20"/>
        <v>191</v>
      </c>
      <c r="I70">
        <f t="shared" si="21"/>
        <v>387</v>
      </c>
      <c r="J70" t="str">
        <f t="shared" si="22"/>
        <v>Mial</v>
      </c>
      <c r="K70" s="12">
        <f t="shared" ref="K70:K133" si="26">IF($J70="Kostka",200,IF($J70="Orzech",260,IF(AND($J70="Mial",I70&gt;=320),320,0)))</f>
        <v>320</v>
      </c>
      <c r="L70">
        <f t="shared" si="23"/>
        <v>162</v>
      </c>
      <c r="M70">
        <f t="shared" si="24"/>
        <v>191</v>
      </c>
      <c r="N70" s="12">
        <f t="shared" si="13"/>
        <v>67</v>
      </c>
      <c r="O70">
        <f t="shared" si="25"/>
        <v>0</v>
      </c>
    </row>
    <row r="71" spans="1:15" x14ac:dyDescent="0.25">
      <c r="A71" s="1">
        <v>41996</v>
      </c>
      <c r="B71" s="5">
        <f t="shared" si="17"/>
        <v>12</v>
      </c>
      <c r="C71">
        <v>27</v>
      </c>
      <c r="D71">
        <v>160</v>
      </c>
      <c r="E71">
        <v>81</v>
      </c>
      <c r="F71">
        <f t="shared" si="18"/>
        <v>148475</v>
      </c>
      <c r="G71">
        <f t="shared" si="19"/>
        <v>189</v>
      </c>
      <c r="H71">
        <f t="shared" si="20"/>
        <v>351</v>
      </c>
      <c r="I71">
        <f t="shared" si="21"/>
        <v>148</v>
      </c>
      <c r="J71" t="str">
        <f t="shared" si="22"/>
        <v>Orzech</v>
      </c>
      <c r="K71" s="12">
        <f t="shared" si="26"/>
        <v>260</v>
      </c>
      <c r="L71">
        <f t="shared" si="23"/>
        <v>189</v>
      </c>
      <c r="M71">
        <f t="shared" si="24"/>
        <v>91</v>
      </c>
      <c r="N71" s="12">
        <f t="shared" ref="N71:N134" si="27">IF(AND($J71="Mial",I71&gt;=320),I71-K71,I71)</f>
        <v>148</v>
      </c>
      <c r="O71">
        <f t="shared" si="25"/>
        <v>0</v>
      </c>
    </row>
    <row r="72" spans="1:15" x14ac:dyDescent="0.25">
      <c r="A72" s="1">
        <v>41997</v>
      </c>
      <c r="B72" s="5">
        <f t="shared" si="17"/>
        <v>12</v>
      </c>
      <c r="C72">
        <v>11</v>
      </c>
      <c r="D72">
        <v>140</v>
      </c>
      <c r="E72">
        <v>77</v>
      </c>
      <c r="F72">
        <f t="shared" si="18"/>
        <v>123595</v>
      </c>
      <c r="G72">
        <f t="shared" si="19"/>
        <v>200</v>
      </c>
      <c r="H72">
        <f t="shared" si="20"/>
        <v>231</v>
      </c>
      <c r="I72">
        <f t="shared" si="21"/>
        <v>225</v>
      </c>
      <c r="J72" t="str">
        <f t="shared" si="22"/>
        <v>Kostka</v>
      </c>
      <c r="K72" s="12">
        <f t="shared" si="26"/>
        <v>200</v>
      </c>
      <c r="L72">
        <f t="shared" si="23"/>
        <v>0</v>
      </c>
      <c r="M72">
        <f t="shared" si="24"/>
        <v>231</v>
      </c>
      <c r="N72" s="12">
        <f t="shared" si="27"/>
        <v>225</v>
      </c>
      <c r="O72">
        <f t="shared" si="25"/>
        <v>0</v>
      </c>
    </row>
    <row r="73" spans="1:15" x14ac:dyDescent="0.25">
      <c r="A73" s="1">
        <v>41998</v>
      </c>
      <c r="B73" s="5">
        <f t="shared" si="17"/>
        <v>12</v>
      </c>
      <c r="C73">
        <v>182</v>
      </c>
      <c r="D73">
        <v>50</v>
      </c>
      <c r="E73">
        <v>22</v>
      </c>
      <c r="F73">
        <f t="shared" si="18"/>
        <v>164030</v>
      </c>
      <c r="G73">
        <f t="shared" si="19"/>
        <v>182</v>
      </c>
      <c r="H73">
        <f t="shared" si="20"/>
        <v>281</v>
      </c>
      <c r="I73">
        <f t="shared" si="21"/>
        <v>247</v>
      </c>
      <c r="J73" t="str">
        <f t="shared" si="22"/>
        <v>Orzech</v>
      </c>
      <c r="K73" s="12">
        <f t="shared" si="26"/>
        <v>260</v>
      </c>
      <c r="L73">
        <f t="shared" si="23"/>
        <v>182</v>
      </c>
      <c r="M73">
        <f t="shared" si="24"/>
        <v>21</v>
      </c>
      <c r="N73" s="12">
        <f t="shared" si="27"/>
        <v>247</v>
      </c>
      <c r="O73">
        <f t="shared" si="25"/>
        <v>0</v>
      </c>
    </row>
    <row r="74" spans="1:15" x14ac:dyDescent="0.25">
      <c r="A74" s="1">
        <v>41999</v>
      </c>
      <c r="B74" s="5">
        <f t="shared" si="17"/>
        <v>12</v>
      </c>
      <c r="C74">
        <v>63</v>
      </c>
      <c r="D74">
        <v>83</v>
      </c>
      <c r="E74">
        <v>69</v>
      </c>
      <c r="F74">
        <f t="shared" si="18"/>
        <v>120835</v>
      </c>
      <c r="G74">
        <f t="shared" si="19"/>
        <v>245</v>
      </c>
      <c r="H74">
        <f t="shared" si="20"/>
        <v>104</v>
      </c>
      <c r="I74">
        <f t="shared" si="21"/>
        <v>316</v>
      </c>
      <c r="J74" t="str">
        <f t="shared" si="22"/>
        <v>Kostka</v>
      </c>
      <c r="K74" s="12">
        <f t="shared" si="26"/>
        <v>200</v>
      </c>
      <c r="L74">
        <f t="shared" si="23"/>
        <v>45</v>
      </c>
      <c r="M74">
        <f t="shared" si="24"/>
        <v>104</v>
      </c>
      <c r="N74" s="12">
        <f t="shared" si="27"/>
        <v>316</v>
      </c>
      <c r="O74">
        <f t="shared" si="25"/>
        <v>0</v>
      </c>
    </row>
    <row r="75" spans="1:15" x14ac:dyDescent="0.25">
      <c r="A75" s="1">
        <v>42000</v>
      </c>
      <c r="B75" s="5">
        <f t="shared" si="17"/>
        <v>12</v>
      </c>
      <c r="C75">
        <v>33</v>
      </c>
      <c r="D75">
        <v>59</v>
      </c>
      <c r="E75">
        <v>46</v>
      </c>
      <c r="F75">
        <f t="shared" si="18"/>
        <v>76665</v>
      </c>
      <c r="G75">
        <f t="shared" si="19"/>
        <v>78</v>
      </c>
      <c r="H75">
        <f t="shared" si="20"/>
        <v>163</v>
      </c>
      <c r="I75">
        <f t="shared" si="21"/>
        <v>362</v>
      </c>
      <c r="J75" t="str">
        <f t="shared" si="22"/>
        <v>Mial</v>
      </c>
      <c r="K75" s="12">
        <f t="shared" si="26"/>
        <v>320</v>
      </c>
      <c r="L75">
        <f t="shared" si="23"/>
        <v>78</v>
      </c>
      <c r="M75">
        <f t="shared" si="24"/>
        <v>163</v>
      </c>
      <c r="N75" s="12">
        <f t="shared" si="27"/>
        <v>42</v>
      </c>
      <c r="O75">
        <f t="shared" si="25"/>
        <v>0</v>
      </c>
    </row>
    <row r="76" spans="1:15" x14ac:dyDescent="0.25">
      <c r="A76" s="1">
        <v>42001</v>
      </c>
      <c r="B76" s="5">
        <f t="shared" si="17"/>
        <v>12</v>
      </c>
      <c r="C76">
        <v>119</v>
      </c>
      <c r="D76">
        <v>57</v>
      </c>
      <c r="E76">
        <v>67</v>
      </c>
      <c r="F76">
        <f t="shared" si="18"/>
        <v>142315</v>
      </c>
      <c r="G76">
        <f t="shared" si="19"/>
        <v>197</v>
      </c>
      <c r="H76">
        <f t="shared" si="20"/>
        <v>220</v>
      </c>
      <c r="I76">
        <f t="shared" si="21"/>
        <v>109</v>
      </c>
      <c r="J76" t="str">
        <f t="shared" si="22"/>
        <v>Mial</v>
      </c>
      <c r="K76" s="12">
        <f t="shared" si="26"/>
        <v>0</v>
      </c>
      <c r="L76">
        <f t="shared" si="23"/>
        <v>197</v>
      </c>
      <c r="M76">
        <f t="shared" si="24"/>
        <v>220</v>
      </c>
      <c r="N76" s="12">
        <f t="shared" si="27"/>
        <v>109</v>
      </c>
      <c r="O76">
        <f t="shared" si="25"/>
        <v>1</v>
      </c>
    </row>
    <row r="77" spans="1:15" x14ac:dyDescent="0.25">
      <c r="A77" s="1">
        <v>42002</v>
      </c>
      <c r="B77" s="5">
        <f t="shared" si="17"/>
        <v>12</v>
      </c>
      <c r="C77">
        <v>58</v>
      </c>
      <c r="D77">
        <v>176</v>
      </c>
      <c r="E77">
        <v>16</v>
      </c>
      <c r="F77">
        <f t="shared" si="18"/>
        <v>154930</v>
      </c>
      <c r="G77">
        <f t="shared" si="19"/>
        <v>255</v>
      </c>
      <c r="H77">
        <f t="shared" si="20"/>
        <v>396</v>
      </c>
      <c r="I77">
        <f t="shared" si="21"/>
        <v>125</v>
      </c>
      <c r="J77" t="str">
        <f t="shared" si="22"/>
        <v>Kostka</v>
      </c>
      <c r="K77" s="12">
        <f t="shared" si="26"/>
        <v>200</v>
      </c>
      <c r="L77">
        <f t="shared" si="23"/>
        <v>55</v>
      </c>
      <c r="M77">
        <f t="shared" si="24"/>
        <v>396</v>
      </c>
      <c r="N77" s="12">
        <f t="shared" si="27"/>
        <v>125</v>
      </c>
      <c r="O77">
        <f t="shared" si="25"/>
        <v>0</v>
      </c>
    </row>
    <row r="78" spans="1:15" x14ac:dyDescent="0.25">
      <c r="A78" s="1">
        <v>42003</v>
      </c>
      <c r="B78" s="5">
        <f t="shared" si="17"/>
        <v>12</v>
      </c>
      <c r="C78">
        <v>174</v>
      </c>
      <c r="D78">
        <v>61</v>
      </c>
      <c r="E78">
        <v>46</v>
      </c>
      <c r="F78">
        <f t="shared" si="18"/>
        <v>174490</v>
      </c>
      <c r="G78">
        <f t="shared" si="19"/>
        <v>229</v>
      </c>
      <c r="H78">
        <f t="shared" si="20"/>
        <v>457</v>
      </c>
      <c r="I78">
        <f t="shared" si="21"/>
        <v>171</v>
      </c>
      <c r="J78" t="str">
        <f t="shared" si="22"/>
        <v>Kostka</v>
      </c>
      <c r="K78" s="12">
        <f t="shared" si="26"/>
        <v>200</v>
      </c>
      <c r="L78">
        <f t="shared" si="23"/>
        <v>29</v>
      </c>
      <c r="M78">
        <f t="shared" si="24"/>
        <v>457</v>
      </c>
      <c r="N78" s="12">
        <f t="shared" si="27"/>
        <v>171</v>
      </c>
      <c r="O78">
        <f t="shared" si="25"/>
        <v>0</v>
      </c>
    </row>
    <row r="79" spans="1:15" x14ac:dyDescent="0.25">
      <c r="A79" s="1">
        <v>42004</v>
      </c>
      <c r="B79" s="5">
        <f t="shared" si="17"/>
        <v>12</v>
      </c>
      <c r="C79">
        <v>45</v>
      </c>
      <c r="D79">
        <v>154</v>
      </c>
      <c r="E79">
        <v>0</v>
      </c>
      <c r="F79">
        <f t="shared" si="18"/>
        <v>126305</v>
      </c>
      <c r="G79">
        <f t="shared" si="19"/>
        <v>74</v>
      </c>
      <c r="H79">
        <f t="shared" si="20"/>
        <v>611</v>
      </c>
      <c r="I79">
        <f t="shared" si="21"/>
        <v>171</v>
      </c>
      <c r="J79" t="str">
        <f t="shared" si="22"/>
        <v>Orzech</v>
      </c>
      <c r="K79" s="12">
        <f t="shared" si="26"/>
        <v>260</v>
      </c>
      <c r="L79">
        <f t="shared" si="23"/>
        <v>74</v>
      </c>
      <c r="M79">
        <f t="shared" si="24"/>
        <v>351</v>
      </c>
      <c r="N79" s="12">
        <f t="shared" si="27"/>
        <v>171</v>
      </c>
      <c r="O79">
        <f t="shared" si="25"/>
        <v>0</v>
      </c>
    </row>
    <row r="80" spans="1:15" x14ac:dyDescent="0.25">
      <c r="A80" s="1">
        <v>42005</v>
      </c>
      <c r="B80" s="5">
        <f t="shared" si="17"/>
        <v>1</v>
      </c>
      <c r="C80">
        <v>94</v>
      </c>
      <c r="D80">
        <v>120</v>
      </c>
      <c r="E80">
        <v>95</v>
      </c>
      <c r="F80">
        <f t="shared" si="18"/>
        <v>174890</v>
      </c>
      <c r="G80">
        <f t="shared" si="19"/>
        <v>168</v>
      </c>
      <c r="H80">
        <f t="shared" si="20"/>
        <v>471</v>
      </c>
      <c r="I80">
        <f t="shared" si="21"/>
        <v>266</v>
      </c>
      <c r="J80" t="str">
        <f t="shared" si="22"/>
        <v>Orzech</v>
      </c>
      <c r="K80" s="12">
        <f t="shared" si="26"/>
        <v>260</v>
      </c>
      <c r="L80">
        <f t="shared" si="23"/>
        <v>168</v>
      </c>
      <c r="M80">
        <f t="shared" si="24"/>
        <v>211</v>
      </c>
      <c r="N80" s="12">
        <f t="shared" si="27"/>
        <v>266</v>
      </c>
      <c r="O80">
        <f t="shared" si="25"/>
        <v>0</v>
      </c>
    </row>
    <row r="81" spans="1:15" x14ac:dyDescent="0.25">
      <c r="A81" s="1">
        <v>42006</v>
      </c>
      <c r="B81" s="5">
        <f t="shared" si="17"/>
        <v>1</v>
      </c>
      <c r="C81">
        <v>12</v>
      </c>
      <c r="D81">
        <v>5</v>
      </c>
      <c r="E81">
        <v>42</v>
      </c>
      <c r="F81">
        <f t="shared" si="18"/>
        <v>27280</v>
      </c>
      <c r="G81">
        <f t="shared" si="19"/>
        <v>180</v>
      </c>
      <c r="H81">
        <f t="shared" si="20"/>
        <v>216</v>
      </c>
      <c r="I81">
        <f t="shared" si="21"/>
        <v>308</v>
      </c>
      <c r="J81" t="str">
        <f t="shared" si="22"/>
        <v>Mial</v>
      </c>
      <c r="K81" s="12">
        <f t="shared" si="26"/>
        <v>0</v>
      </c>
      <c r="L81">
        <f t="shared" si="23"/>
        <v>180</v>
      </c>
      <c r="M81">
        <f t="shared" si="24"/>
        <v>216</v>
      </c>
      <c r="N81" s="12">
        <f t="shared" si="27"/>
        <v>308</v>
      </c>
      <c r="O81">
        <f t="shared" si="25"/>
        <v>1</v>
      </c>
    </row>
    <row r="82" spans="1:15" x14ac:dyDescent="0.25">
      <c r="A82" s="1">
        <v>42007</v>
      </c>
      <c r="B82" s="5">
        <f t="shared" si="17"/>
        <v>1</v>
      </c>
      <c r="C82">
        <v>80</v>
      </c>
      <c r="D82">
        <v>170</v>
      </c>
      <c r="E82">
        <v>96</v>
      </c>
      <c r="F82">
        <f t="shared" si="18"/>
        <v>196680</v>
      </c>
      <c r="G82">
        <f t="shared" si="19"/>
        <v>260</v>
      </c>
      <c r="H82">
        <f t="shared" si="20"/>
        <v>386</v>
      </c>
      <c r="I82">
        <f t="shared" si="21"/>
        <v>404</v>
      </c>
      <c r="J82" t="str">
        <f t="shared" si="22"/>
        <v>Kostka</v>
      </c>
      <c r="K82" s="12">
        <f t="shared" si="26"/>
        <v>200</v>
      </c>
      <c r="L82">
        <f t="shared" si="23"/>
        <v>60</v>
      </c>
      <c r="M82">
        <f t="shared" si="24"/>
        <v>386</v>
      </c>
      <c r="N82" s="12">
        <f t="shared" si="27"/>
        <v>404</v>
      </c>
      <c r="O82">
        <f t="shared" si="25"/>
        <v>0</v>
      </c>
    </row>
    <row r="83" spans="1:15" x14ac:dyDescent="0.25">
      <c r="A83" s="1">
        <v>42008</v>
      </c>
      <c r="B83" s="5">
        <f t="shared" si="17"/>
        <v>1</v>
      </c>
      <c r="C83">
        <v>80</v>
      </c>
      <c r="D83">
        <v>10</v>
      </c>
      <c r="E83">
        <v>30</v>
      </c>
      <c r="F83">
        <f t="shared" si="18"/>
        <v>72400</v>
      </c>
      <c r="G83">
        <f t="shared" si="19"/>
        <v>140</v>
      </c>
      <c r="H83">
        <f t="shared" si="20"/>
        <v>396</v>
      </c>
      <c r="I83">
        <f t="shared" si="21"/>
        <v>434</v>
      </c>
      <c r="J83" t="str">
        <f t="shared" si="22"/>
        <v>Orzech</v>
      </c>
      <c r="K83" s="12">
        <f t="shared" si="26"/>
        <v>260</v>
      </c>
      <c r="L83">
        <f t="shared" si="23"/>
        <v>140</v>
      </c>
      <c r="M83">
        <f t="shared" si="24"/>
        <v>136</v>
      </c>
      <c r="N83" s="12">
        <f t="shared" si="27"/>
        <v>434</v>
      </c>
      <c r="O83">
        <f t="shared" si="25"/>
        <v>0</v>
      </c>
    </row>
    <row r="84" spans="1:15" x14ac:dyDescent="0.25">
      <c r="A84" s="1">
        <v>42009</v>
      </c>
      <c r="B84" s="5">
        <f t="shared" si="17"/>
        <v>1</v>
      </c>
      <c r="C84">
        <v>90</v>
      </c>
      <c r="D84">
        <v>80</v>
      </c>
      <c r="E84">
        <v>31</v>
      </c>
      <c r="F84">
        <f t="shared" si="18"/>
        <v>123030</v>
      </c>
      <c r="G84">
        <f t="shared" si="19"/>
        <v>230</v>
      </c>
      <c r="H84">
        <f t="shared" si="20"/>
        <v>216</v>
      </c>
      <c r="I84">
        <f t="shared" si="21"/>
        <v>465</v>
      </c>
      <c r="J84" t="str">
        <f t="shared" si="22"/>
        <v>Kostka</v>
      </c>
      <c r="K84" s="12">
        <f t="shared" si="26"/>
        <v>200</v>
      </c>
      <c r="L84">
        <f t="shared" si="23"/>
        <v>30</v>
      </c>
      <c r="M84">
        <f t="shared" si="24"/>
        <v>216</v>
      </c>
      <c r="N84" s="12">
        <f t="shared" si="27"/>
        <v>465</v>
      </c>
      <c r="O84">
        <f t="shared" si="25"/>
        <v>0</v>
      </c>
    </row>
    <row r="85" spans="1:15" x14ac:dyDescent="0.25">
      <c r="A85" s="1">
        <v>42010</v>
      </c>
      <c r="B85" s="5">
        <f t="shared" si="17"/>
        <v>1</v>
      </c>
      <c r="C85">
        <v>130</v>
      </c>
      <c r="D85">
        <v>163</v>
      </c>
      <c r="E85">
        <v>92</v>
      </c>
      <c r="F85">
        <f t="shared" si="18"/>
        <v>225070</v>
      </c>
      <c r="G85">
        <f t="shared" si="19"/>
        <v>160</v>
      </c>
      <c r="H85">
        <f t="shared" si="20"/>
        <v>379</v>
      </c>
      <c r="I85">
        <f t="shared" si="21"/>
        <v>557</v>
      </c>
      <c r="J85" t="str">
        <f t="shared" si="22"/>
        <v>Orzech</v>
      </c>
      <c r="K85" s="12">
        <f t="shared" si="26"/>
        <v>260</v>
      </c>
      <c r="L85">
        <f t="shared" si="23"/>
        <v>160</v>
      </c>
      <c r="M85">
        <f t="shared" si="24"/>
        <v>119</v>
      </c>
      <c r="N85" s="12">
        <f t="shared" si="27"/>
        <v>557</v>
      </c>
      <c r="O85">
        <f t="shared" si="25"/>
        <v>0</v>
      </c>
    </row>
    <row r="86" spans="1:15" x14ac:dyDescent="0.25">
      <c r="A86" s="1">
        <v>42011</v>
      </c>
      <c r="B86" s="5">
        <f t="shared" si="17"/>
        <v>1</v>
      </c>
      <c r="C86">
        <v>54</v>
      </c>
      <c r="D86">
        <v>7</v>
      </c>
      <c r="E86">
        <v>79</v>
      </c>
      <c r="F86">
        <f t="shared" si="18"/>
        <v>71350</v>
      </c>
      <c r="G86">
        <f t="shared" si="19"/>
        <v>214</v>
      </c>
      <c r="H86">
        <f t="shared" si="20"/>
        <v>126</v>
      </c>
      <c r="I86">
        <f t="shared" si="21"/>
        <v>636</v>
      </c>
      <c r="J86" t="str">
        <f t="shared" si="22"/>
        <v>Kostka</v>
      </c>
      <c r="K86" s="12">
        <f t="shared" si="26"/>
        <v>200</v>
      </c>
      <c r="L86">
        <f t="shared" si="23"/>
        <v>14</v>
      </c>
      <c r="M86">
        <f t="shared" si="24"/>
        <v>126</v>
      </c>
      <c r="N86" s="12">
        <f t="shared" si="27"/>
        <v>636</v>
      </c>
      <c r="O86">
        <f t="shared" si="25"/>
        <v>0</v>
      </c>
    </row>
    <row r="87" spans="1:15" x14ac:dyDescent="0.25">
      <c r="A87" s="1">
        <v>42012</v>
      </c>
      <c r="B87" s="5">
        <f t="shared" si="17"/>
        <v>1</v>
      </c>
      <c r="C87">
        <v>88</v>
      </c>
      <c r="D87">
        <v>125</v>
      </c>
      <c r="E87">
        <v>97</v>
      </c>
      <c r="F87">
        <f t="shared" si="18"/>
        <v>174640</v>
      </c>
      <c r="G87">
        <f t="shared" si="19"/>
        <v>102</v>
      </c>
      <c r="H87">
        <f t="shared" si="20"/>
        <v>251</v>
      </c>
      <c r="I87">
        <f t="shared" si="21"/>
        <v>733</v>
      </c>
      <c r="J87" t="str">
        <f t="shared" si="22"/>
        <v>Mial</v>
      </c>
      <c r="K87" s="12">
        <f t="shared" si="26"/>
        <v>320</v>
      </c>
      <c r="L87">
        <f t="shared" si="23"/>
        <v>102</v>
      </c>
      <c r="M87">
        <f t="shared" si="24"/>
        <v>251</v>
      </c>
      <c r="N87" s="12">
        <f t="shared" si="27"/>
        <v>413</v>
      </c>
      <c r="O87">
        <f t="shared" si="25"/>
        <v>0</v>
      </c>
    </row>
    <row r="88" spans="1:15" x14ac:dyDescent="0.25">
      <c r="A88" s="1">
        <v>42013</v>
      </c>
      <c r="B88" s="5">
        <f t="shared" si="17"/>
        <v>1</v>
      </c>
      <c r="C88">
        <v>83</v>
      </c>
      <c r="D88">
        <v>85</v>
      </c>
      <c r="E88">
        <v>99</v>
      </c>
      <c r="F88">
        <f t="shared" si="18"/>
        <v>147175</v>
      </c>
      <c r="G88">
        <f t="shared" si="19"/>
        <v>185</v>
      </c>
      <c r="H88">
        <f t="shared" si="20"/>
        <v>336</v>
      </c>
      <c r="I88">
        <f t="shared" si="21"/>
        <v>512</v>
      </c>
      <c r="J88" t="str">
        <f t="shared" si="22"/>
        <v>Orzech</v>
      </c>
      <c r="K88" s="12">
        <f t="shared" si="26"/>
        <v>260</v>
      </c>
      <c r="L88">
        <f t="shared" si="23"/>
        <v>185</v>
      </c>
      <c r="M88">
        <f t="shared" si="24"/>
        <v>76</v>
      </c>
      <c r="N88" s="12">
        <f t="shared" si="27"/>
        <v>512</v>
      </c>
      <c r="O88">
        <f t="shared" si="25"/>
        <v>0</v>
      </c>
    </row>
    <row r="89" spans="1:15" x14ac:dyDescent="0.25">
      <c r="A89" s="1">
        <v>42014</v>
      </c>
      <c r="B89" s="5">
        <f t="shared" si="17"/>
        <v>1</v>
      </c>
      <c r="C89">
        <v>139</v>
      </c>
      <c r="D89">
        <v>155</v>
      </c>
      <c r="E89">
        <v>11</v>
      </c>
      <c r="F89">
        <f t="shared" si="18"/>
        <v>195495</v>
      </c>
      <c r="G89">
        <f t="shared" si="19"/>
        <v>324</v>
      </c>
      <c r="H89">
        <f t="shared" si="20"/>
        <v>231</v>
      </c>
      <c r="I89">
        <f t="shared" si="21"/>
        <v>523</v>
      </c>
      <c r="J89" t="str">
        <f t="shared" si="22"/>
        <v>Kostka</v>
      </c>
      <c r="K89" s="12">
        <f t="shared" si="26"/>
        <v>200</v>
      </c>
      <c r="L89">
        <f t="shared" si="23"/>
        <v>124</v>
      </c>
      <c r="M89">
        <f t="shared" si="24"/>
        <v>231</v>
      </c>
      <c r="N89" s="12">
        <f t="shared" si="27"/>
        <v>523</v>
      </c>
      <c r="O89">
        <f t="shared" si="25"/>
        <v>0</v>
      </c>
    </row>
    <row r="90" spans="1:15" x14ac:dyDescent="0.25">
      <c r="A90" s="1">
        <v>42015</v>
      </c>
      <c r="B90" s="5">
        <f t="shared" si="17"/>
        <v>1</v>
      </c>
      <c r="C90">
        <v>82</v>
      </c>
      <c r="D90">
        <v>43</v>
      </c>
      <c r="E90">
        <v>93</v>
      </c>
      <c r="F90">
        <f t="shared" si="18"/>
        <v>118170</v>
      </c>
      <c r="G90">
        <f t="shared" si="19"/>
        <v>206</v>
      </c>
      <c r="H90">
        <f t="shared" si="20"/>
        <v>274</v>
      </c>
      <c r="I90">
        <f t="shared" si="21"/>
        <v>616</v>
      </c>
      <c r="J90" t="str">
        <f t="shared" si="22"/>
        <v>Kostka</v>
      </c>
      <c r="K90" s="12">
        <f t="shared" si="26"/>
        <v>200</v>
      </c>
      <c r="L90">
        <f t="shared" si="23"/>
        <v>6</v>
      </c>
      <c r="M90">
        <f t="shared" si="24"/>
        <v>274</v>
      </c>
      <c r="N90" s="12">
        <f t="shared" si="27"/>
        <v>616</v>
      </c>
      <c r="O90">
        <f t="shared" si="25"/>
        <v>0</v>
      </c>
    </row>
    <row r="91" spans="1:15" x14ac:dyDescent="0.25">
      <c r="A91" s="1">
        <v>42016</v>
      </c>
      <c r="B91" s="5">
        <f t="shared" si="17"/>
        <v>1</v>
      </c>
      <c r="C91">
        <v>23</v>
      </c>
      <c r="D91">
        <v>40</v>
      </c>
      <c r="E91">
        <v>83</v>
      </c>
      <c r="F91">
        <f t="shared" si="18"/>
        <v>72095</v>
      </c>
      <c r="G91">
        <f t="shared" si="19"/>
        <v>29</v>
      </c>
      <c r="H91">
        <f t="shared" si="20"/>
        <v>314</v>
      </c>
      <c r="I91">
        <f t="shared" si="21"/>
        <v>699</v>
      </c>
      <c r="J91" t="str">
        <f t="shared" si="22"/>
        <v>Orzech</v>
      </c>
      <c r="K91" s="12">
        <f t="shared" si="26"/>
        <v>260</v>
      </c>
      <c r="L91">
        <f t="shared" si="23"/>
        <v>29</v>
      </c>
      <c r="M91">
        <f t="shared" si="24"/>
        <v>54</v>
      </c>
      <c r="N91" s="12">
        <f t="shared" si="27"/>
        <v>699</v>
      </c>
      <c r="O91">
        <f t="shared" si="25"/>
        <v>0</v>
      </c>
    </row>
    <row r="92" spans="1:15" x14ac:dyDescent="0.25">
      <c r="A92" s="1">
        <v>42017</v>
      </c>
      <c r="B92" s="5">
        <f t="shared" si="17"/>
        <v>1</v>
      </c>
      <c r="C92">
        <v>118</v>
      </c>
      <c r="D92">
        <v>165</v>
      </c>
      <c r="E92">
        <v>56</v>
      </c>
      <c r="F92">
        <f t="shared" si="18"/>
        <v>204410</v>
      </c>
      <c r="G92">
        <f t="shared" si="19"/>
        <v>147</v>
      </c>
      <c r="H92">
        <f t="shared" si="20"/>
        <v>219</v>
      </c>
      <c r="I92">
        <f t="shared" si="21"/>
        <v>755</v>
      </c>
      <c r="J92" t="str">
        <f t="shared" si="22"/>
        <v>Mial</v>
      </c>
      <c r="K92" s="12">
        <f t="shared" si="26"/>
        <v>320</v>
      </c>
      <c r="L92">
        <f t="shared" si="23"/>
        <v>147</v>
      </c>
      <c r="M92">
        <f t="shared" si="24"/>
        <v>219</v>
      </c>
      <c r="N92" s="12">
        <f t="shared" si="27"/>
        <v>435</v>
      </c>
      <c r="O92">
        <f t="shared" si="25"/>
        <v>0</v>
      </c>
    </row>
    <row r="93" spans="1:15" x14ac:dyDescent="0.25">
      <c r="A93" s="1">
        <v>42018</v>
      </c>
      <c r="B93" s="5">
        <f t="shared" si="17"/>
        <v>1</v>
      </c>
      <c r="C93">
        <v>59</v>
      </c>
      <c r="D93">
        <v>35</v>
      </c>
      <c r="E93">
        <v>17</v>
      </c>
      <c r="F93">
        <f t="shared" si="18"/>
        <v>68575</v>
      </c>
      <c r="G93">
        <f t="shared" si="19"/>
        <v>206</v>
      </c>
      <c r="H93">
        <f t="shared" si="20"/>
        <v>254</v>
      </c>
      <c r="I93">
        <f t="shared" si="21"/>
        <v>452</v>
      </c>
      <c r="J93" t="str">
        <f t="shared" si="22"/>
        <v>Kostka</v>
      </c>
      <c r="K93" s="12">
        <f t="shared" si="26"/>
        <v>200</v>
      </c>
      <c r="L93">
        <f t="shared" si="23"/>
        <v>6</v>
      </c>
      <c r="M93">
        <f t="shared" si="24"/>
        <v>254</v>
      </c>
      <c r="N93" s="12">
        <f t="shared" si="27"/>
        <v>452</v>
      </c>
      <c r="O93">
        <f t="shared" si="25"/>
        <v>0</v>
      </c>
    </row>
    <row r="94" spans="1:15" x14ac:dyDescent="0.25">
      <c r="A94" s="1">
        <v>42019</v>
      </c>
      <c r="B94" s="5">
        <f t="shared" si="17"/>
        <v>1</v>
      </c>
      <c r="C94">
        <v>127</v>
      </c>
      <c r="D94">
        <v>58</v>
      </c>
      <c r="E94">
        <v>39</v>
      </c>
      <c r="F94">
        <f t="shared" si="18"/>
        <v>137775</v>
      </c>
      <c r="G94">
        <f t="shared" si="19"/>
        <v>133</v>
      </c>
      <c r="H94">
        <f t="shared" si="20"/>
        <v>312</v>
      </c>
      <c r="I94">
        <f t="shared" si="21"/>
        <v>491</v>
      </c>
      <c r="J94" t="str">
        <f t="shared" si="22"/>
        <v>Orzech</v>
      </c>
      <c r="K94" s="12">
        <f t="shared" si="26"/>
        <v>260</v>
      </c>
      <c r="L94">
        <f t="shared" si="23"/>
        <v>133</v>
      </c>
      <c r="M94">
        <f t="shared" si="24"/>
        <v>52</v>
      </c>
      <c r="N94" s="12">
        <f t="shared" si="27"/>
        <v>491</v>
      </c>
      <c r="O94">
        <f t="shared" si="25"/>
        <v>0</v>
      </c>
    </row>
    <row r="95" spans="1:15" x14ac:dyDescent="0.25">
      <c r="A95" s="1">
        <v>42020</v>
      </c>
      <c r="B95" s="5">
        <f t="shared" si="17"/>
        <v>1</v>
      </c>
      <c r="C95">
        <v>121</v>
      </c>
      <c r="D95">
        <v>175</v>
      </c>
      <c r="E95">
        <v>77</v>
      </c>
      <c r="F95">
        <f t="shared" si="18"/>
        <v>220645</v>
      </c>
      <c r="G95">
        <f t="shared" si="19"/>
        <v>254</v>
      </c>
      <c r="H95">
        <f t="shared" si="20"/>
        <v>227</v>
      </c>
      <c r="I95">
        <f t="shared" si="21"/>
        <v>568</v>
      </c>
      <c r="J95" t="str">
        <f t="shared" si="22"/>
        <v>Kostka</v>
      </c>
      <c r="K95" s="12">
        <f t="shared" si="26"/>
        <v>200</v>
      </c>
      <c r="L95">
        <f t="shared" si="23"/>
        <v>54</v>
      </c>
      <c r="M95">
        <f t="shared" si="24"/>
        <v>227</v>
      </c>
      <c r="N95" s="12">
        <f t="shared" si="27"/>
        <v>568</v>
      </c>
      <c r="O95">
        <f t="shared" si="25"/>
        <v>0</v>
      </c>
    </row>
    <row r="96" spans="1:15" x14ac:dyDescent="0.25">
      <c r="A96" s="1">
        <v>42021</v>
      </c>
      <c r="B96" s="5">
        <f t="shared" si="17"/>
        <v>1</v>
      </c>
      <c r="C96">
        <v>80</v>
      </c>
      <c r="D96">
        <v>101</v>
      </c>
      <c r="E96">
        <v>3</v>
      </c>
      <c r="F96">
        <f t="shared" si="18"/>
        <v>118560</v>
      </c>
      <c r="G96">
        <f t="shared" si="19"/>
        <v>134</v>
      </c>
      <c r="H96">
        <f t="shared" si="20"/>
        <v>328</v>
      </c>
      <c r="I96">
        <f t="shared" si="21"/>
        <v>571</v>
      </c>
      <c r="J96" t="str">
        <f t="shared" si="22"/>
        <v>Orzech</v>
      </c>
      <c r="K96" s="12">
        <f t="shared" si="26"/>
        <v>260</v>
      </c>
      <c r="L96">
        <f t="shared" si="23"/>
        <v>134</v>
      </c>
      <c r="M96">
        <f t="shared" si="24"/>
        <v>68</v>
      </c>
      <c r="N96" s="12">
        <f t="shared" si="27"/>
        <v>571</v>
      </c>
      <c r="O96">
        <f t="shared" si="25"/>
        <v>0</v>
      </c>
    </row>
    <row r="97" spans="1:15" x14ac:dyDescent="0.25">
      <c r="A97" s="1">
        <v>42022</v>
      </c>
      <c r="B97" s="5">
        <f t="shared" si="17"/>
        <v>1</v>
      </c>
      <c r="C97">
        <v>189</v>
      </c>
      <c r="D97">
        <v>161</v>
      </c>
      <c r="E97">
        <v>53</v>
      </c>
      <c r="F97">
        <f t="shared" si="18"/>
        <v>249425</v>
      </c>
      <c r="G97">
        <f t="shared" si="19"/>
        <v>323</v>
      </c>
      <c r="H97">
        <f t="shared" si="20"/>
        <v>229</v>
      </c>
      <c r="I97">
        <f t="shared" si="21"/>
        <v>624</v>
      </c>
      <c r="J97" t="str">
        <f t="shared" si="22"/>
        <v>Kostka</v>
      </c>
      <c r="K97" s="12">
        <f t="shared" si="26"/>
        <v>200</v>
      </c>
      <c r="L97">
        <f t="shared" si="23"/>
        <v>123</v>
      </c>
      <c r="M97">
        <f t="shared" si="24"/>
        <v>229</v>
      </c>
      <c r="N97" s="12">
        <f t="shared" si="27"/>
        <v>624</v>
      </c>
      <c r="O97">
        <f t="shared" si="25"/>
        <v>0</v>
      </c>
    </row>
    <row r="98" spans="1:15" x14ac:dyDescent="0.25">
      <c r="A98" s="1">
        <v>42023</v>
      </c>
      <c r="B98" s="5">
        <f t="shared" si="17"/>
        <v>1</v>
      </c>
      <c r="C98">
        <v>18</v>
      </c>
      <c r="D98">
        <v>61</v>
      </c>
      <c r="E98">
        <v>19</v>
      </c>
      <c r="F98">
        <f t="shared" si="18"/>
        <v>57370</v>
      </c>
      <c r="G98">
        <f t="shared" si="19"/>
        <v>141</v>
      </c>
      <c r="H98">
        <f t="shared" si="20"/>
        <v>290</v>
      </c>
      <c r="I98">
        <f t="shared" si="21"/>
        <v>643</v>
      </c>
      <c r="J98" t="str">
        <f t="shared" si="22"/>
        <v>Orzech</v>
      </c>
      <c r="K98" s="12">
        <f t="shared" si="26"/>
        <v>260</v>
      </c>
      <c r="L98">
        <f t="shared" si="23"/>
        <v>141</v>
      </c>
      <c r="M98">
        <f t="shared" si="24"/>
        <v>30</v>
      </c>
      <c r="N98" s="12">
        <f t="shared" si="27"/>
        <v>643</v>
      </c>
      <c r="O98">
        <f t="shared" si="25"/>
        <v>0</v>
      </c>
    </row>
    <row r="99" spans="1:15" x14ac:dyDescent="0.25">
      <c r="A99" s="1">
        <v>42024</v>
      </c>
      <c r="B99" s="5">
        <f t="shared" si="17"/>
        <v>1</v>
      </c>
      <c r="C99">
        <v>68</v>
      </c>
      <c r="D99">
        <v>127</v>
      </c>
      <c r="E99">
        <v>3</v>
      </c>
      <c r="F99">
        <f t="shared" si="18"/>
        <v>126460</v>
      </c>
      <c r="G99">
        <f t="shared" ref="G99:G130" si="28">L98+C99</f>
        <v>209</v>
      </c>
      <c r="H99">
        <f t="shared" ref="H99:H130" si="29">M98+D99</f>
        <v>157</v>
      </c>
      <c r="I99">
        <f t="shared" ref="I99:I130" si="30">N98+E99</f>
        <v>646</v>
      </c>
      <c r="J99" t="str">
        <f t="shared" si="22"/>
        <v>Kostka</v>
      </c>
      <c r="K99" s="12">
        <f t="shared" si="26"/>
        <v>200</v>
      </c>
      <c r="L99">
        <f t="shared" si="23"/>
        <v>9</v>
      </c>
      <c r="M99">
        <f t="shared" si="24"/>
        <v>157</v>
      </c>
      <c r="N99" s="12">
        <f t="shared" si="27"/>
        <v>646</v>
      </c>
      <c r="O99">
        <f t="shared" si="25"/>
        <v>0</v>
      </c>
    </row>
    <row r="100" spans="1:15" x14ac:dyDescent="0.25">
      <c r="A100" s="1">
        <v>42025</v>
      </c>
      <c r="B100" s="5">
        <f t="shared" si="17"/>
        <v>1</v>
      </c>
      <c r="C100">
        <v>37</v>
      </c>
      <c r="D100">
        <v>112</v>
      </c>
      <c r="E100">
        <v>68</v>
      </c>
      <c r="F100">
        <f t="shared" si="18"/>
        <v>120625</v>
      </c>
      <c r="G100">
        <f t="shared" si="28"/>
        <v>46</v>
      </c>
      <c r="H100">
        <f t="shared" si="29"/>
        <v>269</v>
      </c>
      <c r="I100">
        <f t="shared" si="30"/>
        <v>714</v>
      </c>
      <c r="J100" t="str">
        <f t="shared" si="22"/>
        <v>Orzech</v>
      </c>
      <c r="K100" s="12">
        <f t="shared" si="26"/>
        <v>260</v>
      </c>
      <c r="L100">
        <f t="shared" si="23"/>
        <v>46</v>
      </c>
      <c r="M100">
        <f t="shared" si="24"/>
        <v>9</v>
      </c>
      <c r="N100" s="12">
        <f t="shared" si="27"/>
        <v>714</v>
      </c>
      <c r="O100">
        <f t="shared" si="25"/>
        <v>0</v>
      </c>
    </row>
    <row r="101" spans="1:15" x14ac:dyDescent="0.25">
      <c r="A101" s="1">
        <v>42026</v>
      </c>
      <c r="B101" s="5">
        <f t="shared" si="17"/>
        <v>1</v>
      </c>
      <c r="C101">
        <v>40</v>
      </c>
      <c r="D101">
        <v>140</v>
      </c>
      <c r="E101">
        <v>15</v>
      </c>
      <c r="F101">
        <f t="shared" si="18"/>
        <v>119900</v>
      </c>
      <c r="G101">
        <f t="shared" si="28"/>
        <v>86</v>
      </c>
      <c r="H101">
        <f t="shared" si="29"/>
        <v>149</v>
      </c>
      <c r="I101">
        <f t="shared" si="30"/>
        <v>729</v>
      </c>
      <c r="J101" t="str">
        <f t="shared" si="22"/>
        <v>Mial</v>
      </c>
      <c r="K101" s="12">
        <f t="shared" si="26"/>
        <v>320</v>
      </c>
      <c r="L101">
        <f t="shared" si="23"/>
        <v>86</v>
      </c>
      <c r="M101">
        <f t="shared" si="24"/>
        <v>149</v>
      </c>
      <c r="N101" s="12">
        <f t="shared" si="27"/>
        <v>409</v>
      </c>
      <c r="O101">
        <f t="shared" si="25"/>
        <v>0</v>
      </c>
    </row>
    <row r="102" spans="1:15" x14ac:dyDescent="0.25">
      <c r="A102" s="1">
        <v>42027</v>
      </c>
      <c r="B102" s="5">
        <f t="shared" si="17"/>
        <v>1</v>
      </c>
      <c r="C102">
        <v>189</v>
      </c>
      <c r="D102">
        <v>87</v>
      </c>
      <c r="E102">
        <v>64</v>
      </c>
      <c r="F102">
        <f t="shared" si="18"/>
        <v>207725</v>
      </c>
      <c r="G102">
        <f t="shared" si="28"/>
        <v>275</v>
      </c>
      <c r="H102">
        <f t="shared" si="29"/>
        <v>236</v>
      </c>
      <c r="I102">
        <f t="shared" si="30"/>
        <v>473</v>
      </c>
      <c r="J102" t="str">
        <f t="shared" si="22"/>
        <v>Kostka</v>
      </c>
      <c r="K102" s="12">
        <f t="shared" si="26"/>
        <v>200</v>
      </c>
      <c r="L102">
        <f t="shared" si="23"/>
        <v>75</v>
      </c>
      <c r="M102">
        <f t="shared" si="24"/>
        <v>236</v>
      </c>
      <c r="N102" s="12">
        <f t="shared" si="27"/>
        <v>473</v>
      </c>
      <c r="O102">
        <f t="shared" si="25"/>
        <v>0</v>
      </c>
    </row>
    <row r="103" spans="1:15" x14ac:dyDescent="0.25">
      <c r="A103" s="1">
        <v>42028</v>
      </c>
      <c r="B103" s="5">
        <f t="shared" si="17"/>
        <v>1</v>
      </c>
      <c r="C103">
        <v>145</v>
      </c>
      <c r="D103">
        <v>18</v>
      </c>
      <c r="E103">
        <v>1</v>
      </c>
      <c r="F103">
        <f t="shared" si="18"/>
        <v>110865</v>
      </c>
      <c r="G103">
        <f t="shared" si="28"/>
        <v>220</v>
      </c>
      <c r="H103">
        <f t="shared" si="29"/>
        <v>254</v>
      </c>
      <c r="I103">
        <f t="shared" si="30"/>
        <v>474</v>
      </c>
      <c r="J103" t="str">
        <f t="shared" si="22"/>
        <v>Kostka</v>
      </c>
      <c r="K103" s="12">
        <f t="shared" si="26"/>
        <v>200</v>
      </c>
      <c r="L103">
        <f t="shared" si="23"/>
        <v>20</v>
      </c>
      <c r="M103">
        <f t="shared" si="24"/>
        <v>254</v>
      </c>
      <c r="N103" s="12">
        <f t="shared" si="27"/>
        <v>474</v>
      </c>
      <c r="O103">
        <f t="shared" si="25"/>
        <v>0</v>
      </c>
    </row>
    <row r="104" spans="1:15" x14ac:dyDescent="0.25">
      <c r="A104" s="1">
        <v>42029</v>
      </c>
      <c r="B104" s="5">
        <f t="shared" si="17"/>
        <v>1</v>
      </c>
      <c r="C104">
        <v>148</v>
      </c>
      <c r="D104">
        <v>27</v>
      </c>
      <c r="E104">
        <v>13</v>
      </c>
      <c r="F104">
        <f t="shared" si="18"/>
        <v>123060</v>
      </c>
      <c r="G104">
        <f t="shared" si="28"/>
        <v>168</v>
      </c>
      <c r="H104">
        <f t="shared" si="29"/>
        <v>281</v>
      </c>
      <c r="I104">
        <f t="shared" si="30"/>
        <v>487</v>
      </c>
      <c r="J104" t="str">
        <f t="shared" si="22"/>
        <v>Orzech</v>
      </c>
      <c r="K104" s="12">
        <f t="shared" si="26"/>
        <v>260</v>
      </c>
      <c r="L104">
        <f t="shared" si="23"/>
        <v>168</v>
      </c>
      <c r="M104">
        <f t="shared" si="24"/>
        <v>21</v>
      </c>
      <c r="N104" s="12">
        <f t="shared" si="27"/>
        <v>487</v>
      </c>
      <c r="O104">
        <f t="shared" si="25"/>
        <v>0</v>
      </c>
    </row>
    <row r="105" spans="1:15" x14ac:dyDescent="0.25">
      <c r="A105" s="1">
        <v>42030</v>
      </c>
      <c r="B105" s="5">
        <f t="shared" si="17"/>
        <v>1</v>
      </c>
      <c r="C105">
        <v>127</v>
      </c>
      <c r="D105">
        <v>161</v>
      </c>
      <c r="E105">
        <v>31</v>
      </c>
      <c r="F105">
        <f t="shared" si="18"/>
        <v>198595</v>
      </c>
      <c r="G105">
        <f t="shared" si="28"/>
        <v>295</v>
      </c>
      <c r="H105">
        <f t="shared" si="29"/>
        <v>182</v>
      </c>
      <c r="I105">
        <f t="shared" si="30"/>
        <v>518</v>
      </c>
      <c r="J105" t="str">
        <f t="shared" si="22"/>
        <v>Kostka</v>
      </c>
      <c r="K105" s="12">
        <f t="shared" si="26"/>
        <v>200</v>
      </c>
      <c r="L105">
        <f t="shared" si="23"/>
        <v>95</v>
      </c>
      <c r="M105">
        <f t="shared" si="24"/>
        <v>182</v>
      </c>
      <c r="N105" s="12">
        <f t="shared" si="27"/>
        <v>518</v>
      </c>
      <c r="O105">
        <f t="shared" si="25"/>
        <v>0</v>
      </c>
    </row>
    <row r="106" spans="1:15" x14ac:dyDescent="0.25">
      <c r="A106" s="1">
        <v>42031</v>
      </c>
      <c r="B106" s="5">
        <f t="shared" si="17"/>
        <v>1</v>
      </c>
      <c r="C106">
        <v>131</v>
      </c>
      <c r="D106">
        <v>1</v>
      </c>
      <c r="E106">
        <v>98</v>
      </c>
      <c r="F106">
        <f t="shared" si="18"/>
        <v>127595</v>
      </c>
      <c r="G106">
        <f t="shared" si="28"/>
        <v>226</v>
      </c>
      <c r="H106">
        <f t="shared" si="29"/>
        <v>183</v>
      </c>
      <c r="I106">
        <f t="shared" si="30"/>
        <v>616</v>
      </c>
      <c r="J106" t="str">
        <f t="shared" si="22"/>
        <v>Kostka</v>
      </c>
      <c r="K106" s="12">
        <f t="shared" si="26"/>
        <v>200</v>
      </c>
      <c r="L106">
        <f t="shared" si="23"/>
        <v>26</v>
      </c>
      <c r="M106">
        <f t="shared" si="24"/>
        <v>183</v>
      </c>
      <c r="N106" s="12">
        <f t="shared" si="27"/>
        <v>616</v>
      </c>
      <c r="O106">
        <f t="shared" si="25"/>
        <v>0</v>
      </c>
    </row>
    <row r="107" spans="1:15" x14ac:dyDescent="0.25">
      <c r="A107" s="1">
        <v>42032</v>
      </c>
      <c r="B107" s="5">
        <f t="shared" si="17"/>
        <v>1</v>
      </c>
      <c r="C107">
        <v>142</v>
      </c>
      <c r="D107">
        <v>131</v>
      </c>
      <c r="E107">
        <v>62</v>
      </c>
      <c r="F107">
        <f t="shared" si="18"/>
        <v>202050</v>
      </c>
      <c r="G107">
        <f t="shared" si="28"/>
        <v>168</v>
      </c>
      <c r="H107">
        <f t="shared" si="29"/>
        <v>314</v>
      </c>
      <c r="I107">
        <f t="shared" si="30"/>
        <v>678</v>
      </c>
      <c r="J107" t="str">
        <f t="shared" si="22"/>
        <v>Orzech</v>
      </c>
      <c r="K107" s="12">
        <f t="shared" si="26"/>
        <v>260</v>
      </c>
      <c r="L107">
        <f t="shared" si="23"/>
        <v>168</v>
      </c>
      <c r="M107">
        <f t="shared" si="24"/>
        <v>54</v>
      </c>
      <c r="N107" s="12">
        <f t="shared" si="27"/>
        <v>678</v>
      </c>
      <c r="O107">
        <f t="shared" si="25"/>
        <v>0</v>
      </c>
    </row>
    <row r="108" spans="1:15" x14ac:dyDescent="0.25">
      <c r="A108" s="1">
        <v>42033</v>
      </c>
      <c r="B108" s="5">
        <f t="shared" si="17"/>
        <v>1</v>
      </c>
      <c r="C108">
        <v>121</v>
      </c>
      <c r="D108">
        <v>150</v>
      </c>
      <c r="E108">
        <v>25</v>
      </c>
      <c r="F108">
        <f t="shared" si="18"/>
        <v>185385</v>
      </c>
      <c r="G108">
        <f t="shared" si="28"/>
        <v>289</v>
      </c>
      <c r="H108">
        <f t="shared" si="29"/>
        <v>204</v>
      </c>
      <c r="I108">
        <f t="shared" si="30"/>
        <v>703</v>
      </c>
      <c r="J108" t="str">
        <f t="shared" si="22"/>
        <v>Kostka</v>
      </c>
      <c r="K108" s="12">
        <f t="shared" si="26"/>
        <v>200</v>
      </c>
      <c r="L108">
        <f t="shared" si="23"/>
        <v>89</v>
      </c>
      <c r="M108">
        <f t="shared" si="24"/>
        <v>204</v>
      </c>
      <c r="N108" s="12">
        <f t="shared" si="27"/>
        <v>703</v>
      </c>
      <c r="O108">
        <f t="shared" si="25"/>
        <v>0</v>
      </c>
    </row>
    <row r="109" spans="1:15" x14ac:dyDescent="0.25">
      <c r="A109" s="1">
        <v>42034</v>
      </c>
      <c r="B109" s="5">
        <f t="shared" si="17"/>
        <v>1</v>
      </c>
      <c r="C109">
        <v>33</v>
      </c>
      <c r="D109">
        <v>113</v>
      </c>
      <c r="E109">
        <v>62</v>
      </c>
      <c r="F109">
        <f t="shared" si="18"/>
        <v>116225</v>
      </c>
      <c r="G109">
        <f t="shared" si="28"/>
        <v>122</v>
      </c>
      <c r="H109">
        <f t="shared" si="29"/>
        <v>317</v>
      </c>
      <c r="I109">
        <f t="shared" si="30"/>
        <v>765</v>
      </c>
      <c r="J109" t="str">
        <f t="shared" si="22"/>
        <v>Orzech</v>
      </c>
      <c r="K109" s="12">
        <f t="shared" si="26"/>
        <v>260</v>
      </c>
      <c r="L109">
        <f t="shared" si="23"/>
        <v>122</v>
      </c>
      <c r="M109">
        <f t="shared" si="24"/>
        <v>57</v>
      </c>
      <c r="N109" s="12">
        <f t="shared" si="27"/>
        <v>765</v>
      </c>
      <c r="O109">
        <f t="shared" si="25"/>
        <v>0</v>
      </c>
    </row>
    <row r="110" spans="1:15" x14ac:dyDescent="0.25">
      <c r="A110" s="1">
        <v>42035</v>
      </c>
      <c r="B110" s="5">
        <f t="shared" si="17"/>
        <v>1</v>
      </c>
      <c r="C110">
        <v>142</v>
      </c>
      <c r="D110">
        <v>44</v>
      </c>
      <c r="E110">
        <v>92</v>
      </c>
      <c r="F110">
        <f t="shared" si="18"/>
        <v>159510</v>
      </c>
      <c r="G110">
        <f t="shared" si="28"/>
        <v>264</v>
      </c>
      <c r="H110">
        <f t="shared" si="29"/>
        <v>101</v>
      </c>
      <c r="I110">
        <f t="shared" si="30"/>
        <v>857</v>
      </c>
      <c r="J110" t="str">
        <f t="shared" si="22"/>
        <v>Kostka</v>
      </c>
      <c r="K110" s="12">
        <f t="shared" si="26"/>
        <v>200</v>
      </c>
      <c r="L110">
        <f t="shared" si="23"/>
        <v>64</v>
      </c>
      <c r="M110">
        <f t="shared" si="24"/>
        <v>101</v>
      </c>
      <c r="N110" s="12">
        <f t="shared" si="27"/>
        <v>857</v>
      </c>
      <c r="O110">
        <f t="shared" si="25"/>
        <v>0</v>
      </c>
    </row>
    <row r="111" spans="1:15" x14ac:dyDescent="0.25">
      <c r="A111" s="1">
        <v>42036</v>
      </c>
      <c r="B111" s="5">
        <f t="shared" si="17"/>
        <v>2</v>
      </c>
      <c r="C111">
        <v>119</v>
      </c>
      <c r="D111">
        <v>167</v>
      </c>
      <c r="E111">
        <v>64</v>
      </c>
      <c r="F111">
        <f t="shared" si="18"/>
        <v>209375</v>
      </c>
      <c r="G111">
        <f t="shared" si="28"/>
        <v>183</v>
      </c>
      <c r="H111">
        <f t="shared" si="29"/>
        <v>268</v>
      </c>
      <c r="I111">
        <f t="shared" si="30"/>
        <v>921</v>
      </c>
      <c r="J111" t="str">
        <f t="shared" si="22"/>
        <v>Orzech</v>
      </c>
      <c r="K111" s="12">
        <f t="shared" si="26"/>
        <v>260</v>
      </c>
      <c r="L111">
        <f t="shared" si="23"/>
        <v>183</v>
      </c>
      <c r="M111">
        <f t="shared" si="24"/>
        <v>8</v>
      </c>
      <c r="N111" s="12">
        <f t="shared" si="27"/>
        <v>921</v>
      </c>
      <c r="O111">
        <f t="shared" si="25"/>
        <v>0</v>
      </c>
    </row>
    <row r="112" spans="1:15" x14ac:dyDescent="0.25">
      <c r="A112" s="1">
        <v>42037</v>
      </c>
      <c r="B112" s="5">
        <f t="shared" si="17"/>
        <v>2</v>
      </c>
      <c r="C112">
        <v>54</v>
      </c>
      <c r="D112">
        <v>109</v>
      </c>
      <c r="E112">
        <v>65</v>
      </c>
      <c r="F112">
        <f t="shared" si="18"/>
        <v>129270</v>
      </c>
      <c r="G112">
        <f t="shared" si="28"/>
        <v>237</v>
      </c>
      <c r="H112">
        <f t="shared" si="29"/>
        <v>117</v>
      </c>
      <c r="I112">
        <f t="shared" si="30"/>
        <v>986</v>
      </c>
      <c r="J112" t="str">
        <f t="shared" si="22"/>
        <v>Kostka</v>
      </c>
      <c r="K112" s="12">
        <f t="shared" si="26"/>
        <v>200</v>
      </c>
      <c r="L112">
        <f t="shared" si="23"/>
        <v>37</v>
      </c>
      <c r="M112">
        <f t="shared" si="24"/>
        <v>117</v>
      </c>
      <c r="N112" s="12">
        <f t="shared" si="27"/>
        <v>986</v>
      </c>
      <c r="O112">
        <f t="shared" si="25"/>
        <v>0</v>
      </c>
    </row>
    <row r="113" spans="1:15" x14ac:dyDescent="0.25">
      <c r="A113" s="1">
        <v>42038</v>
      </c>
      <c r="B113" s="5">
        <f t="shared" si="17"/>
        <v>2</v>
      </c>
      <c r="C113">
        <v>53</v>
      </c>
      <c r="D113">
        <v>94</v>
      </c>
      <c r="E113">
        <v>43</v>
      </c>
      <c r="F113">
        <f t="shared" si="18"/>
        <v>110925</v>
      </c>
      <c r="G113">
        <f t="shared" si="28"/>
        <v>90</v>
      </c>
      <c r="H113">
        <f t="shared" si="29"/>
        <v>211</v>
      </c>
      <c r="I113">
        <f t="shared" si="30"/>
        <v>1029</v>
      </c>
      <c r="J113" t="str">
        <f t="shared" si="22"/>
        <v>Mial</v>
      </c>
      <c r="K113" s="12">
        <f t="shared" si="26"/>
        <v>320</v>
      </c>
      <c r="L113">
        <f t="shared" si="23"/>
        <v>90</v>
      </c>
      <c r="M113">
        <f t="shared" si="24"/>
        <v>211</v>
      </c>
      <c r="N113" s="12">
        <f t="shared" si="27"/>
        <v>709</v>
      </c>
      <c r="O113">
        <f t="shared" si="25"/>
        <v>0</v>
      </c>
    </row>
    <row r="114" spans="1:15" x14ac:dyDescent="0.25">
      <c r="A114" s="1">
        <v>42039</v>
      </c>
      <c r="B114" s="5">
        <f t="shared" si="17"/>
        <v>2</v>
      </c>
      <c r="C114">
        <v>165</v>
      </c>
      <c r="D114">
        <v>101</v>
      </c>
      <c r="E114">
        <v>8</v>
      </c>
      <c r="F114">
        <f t="shared" si="18"/>
        <v>178685</v>
      </c>
      <c r="G114">
        <f t="shared" si="28"/>
        <v>255</v>
      </c>
      <c r="H114">
        <f t="shared" si="29"/>
        <v>312</v>
      </c>
      <c r="I114">
        <f t="shared" si="30"/>
        <v>717</v>
      </c>
      <c r="J114" t="str">
        <f t="shared" si="22"/>
        <v>Kostka</v>
      </c>
      <c r="K114" s="12">
        <f t="shared" si="26"/>
        <v>200</v>
      </c>
      <c r="L114">
        <f t="shared" si="23"/>
        <v>55</v>
      </c>
      <c r="M114">
        <f t="shared" si="24"/>
        <v>312</v>
      </c>
      <c r="N114" s="12">
        <f t="shared" si="27"/>
        <v>717</v>
      </c>
      <c r="O114">
        <f t="shared" si="25"/>
        <v>0</v>
      </c>
    </row>
    <row r="115" spans="1:15" x14ac:dyDescent="0.25">
      <c r="A115" s="1">
        <v>42040</v>
      </c>
      <c r="B115" s="5">
        <f t="shared" si="17"/>
        <v>2</v>
      </c>
      <c r="C115">
        <v>159</v>
      </c>
      <c r="D115">
        <v>68</v>
      </c>
      <c r="E115">
        <v>96</v>
      </c>
      <c r="F115">
        <f t="shared" si="18"/>
        <v>187555</v>
      </c>
      <c r="G115">
        <f t="shared" si="28"/>
        <v>214</v>
      </c>
      <c r="H115">
        <f t="shared" si="29"/>
        <v>380</v>
      </c>
      <c r="I115">
        <f t="shared" si="30"/>
        <v>813</v>
      </c>
      <c r="J115" t="str">
        <f t="shared" si="22"/>
        <v>Kostka</v>
      </c>
      <c r="K115" s="12">
        <f t="shared" si="26"/>
        <v>200</v>
      </c>
      <c r="L115">
        <f t="shared" si="23"/>
        <v>14</v>
      </c>
      <c r="M115">
        <f t="shared" si="24"/>
        <v>380</v>
      </c>
      <c r="N115" s="12">
        <f t="shared" si="27"/>
        <v>813</v>
      </c>
      <c r="O115">
        <f t="shared" si="25"/>
        <v>0</v>
      </c>
    </row>
    <row r="116" spans="1:15" x14ac:dyDescent="0.25">
      <c r="A116" s="1">
        <v>42041</v>
      </c>
      <c r="B116" s="5">
        <f t="shared" si="17"/>
        <v>2</v>
      </c>
      <c r="C116">
        <v>79</v>
      </c>
      <c r="D116">
        <v>119</v>
      </c>
      <c r="E116">
        <v>35</v>
      </c>
      <c r="F116">
        <f t="shared" si="18"/>
        <v>141195</v>
      </c>
      <c r="G116">
        <f t="shared" si="28"/>
        <v>93</v>
      </c>
      <c r="H116">
        <f t="shared" si="29"/>
        <v>499</v>
      </c>
      <c r="I116">
        <f t="shared" si="30"/>
        <v>848</v>
      </c>
      <c r="J116" t="str">
        <f t="shared" si="22"/>
        <v>Orzech</v>
      </c>
      <c r="K116" s="12">
        <f t="shared" si="26"/>
        <v>260</v>
      </c>
      <c r="L116">
        <f t="shared" si="23"/>
        <v>93</v>
      </c>
      <c r="M116">
        <f t="shared" si="24"/>
        <v>239</v>
      </c>
      <c r="N116" s="12">
        <f t="shared" si="27"/>
        <v>848</v>
      </c>
      <c r="O116">
        <f t="shared" si="25"/>
        <v>0</v>
      </c>
    </row>
    <row r="117" spans="1:15" x14ac:dyDescent="0.25">
      <c r="A117" s="1">
        <v>42042</v>
      </c>
      <c r="B117" s="5">
        <f t="shared" si="17"/>
        <v>2</v>
      </c>
      <c r="C117">
        <v>128</v>
      </c>
      <c r="D117">
        <v>148</v>
      </c>
      <c r="E117">
        <v>77</v>
      </c>
      <c r="F117">
        <f t="shared" si="18"/>
        <v>208700</v>
      </c>
      <c r="G117">
        <f t="shared" si="28"/>
        <v>221</v>
      </c>
      <c r="H117">
        <f t="shared" si="29"/>
        <v>387</v>
      </c>
      <c r="I117">
        <f t="shared" si="30"/>
        <v>925</v>
      </c>
      <c r="J117" t="str">
        <f t="shared" si="22"/>
        <v>Kostka</v>
      </c>
      <c r="K117" s="12">
        <f t="shared" si="26"/>
        <v>200</v>
      </c>
      <c r="L117">
        <f t="shared" si="23"/>
        <v>21</v>
      </c>
      <c r="M117">
        <f t="shared" si="24"/>
        <v>387</v>
      </c>
      <c r="N117" s="12">
        <f t="shared" si="27"/>
        <v>925</v>
      </c>
      <c r="O117">
        <f t="shared" si="25"/>
        <v>0</v>
      </c>
    </row>
    <row r="118" spans="1:15" x14ac:dyDescent="0.25">
      <c r="A118" s="1">
        <v>42043</v>
      </c>
      <c r="B118" s="5">
        <f t="shared" si="17"/>
        <v>2</v>
      </c>
      <c r="C118">
        <v>195</v>
      </c>
      <c r="D118">
        <v>39</v>
      </c>
      <c r="E118">
        <v>77</v>
      </c>
      <c r="F118">
        <f t="shared" si="18"/>
        <v>187015</v>
      </c>
      <c r="G118">
        <f t="shared" si="28"/>
        <v>216</v>
      </c>
      <c r="H118">
        <f t="shared" si="29"/>
        <v>426</v>
      </c>
      <c r="I118">
        <f t="shared" si="30"/>
        <v>1002</v>
      </c>
      <c r="J118" t="str">
        <f t="shared" si="22"/>
        <v>Kostka</v>
      </c>
      <c r="K118" s="12">
        <f t="shared" si="26"/>
        <v>200</v>
      </c>
      <c r="L118">
        <f t="shared" si="23"/>
        <v>16</v>
      </c>
      <c r="M118">
        <f t="shared" si="24"/>
        <v>426</v>
      </c>
      <c r="N118" s="12">
        <f t="shared" si="27"/>
        <v>1002</v>
      </c>
      <c r="O118">
        <f t="shared" si="25"/>
        <v>0</v>
      </c>
    </row>
    <row r="119" spans="1:15" x14ac:dyDescent="0.25">
      <c r="A119" s="1">
        <v>42044</v>
      </c>
      <c r="B119" s="5">
        <f t="shared" si="17"/>
        <v>2</v>
      </c>
      <c r="C119">
        <v>87</v>
      </c>
      <c r="D119">
        <v>8</v>
      </c>
      <c r="E119">
        <v>17</v>
      </c>
      <c r="F119">
        <f t="shared" si="18"/>
        <v>71015</v>
      </c>
      <c r="G119">
        <f t="shared" si="28"/>
        <v>103</v>
      </c>
      <c r="H119">
        <f t="shared" si="29"/>
        <v>434</v>
      </c>
      <c r="I119">
        <f t="shared" si="30"/>
        <v>1019</v>
      </c>
      <c r="J119" t="str">
        <f t="shared" si="22"/>
        <v>Orzech</v>
      </c>
      <c r="K119" s="12">
        <f t="shared" si="26"/>
        <v>260</v>
      </c>
      <c r="L119">
        <f t="shared" si="23"/>
        <v>103</v>
      </c>
      <c r="M119">
        <f t="shared" si="24"/>
        <v>174</v>
      </c>
      <c r="N119" s="12">
        <f t="shared" si="27"/>
        <v>1019</v>
      </c>
      <c r="O119">
        <f t="shared" si="25"/>
        <v>0</v>
      </c>
    </row>
    <row r="120" spans="1:15" x14ac:dyDescent="0.25">
      <c r="A120" s="1">
        <v>42045</v>
      </c>
      <c r="B120" s="5">
        <f t="shared" si="17"/>
        <v>2</v>
      </c>
      <c r="C120">
        <v>114</v>
      </c>
      <c r="D120">
        <v>124</v>
      </c>
      <c r="E120">
        <v>94</v>
      </c>
      <c r="F120">
        <f t="shared" si="18"/>
        <v>190690</v>
      </c>
      <c r="G120">
        <f t="shared" si="28"/>
        <v>217</v>
      </c>
      <c r="H120">
        <f t="shared" si="29"/>
        <v>298</v>
      </c>
      <c r="I120">
        <f t="shared" si="30"/>
        <v>1113</v>
      </c>
      <c r="J120" t="str">
        <f t="shared" si="22"/>
        <v>Kostka</v>
      </c>
      <c r="K120" s="12">
        <f t="shared" si="26"/>
        <v>200</v>
      </c>
      <c r="L120">
        <f t="shared" si="23"/>
        <v>17</v>
      </c>
      <c r="M120">
        <f t="shared" si="24"/>
        <v>298</v>
      </c>
      <c r="N120" s="12">
        <f t="shared" si="27"/>
        <v>1113</v>
      </c>
      <c r="O120">
        <f t="shared" si="25"/>
        <v>0</v>
      </c>
    </row>
    <row r="121" spans="1:15" x14ac:dyDescent="0.25">
      <c r="A121" s="1">
        <v>42046</v>
      </c>
      <c r="B121" s="5">
        <f t="shared" si="17"/>
        <v>2</v>
      </c>
      <c r="C121">
        <v>126</v>
      </c>
      <c r="D121">
        <v>122</v>
      </c>
      <c r="E121">
        <v>39</v>
      </c>
      <c r="F121">
        <f t="shared" si="18"/>
        <v>176770</v>
      </c>
      <c r="G121">
        <f t="shared" si="28"/>
        <v>143</v>
      </c>
      <c r="H121">
        <f t="shared" si="29"/>
        <v>420</v>
      </c>
      <c r="I121">
        <f t="shared" si="30"/>
        <v>1152</v>
      </c>
      <c r="J121" t="str">
        <f t="shared" si="22"/>
        <v>Orzech</v>
      </c>
      <c r="K121" s="12">
        <f t="shared" si="26"/>
        <v>260</v>
      </c>
      <c r="L121">
        <f t="shared" si="23"/>
        <v>143</v>
      </c>
      <c r="M121">
        <f t="shared" si="24"/>
        <v>160</v>
      </c>
      <c r="N121" s="12">
        <f t="shared" si="27"/>
        <v>1152</v>
      </c>
      <c r="O121">
        <f t="shared" si="25"/>
        <v>0</v>
      </c>
    </row>
    <row r="122" spans="1:15" x14ac:dyDescent="0.25">
      <c r="A122" s="1">
        <v>42047</v>
      </c>
      <c r="B122" s="5">
        <f t="shared" si="17"/>
        <v>2</v>
      </c>
      <c r="C122">
        <v>96</v>
      </c>
      <c r="D122">
        <v>113</v>
      </c>
      <c r="E122">
        <v>28</v>
      </c>
      <c r="F122">
        <f t="shared" si="18"/>
        <v>146460</v>
      </c>
      <c r="G122">
        <f t="shared" si="28"/>
        <v>239</v>
      </c>
      <c r="H122">
        <f t="shared" si="29"/>
        <v>273</v>
      </c>
      <c r="I122">
        <f t="shared" si="30"/>
        <v>1180</v>
      </c>
      <c r="J122" t="str">
        <f t="shared" si="22"/>
        <v>Kostka</v>
      </c>
      <c r="K122" s="12">
        <f t="shared" si="26"/>
        <v>200</v>
      </c>
      <c r="L122">
        <f t="shared" si="23"/>
        <v>39</v>
      </c>
      <c r="M122">
        <f t="shared" si="24"/>
        <v>273</v>
      </c>
      <c r="N122" s="12">
        <f t="shared" si="27"/>
        <v>1180</v>
      </c>
      <c r="O122">
        <f t="shared" si="25"/>
        <v>0</v>
      </c>
    </row>
    <row r="123" spans="1:15" x14ac:dyDescent="0.25">
      <c r="A123" s="1">
        <v>42048</v>
      </c>
      <c r="B123" s="5">
        <f t="shared" si="17"/>
        <v>2</v>
      </c>
      <c r="C123">
        <v>165</v>
      </c>
      <c r="D123">
        <v>4</v>
      </c>
      <c r="E123">
        <v>83</v>
      </c>
      <c r="F123">
        <f t="shared" si="18"/>
        <v>147045</v>
      </c>
      <c r="G123">
        <f t="shared" si="28"/>
        <v>204</v>
      </c>
      <c r="H123">
        <f t="shared" si="29"/>
        <v>277</v>
      </c>
      <c r="I123">
        <f t="shared" si="30"/>
        <v>1263</v>
      </c>
      <c r="J123" t="str">
        <f t="shared" si="22"/>
        <v>Kostka</v>
      </c>
      <c r="K123" s="12">
        <f t="shared" si="26"/>
        <v>200</v>
      </c>
      <c r="L123">
        <f t="shared" si="23"/>
        <v>4</v>
      </c>
      <c r="M123">
        <f t="shared" si="24"/>
        <v>277</v>
      </c>
      <c r="N123" s="12">
        <f t="shared" si="27"/>
        <v>1263</v>
      </c>
      <c r="O123">
        <f t="shared" si="25"/>
        <v>0</v>
      </c>
    </row>
    <row r="124" spans="1:15" x14ac:dyDescent="0.25">
      <c r="A124" s="1">
        <v>42049</v>
      </c>
      <c r="B124" s="5">
        <f t="shared" si="17"/>
        <v>2</v>
      </c>
      <c r="C124">
        <v>1</v>
      </c>
      <c r="D124">
        <v>117</v>
      </c>
      <c r="E124">
        <v>76</v>
      </c>
      <c r="F124">
        <f t="shared" si="18"/>
        <v>102105</v>
      </c>
      <c r="G124">
        <f t="shared" si="28"/>
        <v>5</v>
      </c>
      <c r="H124">
        <f t="shared" si="29"/>
        <v>394</v>
      </c>
      <c r="I124">
        <f t="shared" si="30"/>
        <v>1339</v>
      </c>
      <c r="J124" t="str">
        <f t="shared" si="22"/>
        <v>Orzech</v>
      </c>
      <c r="K124" s="12">
        <f t="shared" si="26"/>
        <v>260</v>
      </c>
      <c r="L124">
        <f t="shared" si="23"/>
        <v>5</v>
      </c>
      <c r="M124">
        <f t="shared" si="24"/>
        <v>134</v>
      </c>
      <c r="N124" s="12">
        <f t="shared" si="27"/>
        <v>1339</v>
      </c>
      <c r="O124">
        <f t="shared" si="25"/>
        <v>0</v>
      </c>
    </row>
    <row r="125" spans="1:15" x14ac:dyDescent="0.25">
      <c r="A125" s="1">
        <v>42050</v>
      </c>
      <c r="B125" s="5">
        <f t="shared" si="17"/>
        <v>2</v>
      </c>
      <c r="C125">
        <v>107</v>
      </c>
      <c r="D125">
        <v>70</v>
      </c>
      <c r="E125">
        <v>28</v>
      </c>
      <c r="F125">
        <f t="shared" si="18"/>
        <v>127335</v>
      </c>
      <c r="G125">
        <f t="shared" si="28"/>
        <v>112</v>
      </c>
      <c r="H125">
        <f t="shared" si="29"/>
        <v>204</v>
      </c>
      <c r="I125">
        <f t="shared" si="30"/>
        <v>1367</v>
      </c>
      <c r="J125" t="str">
        <f t="shared" si="22"/>
        <v>Mial</v>
      </c>
      <c r="K125" s="12">
        <f t="shared" si="26"/>
        <v>320</v>
      </c>
      <c r="L125">
        <f t="shared" si="23"/>
        <v>112</v>
      </c>
      <c r="M125">
        <f t="shared" si="24"/>
        <v>204</v>
      </c>
      <c r="N125" s="12">
        <f t="shared" si="27"/>
        <v>1047</v>
      </c>
      <c r="O125">
        <f t="shared" si="25"/>
        <v>0</v>
      </c>
    </row>
    <row r="126" spans="1:15" x14ac:dyDescent="0.25">
      <c r="A126" s="1">
        <v>42051</v>
      </c>
      <c r="B126" s="5">
        <f t="shared" si="17"/>
        <v>2</v>
      </c>
      <c r="C126">
        <v>83</v>
      </c>
      <c r="D126">
        <v>81</v>
      </c>
      <c r="E126">
        <v>1</v>
      </c>
      <c r="F126">
        <f t="shared" si="18"/>
        <v>107455</v>
      </c>
      <c r="G126">
        <f t="shared" si="28"/>
        <v>195</v>
      </c>
      <c r="H126">
        <f t="shared" si="29"/>
        <v>285</v>
      </c>
      <c r="I126">
        <f t="shared" si="30"/>
        <v>1048</v>
      </c>
      <c r="J126" t="str">
        <f t="shared" si="22"/>
        <v>Orzech</v>
      </c>
      <c r="K126" s="12">
        <f t="shared" si="26"/>
        <v>260</v>
      </c>
      <c r="L126">
        <f t="shared" si="23"/>
        <v>195</v>
      </c>
      <c r="M126">
        <f t="shared" si="24"/>
        <v>25</v>
      </c>
      <c r="N126" s="12">
        <f t="shared" si="27"/>
        <v>1048</v>
      </c>
      <c r="O126">
        <f t="shared" si="25"/>
        <v>0</v>
      </c>
    </row>
    <row r="127" spans="1:15" x14ac:dyDescent="0.25">
      <c r="A127" s="1">
        <v>42052</v>
      </c>
      <c r="B127" s="5">
        <f t="shared" si="17"/>
        <v>2</v>
      </c>
      <c r="C127">
        <v>43</v>
      </c>
      <c r="D127">
        <v>109</v>
      </c>
      <c r="E127">
        <v>50</v>
      </c>
      <c r="F127">
        <f t="shared" si="18"/>
        <v>116035</v>
      </c>
      <c r="G127">
        <f t="shared" si="28"/>
        <v>238</v>
      </c>
      <c r="H127">
        <f t="shared" si="29"/>
        <v>134</v>
      </c>
      <c r="I127">
        <f t="shared" si="30"/>
        <v>1098</v>
      </c>
      <c r="J127" t="str">
        <f t="shared" si="22"/>
        <v>Kostka</v>
      </c>
      <c r="K127" s="12">
        <f t="shared" si="26"/>
        <v>200</v>
      </c>
      <c r="L127">
        <f t="shared" si="23"/>
        <v>38</v>
      </c>
      <c r="M127">
        <f t="shared" si="24"/>
        <v>134</v>
      </c>
      <c r="N127" s="12">
        <f t="shared" si="27"/>
        <v>1098</v>
      </c>
      <c r="O127">
        <f t="shared" si="25"/>
        <v>0</v>
      </c>
    </row>
    <row r="128" spans="1:15" x14ac:dyDescent="0.25">
      <c r="A128" s="1">
        <v>42053</v>
      </c>
      <c r="B128" s="5">
        <f t="shared" si="17"/>
        <v>2</v>
      </c>
      <c r="C128">
        <v>52</v>
      </c>
      <c r="D128">
        <v>110</v>
      </c>
      <c r="E128">
        <v>19</v>
      </c>
      <c r="F128">
        <f t="shared" si="18"/>
        <v>111040</v>
      </c>
      <c r="G128">
        <f t="shared" si="28"/>
        <v>90</v>
      </c>
      <c r="H128">
        <f t="shared" si="29"/>
        <v>244</v>
      </c>
      <c r="I128">
        <f t="shared" si="30"/>
        <v>1117</v>
      </c>
      <c r="J128" t="str">
        <f t="shared" si="22"/>
        <v>Mial</v>
      </c>
      <c r="K128" s="12">
        <f t="shared" si="26"/>
        <v>320</v>
      </c>
      <c r="L128">
        <f t="shared" si="23"/>
        <v>90</v>
      </c>
      <c r="M128">
        <f t="shared" si="24"/>
        <v>244</v>
      </c>
      <c r="N128" s="12">
        <f t="shared" si="27"/>
        <v>797</v>
      </c>
      <c r="O128">
        <f t="shared" si="25"/>
        <v>0</v>
      </c>
    </row>
    <row r="129" spans="1:15" x14ac:dyDescent="0.25">
      <c r="A129" s="1">
        <v>42054</v>
      </c>
      <c r="B129" s="5">
        <f t="shared" si="17"/>
        <v>2</v>
      </c>
      <c r="C129">
        <v>104</v>
      </c>
      <c r="D129">
        <v>132</v>
      </c>
      <c r="E129">
        <v>57</v>
      </c>
      <c r="F129">
        <f t="shared" si="18"/>
        <v>174740</v>
      </c>
      <c r="G129">
        <f t="shared" si="28"/>
        <v>194</v>
      </c>
      <c r="H129">
        <f t="shared" si="29"/>
        <v>376</v>
      </c>
      <c r="I129">
        <f t="shared" si="30"/>
        <v>854</v>
      </c>
      <c r="J129" t="str">
        <f t="shared" si="22"/>
        <v>Orzech</v>
      </c>
      <c r="K129" s="12">
        <f t="shared" si="26"/>
        <v>260</v>
      </c>
      <c r="L129">
        <f t="shared" si="23"/>
        <v>194</v>
      </c>
      <c r="M129">
        <f t="shared" si="24"/>
        <v>116</v>
      </c>
      <c r="N129" s="12">
        <f t="shared" si="27"/>
        <v>854</v>
      </c>
      <c r="O129">
        <f t="shared" si="25"/>
        <v>0</v>
      </c>
    </row>
    <row r="130" spans="1:15" x14ac:dyDescent="0.25">
      <c r="A130" s="1">
        <v>42055</v>
      </c>
      <c r="B130" s="5">
        <f t="shared" si="17"/>
        <v>2</v>
      </c>
      <c r="C130">
        <v>57</v>
      </c>
      <c r="D130">
        <v>150</v>
      </c>
      <c r="E130">
        <v>36</v>
      </c>
      <c r="F130">
        <f t="shared" si="18"/>
        <v>145725</v>
      </c>
      <c r="G130">
        <f t="shared" si="28"/>
        <v>251</v>
      </c>
      <c r="H130">
        <f t="shared" si="29"/>
        <v>266</v>
      </c>
      <c r="I130">
        <f t="shared" si="30"/>
        <v>890</v>
      </c>
      <c r="J130" t="str">
        <f t="shared" si="22"/>
        <v>Kostka</v>
      </c>
      <c r="K130" s="12">
        <f t="shared" si="26"/>
        <v>200</v>
      </c>
      <c r="L130">
        <f t="shared" si="23"/>
        <v>51</v>
      </c>
      <c r="M130">
        <f t="shared" si="24"/>
        <v>266</v>
      </c>
      <c r="N130" s="12">
        <f t="shared" si="27"/>
        <v>890</v>
      </c>
      <c r="O130">
        <f t="shared" si="25"/>
        <v>0</v>
      </c>
    </row>
    <row r="131" spans="1:15" x14ac:dyDescent="0.25">
      <c r="A131" s="1">
        <v>42056</v>
      </c>
      <c r="B131" s="5">
        <f t="shared" ref="B131:B184" si="31">MONTH(A131)</f>
        <v>2</v>
      </c>
      <c r="C131">
        <v>86</v>
      </c>
      <c r="D131">
        <v>183</v>
      </c>
      <c r="E131">
        <v>0</v>
      </c>
      <c r="F131">
        <f t="shared" ref="F131:F184" si="32">C131*$R$3+D131*$R$4+E131*$R$5</f>
        <v>172370</v>
      </c>
      <c r="G131">
        <f t="shared" ref="G131:G162" si="33">L130+C131</f>
        <v>137</v>
      </c>
      <c r="H131">
        <f t="shared" ref="H131:H162" si="34">M130+D131</f>
        <v>449</v>
      </c>
      <c r="I131">
        <f t="shared" ref="I131:I162" si="35">N130+E131</f>
        <v>890</v>
      </c>
      <c r="J131" t="str">
        <f t="shared" ref="J131:J184" si="36">IF(G131&gt;=200,"Kostka",IF(AND(G131&lt;200,H131&gt;=260),"Orzech","Mial"))</f>
        <v>Orzech</v>
      </c>
      <c r="K131" s="12">
        <f t="shared" si="26"/>
        <v>260</v>
      </c>
      <c r="L131">
        <f t="shared" ref="L131:L184" si="37">IF($J131="Kostka",G131-$K131,G131)</f>
        <v>137</v>
      </c>
      <c r="M131">
        <f t="shared" ref="M131:M184" si="38">IF($J131="Orzech",H131-$K131,H131)</f>
        <v>189</v>
      </c>
      <c r="N131" s="12">
        <f t="shared" si="27"/>
        <v>890</v>
      </c>
      <c r="O131">
        <f t="shared" ref="O131:O184" si="39">IF(K131=0,1,0)</f>
        <v>0</v>
      </c>
    </row>
    <row r="132" spans="1:15" x14ac:dyDescent="0.25">
      <c r="A132" s="1">
        <v>42057</v>
      </c>
      <c r="B132" s="5">
        <f t="shared" si="31"/>
        <v>2</v>
      </c>
      <c r="C132">
        <v>108</v>
      </c>
      <c r="D132">
        <v>20</v>
      </c>
      <c r="E132">
        <v>87</v>
      </c>
      <c r="F132">
        <f t="shared" si="32"/>
        <v>119440</v>
      </c>
      <c r="G132">
        <f t="shared" si="33"/>
        <v>245</v>
      </c>
      <c r="H132">
        <f t="shared" si="34"/>
        <v>209</v>
      </c>
      <c r="I132">
        <f t="shared" si="35"/>
        <v>977</v>
      </c>
      <c r="J132" t="str">
        <f t="shared" si="36"/>
        <v>Kostka</v>
      </c>
      <c r="K132" s="12">
        <f t="shared" si="26"/>
        <v>200</v>
      </c>
      <c r="L132">
        <f t="shared" si="37"/>
        <v>45</v>
      </c>
      <c r="M132">
        <f t="shared" si="38"/>
        <v>209</v>
      </c>
      <c r="N132" s="12">
        <f t="shared" si="27"/>
        <v>977</v>
      </c>
      <c r="O132">
        <f t="shared" si="39"/>
        <v>0</v>
      </c>
    </row>
    <row r="133" spans="1:15" x14ac:dyDescent="0.25">
      <c r="A133" s="1">
        <v>42058</v>
      </c>
      <c r="B133" s="5">
        <f t="shared" si="31"/>
        <v>2</v>
      </c>
      <c r="C133">
        <v>102</v>
      </c>
      <c r="D133">
        <v>142</v>
      </c>
      <c r="E133">
        <v>20</v>
      </c>
      <c r="F133">
        <f t="shared" si="32"/>
        <v>165510</v>
      </c>
      <c r="G133">
        <f t="shared" si="33"/>
        <v>147</v>
      </c>
      <c r="H133">
        <f t="shared" si="34"/>
        <v>351</v>
      </c>
      <c r="I133">
        <f t="shared" si="35"/>
        <v>997</v>
      </c>
      <c r="J133" t="str">
        <f t="shared" si="36"/>
        <v>Orzech</v>
      </c>
      <c r="K133" s="12">
        <f t="shared" si="26"/>
        <v>260</v>
      </c>
      <c r="L133">
        <f t="shared" si="37"/>
        <v>147</v>
      </c>
      <c r="M133">
        <f t="shared" si="38"/>
        <v>91</v>
      </c>
      <c r="N133" s="12">
        <f t="shared" si="27"/>
        <v>997</v>
      </c>
      <c r="O133">
        <f t="shared" si="39"/>
        <v>0</v>
      </c>
    </row>
    <row r="134" spans="1:15" x14ac:dyDescent="0.25">
      <c r="A134" s="1">
        <v>42059</v>
      </c>
      <c r="B134" s="5">
        <f t="shared" si="31"/>
        <v>2</v>
      </c>
      <c r="C134">
        <v>81</v>
      </c>
      <c r="D134">
        <v>133</v>
      </c>
      <c r="E134">
        <v>25</v>
      </c>
      <c r="F134">
        <f t="shared" si="32"/>
        <v>147445</v>
      </c>
      <c r="G134">
        <f t="shared" si="33"/>
        <v>228</v>
      </c>
      <c r="H134">
        <f t="shared" si="34"/>
        <v>224</v>
      </c>
      <c r="I134">
        <f t="shared" si="35"/>
        <v>1022</v>
      </c>
      <c r="J134" t="str">
        <f t="shared" si="36"/>
        <v>Kostka</v>
      </c>
      <c r="K134" s="12">
        <f t="shared" ref="K134:K184" si="40">IF($J134="Kostka",200,IF($J134="Orzech",260,IF(AND($J134="Mial",I134&gt;=320),320,0)))</f>
        <v>200</v>
      </c>
      <c r="L134">
        <f t="shared" si="37"/>
        <v>28</v>
      </c>
      <c r="M134">
        <f t="shared" si="38"/>
        <v>224</v>
      </c>
      <c r="N134" s="12">
        <f t="shared" si="27"/>
        <v>1022</v>
      </c>
      <c r="O134">
        <f t="shared" si="39"/>
        <v>0</v>
      </c>
    </row>
    <row r="135" spans="1:15" x14ac:dyDescent="0.25">
      <c r="A135" s="1">
        <v>42060</v>
      </c>
      <c r="B135" s="5">
        <f t="shared" si="31"/>
        <v>2</v>
      </c>
      <c r="C135">
        <v>59</v>
      </c>
      <c r="D135">
        <v>87</v>
      </c>
      <c r="E135">
        <v>10</v>
      </c>
      <c r="F135">
        <f t="shared" si="32"/>
        <v>98155</v>
      </c>
      <c r="G135">
        <f t="shared" si="33"/>
        <v>87</v>
      </c>
      <c r="H135">
        <f t="shared" si="34"/>
        <v>311</v>
      </c>
      <c r="I135">
        <f t="shared" si="35"/>
        <v>1032</v>
      </c>
      <c r="J135" t="str">
        <f t="shared" si="36"/>
        <v>Orzech</v>
      </c>
      <c r="K135" s="12">
        <f t="shared" si="40"/>
        <v>260</v>
      </c>
      <c r="L135">
        <f t="shared" si="37"/>
        <v>87</v>
      </c>
      <c r="M135">
        <f t="shared" si="38"/>
        <v>51</v>
      </c>
      <c r="N135" s="12">
        <f t="shared" ref="N135:N184" si="41">IF(AND($J135="Mial",I135&gt;=320),I135-K135,I135)</f>
        <v>1032</v>
      </c>
      <c r="O135">
        <f t="shared" si="39"/>
        <v>0</v>
      </c>
    </row>
    <row r="136" spans="1:15" x14ac:dyDescent="0.25">
      <c r="A136" s="1">
        <v>42061</v>
      </c>
      <c r="B136" s="5">
        <f t="shared" si="31"/>
        <v>2</v>
      </c>
      <c r="C136">
        <v>21</v>
      </c>
      <c r="D136">
        <v>75</v>
      </c>
      <c r="E136">
        <v>65</v>
      </c>
      <c r="F136">
        <f t="shared" si="32"/>
        <v>85585</v>
      </c>
      <c r="G136">
        <f t="shared" si="33"/>
        <v>108</v>
      </c>
      <c r="H136">
        <f t="shared" si="34"/>
        <v>126</v>
      </c>
      <c r="I136">
        <f t="shared" si="35"/>
        <v>1097</v>
      </c>
      <c r="J136" t="str">
        <f t="shared" si="36"/>
        <v>Mial</v>
      </c>
      <c r="K136" s="12">
        <f t="shared" si="40"/>
        <v>320</v>
      </c>
      <c r="L136">
        <f t="shared" si="37"/>
        <v>108</v>
      </c>
      <c r="M136">
        <f t="shared" si="38"/>
        <v>126</v>
      </c>
      <c r="N136" s="12">
        <f t="shared" si="41"/>
        <v>777</v>
      </c>
      <c r="O136">
        <f t="shared" si="39"/>
        <v>0</v>
      </c>
    </row>
    <row r="137" spans="1:15" x14ac:dyDescent="0.25">
      <c r="A137" s="1">
        <v>42062</v>
      </c>
      <c r="B137" s="5">
        <f t="shared" si="31"/>
        <v>2</v>
      </c>
      <c r="C137">
        <v>79</v>
      </c>
      <c r="D137">
        <v>14</v>
      </c>
      <c r="E137">
        <v>27</v>
      </c>
      <c r="F137">
        <f t="shared" si="32"/>
        <v>73055</v>
      </c>
      <c r="G137">
        <f t="shared" si="33"/>
        <v>187</v>
      </c>
      <c r="H137">
        <f t="shared" si="34"/>
        <v>140</v>
      </c>
      <c r="I137">
        <f t="shared" si="35"/>
        <v>804</v>
      </c>
      <c r="J137" t="str">
        <f t="shared" si="36"/>
        <v>Mial</v>
      </c>
      <c r="K137" s="12">
        <f t="shared" si="40"/>
        <v>320</v>
      </c>
      <c r="L137">
        <f t="shared" si="37"/>
        <v>187</v>
      </c>
      <c r="M137">
        <f t="shared" si="38"/>
        <v>140</v>
      </c>
      <c r="N137" s="12">
        <f t="shared" si="41"/>
        <v>484</v>
      </c>
      <c r="O137">
        <f t="shared" si="39"/>
        <v>0</v>
      </c>
    </row>
    <row r="138" spans="1:15" x14ac:dyDescent="0.25">
      <c r="A138" s="1">
        <v>42063</v>
      </c>
      <c r="B138" s="5">
        <f t="shared" si="31"/>
        <v>2</v>
      </c>
      <c r="C138">
        <v>56</v>
      </c>
      <c r="D138">
        <v>12</v>
      </c>
      <c r="E138">
        <v>25</v>
      </c>
      <c r="F138">
        <f t="shared" si="32"/>
        <v>55300</v>
      </c>
      <c r="G138">
        <f t="shared" si="33"/>
        <v>243</v>
      </c>
      <c r="H138">
        <f t="shared" si="34"/>
        <v>152</v>
      </c>
      <c r="I138">
        <f t="shared" si="35"/>
        <v>509</v>
      </c>
      <c r="J138" t="str">
        <f t="shared" si="36"/>
        <v>Kostka</v>
      </c>
      <c r="K138" s="12">
        <f t="shared" si="40"/>
        <v>200</v>
      </c>
      <c r="L138">
        <f t="shared" si="37"/>
        <v>43</v>
      </c>
      <c r="M138">
        <f t="shared" si="38"/>
        <v>152</v>
      </c>
      <c r="N138" s="12">
        <f t="shared" si="41"/>
        <v>509</v>
      </c>
      <c r="O138">
        <f t="shared" si="39"/>
        <v>0</v>
      </c>
    </row>
    <row r="139" spans="1:15" x14ac:dyDescent="0.25">
      <c r="A139" s="1">
        <v>42064</v>
      </c>
      <c r="B139" s="5">
        <f t="shared" si="31"/>
        <v>3</v>
      </c>
      <c r="C139">
        <v>195</v>
      </c>
      <c r="D139">
        <v>90</v>
      </c>
      <c r="E139">
        <v>56</v>
      </c>
      <c r="F139">
        <f t="shared" si="32"/>
        <v>210655</v>
      </c>
      <c r="G139">
        <f t="shared" si="33"/>
        <v>238</v>
      </c>
      <c r="H139">
        <f t="shared" si="34"/>
        <v>242</v>
      </c>
      <c r="I139">
        <f t="shared" si="35"/>
        <v>565</v>
      </c>
      <c r="J139" t="str">
        <f t="shared" si="36"/>
        <v>Kostka</v>
      </c>
      <c r="K139" s="12">
        <f t="shared" si="40"/>
        <v>200</v>
      </c>
      <c r="L139">
        <f t="shared" si="37"/>
        <v>38</v>
      </c>
      <c r="M139">
        <f t="shared" si="38"/>
        <v>242</v>
      </c>
      <c r="N139" s="12">
        <f t="shared" si="41"/>
        <v>565</v>
      </c>
      <c r="O139">
        <f t="shared" si="39"/>
        <v>0</v>
      </c>
    </row>
    <row r="140" spans="1:15" x14ac:dyDescent="0.25">
      <c r="A140" s="1">
        <v>42065</v>
      </c>
      <c r="B140" s="5">
        <f t="shared" si="31"/>
        <v>3</v>
      </c>
      <c r="C140">
        <v>113</v>
      </c>
      <c r="D140">
        <v>90</v>
      </c>
      <c r="E140">
        <v>24</v>
      </c>
      <c r="F140">
        <f t="shared" si="32"/>
        <v>142325</v>
      </c>
      <c r="G140">
        <f t="shared" si="33"/>
        <v>151</v>
      </c>
      <c r="H140">
        <f t="shared" si="34"/>
        <v>332</v>
      </c>
      <c r="I140">
        <f t="shared" si="35"/>
        <v>589</v>
      </c>
      <c r="J140" t="str">
        <f t="shared" si="36"/>
        <v>Orzech</v>
      </c>
      <c r="K140" s="12">
        <f t="shared" si="40"/>
        <v>260</v>
      </c>
      <c r="L140">
        <f t="shared" si="37"/>
        <v>151</v>
      </c>
      <c r="M140">
        <f t="shared" si="38"/>
        <v>72</v>
      </c>
      <c r="N140" s="12">
        <f t="shared" si="41"/>
        <v>589</v>
      </c>
      <c r="O140">
        <f t="shared" si="39"/>
        <v>0</v>
      </c>
    </row>
    <row r="141" spans="1:15" x14ac:dyDescent="0.25">
      <c r="A141" s="1">
        <v>42066</v>
      </c>
      <c r="B141" s="5">
        <f t="shared" si="31"/>
        <v>3</v>
      </c>
      <c r="C141">
        <v>93</v>
      </c>
      <c r="D141">
        <v>139</v>
      </c>
      <c r="E141">
        <v>47</v>
      </c>
      <c r="F141">
        <f t="shared" si="32"/>
        <v>167745</v>
      </c>
      <c r="G141">
        <f t="shared" si="33"/>
        <v>244</v>
      </c>
      <c r="H141">
        <f t="shared" si="34"/>
        <v>211</v>
      </c>
      <c r="I141">
        <f t="shared" si="35"/>
        <v>636</v>
      </c>
      <c r="J141" t="str">
        <f t="shared" si="36"/>
        <v>Kostka</v>
      </c>
      <c r="K141" s="12">
        <f t="shared" si="40"/>
        <v>200</v>
      </c>
      <c r="L141">
        <f t="shared" si="37"/>
        <v>44</v>
      </c>
      <c r="M141">
        <f t="shared" si="38"/>
        <v>211</v>
      </c>
      <c r="N141" s="12">
        <f t="shared" si="41"/>
        <v>636</v>
      </c>
      <c r="O141">
        <f t="shared" si="39"/>
        <v>0</v>
      </c>
    </row>
    <row r="142" spans="1:15" x14ac:dyDescent="0.25">
      <c r="A142" s="1">
        <v>42067</v>
      </c>
      <c r="B142" s="5">
        <f t="shared" si="31"/>
        <v>3</v>
      </c>
      <c r="C142">
        <v>93</v>
      </c>
      <c r="D142">
        <v>147</v>
      </c>
      <c r="E142">
        <v>26</v>
      </c>
      <c r="F142">
        <f t="shared" si="32"/>
        <v>164725</v>
      </c>
      <c r="G142">
        <f t="shared" si="33"/>
        <v>137</v>
      </c>
      <c r="H142">
        <f t="shared" si="34"/>
        <v>358</v>
      </c>
      <c r="I142">
        <f t="shared" si="35"/>
        <v>662</v>
      </c>
      <c r="J142" t="str">
        <f t="shared" si="36"/>
        <v>Orzech</v>
      </c>
      <c r="K142" s="12">
        <f t="shared" si="40"/>
        <v>260</v>
      </c>
      <c r="L142">
        <f t="shared" si="37"/>
        <v>137</v>
      </c>
      <c r="M142">
        <f t="shared" si="38"/>
        <v>98</v>
      </c>
      <c r="N142" s="12">
        <f t="shared" si="41"/>
        <v>662</v>
      </c>
      <c r="O142">
        <f t="shared" si="39"/>
        <v>0</v>
      </c>
    </row>
    <row r="143" spans="1:15" x14ac:dyDescent="0.25">
      <c r="A143" s="1">
        <v>42068</v>
      </c>
      <c r="B143" s="5">
        <f t="shared" si="31"/>
        <v>3</v>
      </c>
      <c r="C143">
        <v>79</v>
      </c>
      <c r="D143">
        <v>145</v>
      </c>
      <c r="E143">
        <v>36</v>
      </c>
      <c r="F143">
        <f t="shared" si="32"/>
        <v>157695</v>
      </c>
      <c r="G143">
        <f t="shared" si="33"/>
        <v>216</v>
      </c>
      <c r="H143">
        <f t="shared" si="34"/>
        <v>243</v>
      </c>
      <c r="I143">
        <f t="shared" si="35"/>
        <v>698</v>
      </c>
      <c r="J143" t="str">
        <f t="shared" si="36"/>
        <v>Kostka</v>
      </c>
      <c r="K143" s="12">
        <f t="shared" si="40"/>
        <v>200</v>
      </c>
      <c r="L143">
        <f t="shared" si="37"/>
        <v>16</v>
      </c>
      <c r="M143">
        <f t="shared" si="38"/>
        <v>243</v>
      </c>
      <c r="N143" s="12">
        <f t="shared" si="41"/>
        <v>698</v>
      </c>
      <c r="O143">
        <f t="shared" si="39"/>
        <v>0</v>
      </c>
    </row>
    <row r="144" spans="1:15" x14ac:dyDescent="0.25">
      <c r="A144" s="1">
        <v>42069</v>
      </c>
      <c r="B144" s="5">
        <f t="shared" si="31"/>
        <v>3</v>
      </c>
      <c r="C144">
        <v>148</v>
      </c>
      <c r="D144">
        <v>127</v>
      </c>
      <c r="E144">
        <v>27</v>
      </c>
      <c r="F144">
        <f t="shared" si="32"/>
        <v>190380</v>
      </c>
      <c r="G144">
        <f t="shared" si="33"/>
        <v>164</v>
      </c>
      <c r="H144">
        <f t="shared" si="34"/>
        <v>370</v>
      </c>
      <c r="I144">
        <f t="shared" si="35"/>
        <v>725</v>
      </c>
      <c r="J144" t="str">
        <f t="shared" si="36"/>
        <v>Orzech</v>
      </c>
      <c r="K144" s="12">
        <f t="shared" si="40"/>
        <v>260</v>
      </c>
      <c r="L144">
        <f t="shared" si="37"/>
        <v>164</v>
      </c>
      <c r="M144">
        <f t="shared" si="38"/>
        <v>110</v>
      </c>
      <c r="N144" s="12">
        <f t="shared" si="41"/>
        <v>725</v>
      </c>
      <c r="O144">
        <f t="shared" si="39"/>
        <v>0</v>
      </c>
    </row>
    <row r="145" spans="1:15" x14ac:dyDescent="0.25">
      <c r="A145" s="1">
        <v>42070</v>
      </c>
      <c r="B145" s="5">
        <f t="shared" si="31"/>
        <v>3</v>
      </c>
      <c r="C145">
        <v>132</v>
      </c>
      <c r="D145">
        <v>128</v>
      </c>
      <c r="E145">
        <v>37</v>
      </c>
      <c r="F145">
        <f t="shared" si="32"/>
        <v>183840</v>
      </c>
      <c r="G145">
        <f t="shared" si="33"/>
        <v>296</v>
      </c>
      <c r="H145">
        <f t="shared" si="34"/>
        <v>238</v>
      </c>
      <c r="I145">
        <f t="shared" si="35"/>
        <v>762</v>
      </c>
      <c r="J145" t="str">
        <f t="shared" si="36"/>
        <v>Kostka</v>
      </c>
      <c r="K145" s="12">
        <f t="shared" si="40"/>
        <v>200</v>
      </c>
      <c r="L145">
        <f t="shared" si="37"/>
        <v>96</v>
      </c>
      <c r="M145">
        <f t="shared" si="38"/>
        <v>238</v>
      </c>
      <c r="N145" s="12">
        <f t="shared" si="41"/>
        <v>762</v>
      </c>
      <c r="O145">
        <f t="shared" si="39"/>
        <v>0</v>
      </c>
    </row>
    <row r="146" spans="1:15" x14ac:dyDescent="0.25">
      <c r="A146" s="1">
        <v>42071</v>
      </c>
      <c r="B146" s="5">
        <f t="shared" si="31"/>
        <v>3</v>
      </c>
      <c r="C146">
        <v>22</v>
      </c>
      <c r="D146">
        <v>115</v>
      </c>
      <c r="E146">
        <v>28</v>
      </c>
      <c r="F146">
        <f t="shared" si="32"/>
        <v>97010</v>
      </c>
      <c r="G146">
        <f t="shared" si="33"/>
        <v>118</v>
      </c>
      <c r="H146">
        <f t="shared" si="34"/>
        <v>353</v>
      </c>
      <c r="I146">
        <f t="shared" si="35"/>
        <v>790</v>
      </c>
      <c r="J146" t="str">
        <f t="shared" si="36"/>
        <v>Orzech</v>
      </c>
      <c r="K146" s="12">
        <f t="shared" si="40"/>
        <v>260</v>
      </c>
      <c r="L146">
        <f t="shared" si="37"/>
        <v>118</v>
      </c>
      <c r="M146">
        <f t="shared" si="38"/>
        <v>93</v>
      </c>
      <c r="N146" s="12">
        <f t="shared" si="41"/>
        <v>790</v>
      </c>
      <c r="O146">
        <f t="shared" si="39"/>
        <v>0</v>
      </c>
    </row>
    <row r="147" spans="1:15" x14ac:dyDescent="0.25">
      <c r="A147" s="1">
        <v>42072</v>
      </c>
      <c r="B147" s="5">
        <f t="shared" si="31"/>
        <v>3</v>
      </c>
      <c r="C147">
        <v>50</v>
      </c>
      <c r="D147">
        <v>99</v>
      </c>
      <c r="E147">
        <v>78</v>
      </c>
      <c r="F147">
        <f t="shared" si="32"/>
        <v>125270</v>
      </c>
      <c r="G147">
        <f t="shared" si="33"/>
        <v>168</v>
      </c>
      <c r="H147">
        <f t="shared" si="34"/>
        <v>192</v>
      </c>
      <c r="I147">
        <f t="shared" si="35"/>
        <v>868</v>
      </c>
      <c r="J147" t="str">
        <f t="shared" si="36"/>
        <v>Mial</v>
      </c>
      <c r="K147" s="12">
        <f t="shared" si="40"/>
        <v>320</v>
      </c>
      <c r="L147">
        <f t="shared" si="37"/>
        <v>168</v>
      </c>
      <c r="M147">
        <f t="shared" si="38"/>
        <v>192</v>
      </c>
      <c r="N147" s="12">
        <f t="shared" si="41"/>
        <v>548</v>
      </c>
      <c r="O147">
        <f t="shared" si="39"/>
        <v>0</v>
      </c>
    </row>
    <row r="148" spans="1:15" x14ac:dyDescent="0.25">
      <c r="A148" s="1">
        <v>42073</v>
      </c>
      <c r="B148" s="5">
        <f t="shared" si="31"/>
        <v>3</v>
      </c>
      <c r="C148">
        <v>178</v>
      </c>
      <c r="D148">
        <v>146</v>
      </c>
      <c r="E148">
        <v>75</v>
      </c>
      <c r="F148">
        <f t="shared" si="32"/>
        <v>240950</v>
      </c>
      <c r="G148">
        <f t="shared" si="33"/>
        <v>346</v>
      </c>
      <c r="H148">
        <f t="shared" si="34"/>
        <v>338</v>
      </c>
      <c r="I148">
        <f t="shared" si="35"/>
        <v>623</v>
      </c>
      <c r="J148" t="str">
        <f t="shared" si="36"/>
        <v>Kostka</v>
      </c>
      <c r="K148" s="12">
        <f t="shared" si="40"/>
        <v>200</v>
      </c>
      <c r="L148">
        <f t="shared" si="37"/>
        <v>146</v>
      </c>
      <c r="M148">
        <f t="shared" si="38"/>
        <v>338</v>
      </c>
      <c r="N148" s="12">
        <f t="shared" si="41"/>
        <v>623</v>
      </c>
      <c r="O148">
        <f t="shared" si="39"/>
        <v>0</v>
      </c>
    </row>
    <row r="149" spans="1:15" x14ac:dyDescent="0.25">
      <c r="A149" s="1">
        <v>42074</v>
      </c>
      <c r="B149" s="5">
        <f t="shared" si="31"/>
        <v>3</v>
      </c>
      <c r="C149">
        <v>97</v>
      </c>
      <c r="D149">
        <v>135</v>
      </c>
      <c r="E149">
        <v>66</v>
      </c>
      <c r="F149">
        <f t="shared" si="32"/>
        <v>175225</v>
      </c>
      <c r="G149">
        <f t="shared" si="33"/>
        <v>243</v>
      </c>
      <c r="H149">
        <f t="shared" si="34"/>
        <v>473</v>
      </c>
      <c r="I149">
        <f t="shared" si="35"/>
        <v>689</v>
      </c>
      <c r="J149" t="str">
        <f t="shared" si="36"/>
        <v>Kostka</v>
      </c>
      <c r="K149" s="12">
        <f t="shared" si="40"/>
        <v>200</v>
      </c>
      <c r="L149">
        <f t="shared" si="37"/>
        <v>43</v>
      </c>
      <c r="M149">
        <f t="shared" si="38"/>
        <v>473</v>
      </c>
      <c r="N149" s="12">
        <f t="shared" si="41"/>
        <v>689</v>
      </c>
      <c r="O149">
        <f t="shared" si="39"/>
        <v>0</v>
      </c>
    </row>
    <row r="150" spans="1:15" x14ac:dyDescent="0.25">
      <c r="A150" s="1">
        <v>42075</v>
      </c>
      <c r="B150" s="5">
        <f t="shared" si="31"/>
        <v>3</v>
      </c>
      <c r="C150">
        <v>138</v>
      </c>
      <c r="D150">
        <v>160</v>
      </c>
      <c r="E150">
        <v>6</v>
      </c>
      <c r="F150">
        <f t="shared" si="32"/>
        <v>196010</v>
      </c>
      <c r="G150">
        <f t="shared" si="33"/>
        <v>181</v>
      </c>
      <c r="H150">
        <f t="shared" si="34"/>
        <v>633</v>
      </c>
      <c r="I150">
        <f t="shared" si="35"/>
        <v>695</v>
      </c>
      <c r="J150" t="str">
        <f t="shared" si="36"/>
        <v>Orzech</v>
      </c>
      <c r="K150" s="12">
        <f t="shared" si="40"/>
        <v>260</v>
      </c>
      <c r="L150">
        <f t="shared" si="37"/>
        <v>181</v>
      </c>
      <c r="M150">
        <f t="shared" si="38"/>
        <v>373</v>
      </c>
      <c r="N150" s="12">
        <f t="shared" si="41"/>
        <v>695</v>
      </c>
      <c r="O150">
        <f t="shared" si="39"/>
        <v>0</v>
      </c>
    </row>
    <row r="151" spans="1:15" x14ac:dyDescent="0.25">
      <c r="A151" s="1">
        <v>42076</v>
      </c>
      <c r="B151" s="5">
        <f t="shared" si="31"/>
        <v>3</v>
      </c>
      <c r="C151">
        <v>194</v>
      </c>
      <c r="D151">
        <v>87</v>
      </c>
      <c r="E151">
        <v>60</v>
      </c>
      <c r="F151">
        <f t="shared" si="32"/>
        <v>209630</v>
      </c>
      <c r="G151">
        <f t="shared" si="33"/>
        <v>375</v>
      </c>
      <c r="H151">
        <f t="shared" si="34"/>
        <v>460</v>
      </c>
      <c r="I151">
        <f t="shared" si="35"/>
        <v>755</v>
      </c>
      <c r="J151" t="str">
        <f t="shared" si="36"/>
        <v>Kostka</v>
      </c>
      <c r="K151" s="12">
        <f t="shared" si="40"/>
        <v>200</v>
      </c>
      <c r="L151">
        <f t="shared" si="37"/>
        <v>175</v>
      </c>
      <c r="M151">
        <f t="shared" si="38"/>
        <v>460</v>
      </c>
      <c r="N151" s="12">
        <f t="shared" si="41"/>
        <v>755</v>
      </c>
      <c r="O151">
        <f t="shared" si="39"/>
        <v>0</v>
      </c>
    </row>
    <row r="152" spans="1:15" x14ac:dyDescent="0.25">
      <c r="A152" s="1">
        <v>42077</v>
      </c>
      <c r="B152" s="5">
        <f t="shared" si="31"/>
        <v>3</v>
      </c>
      <c r="C152">
        <v>86</v>
      </c>
      <c r="D152">
        <v>21</v>
      </c>
      <c r="E152">
        <v>45</v>
      </c>
      <c r="F152">
        <f t="shared" si="32"/>
        <v>89030</v>
      </c>
      <c r="G152">
        <f t="shared" si="33"/>
        <v>261</v>
      </c>
      <c r="H152">
        <f t="shared" si="34"/>
        <v>481</v>
      </c>
      <c r="I152">
        <f t="shared" si="35"/>
        <v>800</v>
      </c>
      <c r="J152" t="str">
        <f t="shared" si="36"/>
        <v>Kostka</v>
      </c>
      <c r="K152" s="12">
        <f t="shared" si="40"/>
        <v>200</v>
      </c>
      <c r="L152">
        <f t="shared" si="37"/>
        <v>61</v>
      </c>
      <c r="M152">
        <f t="shared" si="38"/>
        <v>481</v>
      </c>
      <c r="N152" s="12">
        <f t="shared" si="41"/>
        <v>800</v>
      </c>
      <c r="O152">
        <f t="shared" si="39"/>
        <v>0</v>
      </c>
    </row>
    <row r="153" spans="1:15" x14ac:dyDescent="0.25">
      <c r="A153" s="1">
        <v>42078</v>
      </c>
      <c r="B153" s="5">
        <f t="shared" si="31"/>
        <v>3</v>
      </c>
      <c r="C153">
        <v>26</v>
      </c>
      <c r="D153">
        <v>60</v>
      </c>
      <c r="E153">
        <v>44</v>
      </c>
      <c r="F153">
        <f t="shared" si="32"/>
        <v>71730</v>
      </c>
      <c r="G153">
        <f t="shared" si="33"/>
        <v>87</v>
      </c>
      <c r="H153">
        <f t="shared" si="34"/>
        <v>541</v>
      </c>
      <c r="I153">
        <f t="shared" si="35"/>
        <v>844</v>
      </c>
      <c r="J153" t="str">
        <f t="shared" si="36"/>
        <v>Orzech</v>
      </c>
      <c r="K153" s="12">
        <f t="shared" si="40"/>
        <v>260</v>
      </c>
      <c r="L153">
        <f t="shared" si="37"/>
        <v>87</v>
      </c>
      <c r="M153">
        <f t="shared" si="38"/>
        <v>281</v>
      </c>
      <c r="N153" s="12">
        <f t="shared" si="41"/>
        <v>844</v>
      </c>
      <c r="O153">
        <f t="shared" si="39"/>
        <v>0</v>
      </c>
    </row>
    <row r="154" spans="1:15" x14ac:dyDescent="0.25">
      <c r="A154" s="1">
        <v>42079</v>
      </c>
      <c r="B154" s="5">
        <f t="shared" si="31"/>
        <v>3</v>
      </c>
      <c r="C154">
        <v>28</v>
      </c>
      <c r="D154">
        <v>35</v>
      </c>
      <c r="E154">
        <v>96</v>
      </c>
      <c r="F154">
        <f t="shared" si="32"/>
        <v>77360</v>
      </c>
      <c r="G154">
        <f t="shared" si="33"/>
        <v>115</v>
      </c>
      <c r="H154">
        <f t="shared" si="34"/>
        <v>316</v>
      </c>
      <c r="I154">
        <f t="shared" si="35"/>
        <v>940</v>
      </c>
      <c r="J154" t="str">
        <f t="shared" si="36"/>
        <v>Orzech</v>
      </c>
      <c r="K154" s="12">
        <f t="shared" si="40"/>
        <v>260</v>
      </c>
      <c r="L154">
        <f t="shared" si="37"/>
        <v>115</v>
      </c>
      <c r="M154">
        <f t="shared" si="38"/>
        <v>56</v>
      </c>
      <c r="N154" s="12">
        <f t="shared" si="41"/>
        <v>940</v>
      </c>
      <c r="O154">
        <f t="shared" si="39"/>
        <v>0</v>
      </c>
    </row>
    <row r="155" spans="1:15" x14ac:dyDescent="0.25">
      <c r="A155" s="1">
        <v>42080</v>
      </c>
      <c r="B155" s="5">
        <f t="shared" si="31"/>
        <v>3</v>
      </c>
      <c r="C155">
        <v>53</v>
      </c>
      <c r="D155">
        <v>100</v>
      </c>
      <c r="E155">
        <v>64</v>
      </c>
      <c r="F155">
        <f t="shared" si="32"/>
        <v>122625</v>
      </c>
      <c r="G155">
        <f t="shared" si="33"/>
        <v>168</v>
      </c>
      <c r="H155">
        <f t="shared" si="34"/>
        <v>156</v>
      </c>
      <c r="I155">
        <f t="shared" si="35"/>
        <v>1004</v>
      </c>
      <c r="J155" t="str">
        <f t="shared" si="36"/>
        <v>Mial</v>
      </c>
      <c r="K155" s="12">
        <f t="shared" si="40"/>
        <v>320</v>
      </c>
      <c r="L155">
        <f t="shared" si="37"/>
        <v>168</v>
      </c>
      <c r="M155">
        <f t="shared" si="38"/>
        <v>156</v>
      </c>
      <c r="N155" s="12">
        <f t="shared" si="41"/>
        <v>684</v>
      </c>
      <c r="O155">
        <f t="shared" si="39"/>
        <v>0</v>
      </c>
    </row>
    <row r="156" spans="1:15" x14ac:dyDescent="0.25">
      <c r="A156" s="1">
        <v>42081</v>
      </c>
      <c r="B156" s="5">
        <f t="shared" si="31"/>
        <v>3</v>
      </c>
      <c r="C156">
        <v>168</v>
      </c>
      <c r="D156">
        <v>64</v>
      </c>
      <c r="E156">
        <v>46</v>
      </c>
      <c r="F156">
        <f t="shared" si="32"/>
        <v>172240</v>
      </c>
      <c r="G156">
        <f t="shared" si="33"/>
        <v>336</v>
      </c>
      <c r="H156">
        <f t="shared" si="34"/>
        <v>220</v>
      </c>
      <c r="I156">
        <f t="shared" si="35"/>
        <v>730</v>
      </c>
      <c r="J156" t="str">
        <f t="shared" si="36"/>
        <v>Kostka</v>
      </c>
      <c r="K156" s="12">
        <f t="shared" si="40"/>
        <v>200</v>
      </c>
      <c r="L156">
        <f t="shared" si="37"/>
        <v>136</v>
      </c>
      <c r="M156">
        <f t="shared" si="38"/>
        <v>220</v>
      </c>
      <c r="N156" s="12">
        <f t="shared" si="41"/>
        <v>730</v>
      </c>
      <c r="O156">
        <f t="shared" si="39"/>
        <v>0</v>
      </c>
    </row>
    <row r="157" spans="1:15" x14ac:dyDescent="0.25">
      <c r="A157" s="1">
        <v>42082</v>
      </c>
      <c r="B157" s="5">
        <f t="shared" si="31"/>
        <v>3</v>
      </c>
      <c r="C157">
        <v>77</v>
      </c>
      <c r="D157">
        <v>60</v>
      </c>
      <c r="E157">
        <v>35</v>
      </c>
      <c r="F157">
        <f t="shared" si="32"/>
        <v>103245</v>
      </c>
      <c r="G157">
        <f t="shared" si="33"/>
        <v>213</v>
      </c>
      <c r="H157">
        <f t="shared" si="34"/>
        <v>280</v>
      </c>
      <c r="I157">
        <f t="shared" si="35"/>
        <v>765</v>
      </c>
      <c r="J157" t="str">
        <f t="shared" si="36"/>
        <v>Kostka</v>
      </c>
      <c r="K157" s="12">
        <f t="shared" si="40"/>
        <v>200</v>
      </c>
      <c r="L157">
        <f t="shared" si="37"/>
        <v>13</v>
      </c>
      <c r="M157">
        <f t="shared" si="38"/>
        <v>280</v>
      </c>
      <c r="N157" s="12">
        <f t="shared" si="41"/>
        <v>765</v>
      </c>
      <c r="O157">
        <f t="shared" si="39"/>
        <v>0</v>
      </c>
    </row>
    <row r="158" spans="1:15" x14ac:dyDescent="0.25">
      <c r="A158" s="1">
        <v>42083</v>
      </c>
      <c r="B158" s="5">
        <f t="shared" si="31"/>
        <v>3</v>
      </c>
      <c r="C158">
        <v>17</v>
      </c>
      <c r="D158">
        <v>80</v>
      </c>
      <c r="E158">
        <v>30</v>
      </c>
      <c r="F158">
        <f t="shared" si="32"/>
        <v>72645</v>
      </c>
      <c r="G158">
        <f t="shared" si="33"/>
        <v>30</v>
      </c>
      <c r="H158">
        <f t="shared" si="34"/>
        <v>360</v>
      </c>
      <c r="I158">
        <f t="shared" si="35"/>
        <v>795</v>
      </c>
      <c r="J158" t="str">
        <f t="shared" si="36"/>
        <v>Orzech</v>
      </c>
      <c r="K158" s="12">
        <f t="shared" si="40"/>
        <v>260</v>
      </c>
      <c r="L158">
        <f t="shared" si="37"/>
        <v>30</v>
      </c>
      <c r="M158">
        <f t="shared" si="38"/>
        <v>100</v>
      </c>
      <c r="N158" s="12">
        <f t="shared" si="41"/>
        <v>795</v>
      </c>
      <c r="O158">
        <f t="shared" si="39"/>
        <v>0</v>
      </c>
    </row>
    <row r="159" spans="1:15" x14ac:dyDescent="0.25">
      <c r="A159" s="1">
        <v>42084</v>
      </c>
      <c r="B159" s="5">
        <f t="shared" si="31"/>
        <v>3</v>
      </c>
      <c r="C159">
        <v>175</v>
      </c>
      <c r="D159">
        <v>47</v>
      </c>
      <c r="E159">
        <v>25</v>
      </c>
      <c r="F159">
        <f t="shared" si="32"/>
        <v>158515</v>
      </c>
      <c r="G159">
        <f t="shared" si="33"/>
        <v>205</v>
      </c>
      <c r="H159">
        <f t="shared" si="34"/>
        <v>147</v>
      </c>
      <c r="I159">
        <f t="shared" si="35"/>
        <v>820</v>
      </c>
      <c r="J159" t="str">
        <f t="shared" si="36"/>
        <v>Kostka</v>
      </c>
      <c r="K159" s="12">
        <f t="shared" si="40"/>
        <v>200</v>
      </c>
      <c r="L159">
        <f t="shared" si="37"/>
        <v>5</v>
      </c>
      <c r="M159">
        <f t="shared" si="38"/>
        <v>147</v>
      </c>
      <c r="N159" s="12">
        <f t="shared" si="41"/>
        <v>820</v>
      </c>
      <c r="O159">
        <f t="shared" si="39"/>
        <v>0</v>
      </c>
    </row>
    <row r="160" spans="1:15" x14ac:dyDescent="0.25">
      <c r="A160" s="1">
        <v>42085</v>
      </c>
      <c r="B160" s="5">
        <f t="shared" si="31"/>
        <v>3</v>
      </c>
      <c r="C160">
        <v>164</v>
      </c>
      <c r="D160">
        <v>60</v>
      </c>
      <c r="E160">
        <v>22</v>
      </c>
      <c r="F160">
        <f t="shared" si="32"/>
        <v>157900</v>
      </c>
      <c r="G160">
        <f t="shared" si="33"/>
        <v>169</v>
      </c>
      <c r="H160">
        <f t="shared" si="34"/>
        <v>207</v>
      </c>
      <c r="I160">
        <f t="shared" si="35"/>
        <v>842</v>
      </c>
      <c r="J160" t="str">
        <f t="shared" si="36"/>
        <v>Mial</v>
      </c>
      <c r="K160" s="12">
        <f t="shared" si="40"/>
        <v>320</v>
      </c>
      <c r="L160">
        <f t="shared" si="37"/>
        <v>169</v>
      </c>
      <c r="M160">
        <f t="shared" si="38"/>
        <v>207</v>
      </c>
      <c r="N160" s="12">
        <f t="shared" si="41"/>
        <v>522</v>
      </c>
      <c r="O160">
        <f t="shared" si="39"/>
        <v>0</v>
      </c>
    </row>
    <row r="161" spans="1:15" x14ac:dyDescent="0.25">
      <c r="A161" s="1">
        <v>42086</v>
      </c>
      <c r="B161" s="5">
        <f t="shared" si="31"/>
        <v>3</v>
      </c>
      <c r="C161">
        <v>199</v>
      </c>
      <c r="D161">
        <v>80</v>
      </c>
      <c r="E161">
        <v>45</v>
      </c>
      <c r="F161">
        <f t="shared" si="32"/>
        <v>203015</v>
      </c>
      <c r="G161">
        <f t="shared" si="33"/>
        <v>368</v>
      </c>
      <c r="H161">
        <f t="shared" si="34"/>
        <v>287</v>
      </c>
      <c r="I161">
        <f t="shared" si="35"/>
        <v>567</v>
      </c>
      <c r="J161" t="str">
        <f t="shared" si="36"/>
        <v>Kostka</v>
      </c>
      <c r="K161" s="12">
        <f t="shared" si="40"/>
        <v>200</v>
      </c>
      <c r="L161">
        <f t="shared" si="37"/>
        <v>168</v>
      </c>
      <c r="M161">
        <f t="shared" si="38"/>
        <v>287</v>
      </c>
      <c r="N161" s="12">
        <f t="shared" si="41"/>
        <v>567</v>
      </c>
      <c r="O161">
        <f t="shared" si="39"/>
        <v>0</v>
      </c>
    </row>
    <row r="162" spans="1:15" x14ac:dyDescent="0.25">
      <c r="A162" s="1">
        <v>42087</v>
      </c>
      <c r="B162" s="5">
        <f t="shared" si="31"/>
        <v>3</v>
      </c>
      <c r="C162">
        <v>111</v>
      </c>
      <c r="D162">
        <v>92</v>
      </c>
      <c r="E162">
        <v>45</v>
      </c>
      <c r="F162">
        <f t="shared" si="32"/>
        <v>150175</v>
      </c>
      <c r="G162">
        <f t="shared" si="33"/>
        <v>279</v>
      </c>
      <c r="H162">
        <f t="shared" si="34"/>
        <v>379</v>
      </c>
      <c r="I162">
        <f t="shared" si="35"/>
        <v>612</v>
      </c>
      <c r="J162" t="str">
        <f t="shared" si="36"/>
        <v>Kostka</v>
      </c>
      <c r="K162" s="12">
        <f t="shared" si="40"/>
        <v>200</v>
      </c>
      <c r="L162">
        <f t="shared" si="37"/>
        <v>79</v>
      </c>
      <c r="M162">
        <f t="shared" si="38"/>
        <v>379</v>
      </c>
      <c r="N162" s="12">
        <f t="shared" si="41"/>
        <v>612</v>
      </c>
      <c r="O162">
        <f t="shared" si="39"/>
        <v>0</v>
      </c>
    </row>
    <row r="163" spans="1:15" x14ac:dyDescent="0.25">
      <c r="A163" s="1">
        <v>42088</v>
      </c>
      <c r="B163" s="5">
        <f t="shared" si="31"/>
        <v>3</v>
      </c>
      <c r="C163">
        <v>58</v>
      </c>
      <c r="D163">
        <v>90</v>
      </c>
      <c r="E163">
        <v>40</v>
      </c>
      <c r="F163">
        <f t="shared" si="32"/>
        <v>110730</v>
      </c>
      <c r="G163">
        <f t="shared" ref="G163:G184" si="42">L162+C163</f>
        <v>137</v>
      </c>
      <c r="H163">
        <f t="shared" ref="H163:H184" si="43">M162+D163</f>
        <v>469</v>
      </c>
      <c r="I163">
        <f t="shared" ref="I163:I184" si="44">N162+E163</f>
        <v>652</v>
      </c>
      <c r="J163" t="str">
        <f t="shared" si="36"/>
        <v>Orzech</v>
      </c>
      <c r="K163" s="12">
        <f t="shared" si="40"/>
        <v>260</v>
      </c>
      <c r="L163">
        <f t="shared" si="37"/>
        <v>137</v>
      </c>
      <c r="M163">
        <f t="shared" si="38"/>
        <v>209</v>
      </c>
      <c r="N163" s="12">
        <f t="shared" si="41"/>
        <v>652</v>
      </c>
      <c r="O163">
        <f t="shared" si="39"/>
        <v>0</v>
      </c>
    </row>
    <row r="164" spans="1:15" x14ac:dyDescent="0.25">
      <c r="A164" s="1">
        <v>42089</v>
      </c>
      <c r="B164" s="5">
        <f t="shared" si="31"/>
        <v>3</v>
      </c>
      <c r="C164">
        <v>59</v>
      </c>
      <c r="D164">
        <v>164</v>
      </c>
      <c r="E164">
        <v>47</v>
      </c>
      <c r="F164">
        <f t="shared" si="32"/>
        <v>159955</v>
      </c>
      <c r="G164">
        <f t="shared" si="42"/>
        <v>196</v>
      </c>
      <c r="H164">
        <f t="shared" si="43"/>
        <v>373</v>
      </c>
      <c r="I164">
        <f t="shared" si="44"/>
        <v>699</v>
      </c>
      <c r="J164" t="str">
        <f t="shared" si="36"/>
        <v>Orzech</v>
      </c>
      <c r="K164" s="12">
        <f t="shared" si="40"/>
        <v>260</v>
      </c>
      <c r="L164">
        <f t="shared" si="37"/>
        <v>196</v>
      </c>
      <c r="M164">
        <f t="shared" si="38"/>
        <v>113</v>
      </c>
      <c r="N164" s="12">
        <f t="shared" si="41"/>
        <v>699</v>
      </c>
      <c r="O164">
        <f t="shared" si="39"/>
        <v>0</v>
      </c>
    </row>
    <row r="165" spans="1:15" x14ac:dyDescent="0.25">
      <c r="A165" s="1">
        <v>42090</v>
      </c>
      <c r="B165" s="5">
        <f t="shared" si="31"/>
        <v>3</v>
      </c>
      <c r="C165">
        <v>158</v>
      </c>
      <c r="D165">
        <v>120</v>
      </c>
      <c r="E165">
        <v>30</v>
      </c>
      <c r="F165">
        <f t="shared" si="32"/>
        <v>194030</v>
      </c>
      <c r="G165">
        <f t="shared" si="42"/>
        <v>354</v>
      </c>
      <c r="H165">
        <f t="shared" si="43"/>
        <v>233</v>
      </c>
      <c r="I165">
        <f t="shared" si="44"/>
        <v>729</v>
      </c>
      <c r="J165" t="str">
        <f t="shared" si="36"/>
        <v>Kostka</v>
      </c>
      <c r="K165" s="12">
        <f t="shared" si="40"/>
        <v>200</v>
      </c>
      <c r="L165">
        <f t="shared" si="37"/>
        <v>154</v>
      </c>
      <c r="M165">
        <f t="shared" si="38"/>
        <v>233</v>
      </c>
      <c r="N165" s="12">
        <f t="shared" si="41"/>
        <v>729</v>
      </c>
      <c r="O165">
        <f t="shared" si="39"/>
        <v>0</v>
      </c>
    </row>
    <row r="166" spans="1:15" x14ac:dyDescent="0.25">
      <c r="A166" s="1">
        <v>42091</v>
      </c>
      <c r="B166" s="5">
        <f t="shared" si="31"/>
        <v>3</v>
      </c>
      <c r="C166">
        <v>84</v>
      </c>
      <c r="D166">
        <v>90</v>
      </c>
      <c r="E166">
        <v>30</v>
      </c>
      <c r="F166">
        <f t="shared" si="32"/>
        <v>124740</v>
      </c>
      <c r="G166">
        <f t="shared" si="42"/>
        <v>238</v>
      </c>
      <c r="H166">
        <f t="shared" si="43"/>
        <v>323</v>
      </c>
      <c r="I166">
        <f t="shared" si="44"/>
        <v>759</v>
      </c>
      <c r="J166" t="str">
        <f t="shared" si="36"/>
        <v>Kostka</v>
      </c>
      <c r="K166" s="12">
        <f t="shared" si="40"/>
        <v>200</v>
      </c>
      <c r="L166">
        <f t="shared" si="37"/>
        <v>38</v>
      </c>
      <c r="M166">
        <f t="shared" si="38"/>
        <v>323</v>
      </c>
      <c r="N166" s="12">
        <f t="shared" si="41"/>
        <v>759</v>
      </c>
      <c r="O166">
        <f t="shared" si="39"/>
        <v>0</v>
      </c>
    </row>
    <row r="167" spans="1:15" x14ac:dyDescent="0.25">
      <c r="A167" s="1">
        <v>42092</v>
      </c>
      <c r="B167" s="5">
        <f t="shared" si="31"/>
        <v>3</v>
      </c>
      <c r="C167">
        <v>64</v>
      </c>
      <c r="D167">
        <v>61</v>
      </c>
      <c r="E167">
        <v>60</v>
      </c>
      <c r="F167">
        <f t="shared" si="32"/>
        <v>104460</v>
      </c>
      <c r="G167">
        <f t="shared" si="42"/>
        <v>102</v>
      </c>
      <c r="H167">
        <f t="shared" si="43"/>
        <v>384</v>
      </c>
      <c r="I167">
        <f t="shared" si="44"/>
        <v>819</v>
      </c>
      <c r="J167" t="str">
        <f t="shared" si="36"/>
        <v>Orzech</v>
      </c>
      <c r="K167" s="12">
        <f t="shared" si="40"/>
        <v>260</v>
      </c>
      <c r="L167">
        <f t="shared" si="37"/>
        <v>102</v>
      </c>
      <c r="M167">
        <f t="shared" si="38"/>
        <v>124</v>
      </c>
      <c r="N167" s="12">
        <f t="shared" si="41"/>
        <v>819</v>
      </c>
      <c r="O167">
        <f t="shared" si="39"/>
        <v>0</v>
      </c>
    </row>
    <row r="168" spans="1:15" x14ac:dyDescent="0.25">
      <c r="A168" s="1">
        <v>42093</v>
      </c>
      <c r="B168" s="5">
        <f t="shared" si="31"/>
        <v>3</v>
      </c>
      <c r="C168">
        <v>125</v>
      </c>
      <c r="D168">
        <v>84</v>
      </c>
      <c r="E168">
        <v>40</v>
      </c>
      <c r="F168">
        <f t="shared" si="32"/>
        <v>152905</v>
      </c>
      <c r="G168">
        <f t="shared" si="42"/>
        <v>227</v>
      </c>
      <c r="H168">
        <f t="shared" si="43"/>
        <v>208</v>
      </c>
      <c r="I168">
        <f t="shared" si="44"/>
        <v>859</v>
      </c>
      <c r="J168" t="str">
        <f t="shared" si="36"/>
        <v>Kostka</v>
      </c>
      <c r="K168" s="12">
        <f t="shared" si="40"/>
        <v>200</v>
      </c>
      <c r="L168">
        <f t="shared" si="37"/>
        <v>27</v>
      </c>
      <c r="M168">
        <f t="shared" si="38"/>
        <v>208</v>
      </c>
      <c r="N168" s="12">
        <f t="shared" si="41"/>
        <v>859</v>
      </c>
      <c r="O168">
        <f t="shared" si="39"/>
        <v>0</v>
      </c>
    </row>
    <row r="169" spans="1:15" x14ac:dyDescent="0.25">
      <c r="A169" s="1">
        <v>42094</v>
      </c>
      <c r="B169" s="5">
        <f t="shared" si="31"/>
        <v>3</v>
      </c>
      <c r="C169">
        <v>148</v>
      </c>
      <c r="D169">
        <v>110</v>
      </c>
      <c r="E169">
        <v>50</v>
      </c>
      <c r="F169">
        <f t="shared" si="32"/>
        <v>188580</v>
      </c>
      <c r="G169">
        <f t="shared" si="42"/>
        <v>175</v>
      </c>
      <c r="H169">
        <f t="shared" si="43"/>
        <v>318</v>
      </c>
      <c r="I169">
        <f t="shared" si="44"/>
        <v>909</v>
      </c>
      <c r="J169" t="str">
        <f t="shared" si="36"/>
        <v>Orzech</v>
      </c>
      <c r="K169" s="12">
        <f t="shared" si="40"/>
        <v>260</v>
      </c>
      <c r="L169">
        <f t="shared" si="37"/>
        <v>175</v>
      </c>
      <c r="M169">
        <f t="shared" si="38"/>
        <v>58</v>
      </c>
      <c r="N169" s="12">
        <f t="shared" si="41"/>
        <v>909</v>
      </c>
      <c r="O169">
        <f t="shared" si="39"/>
        <v>0</v>
      </c>
    </row>
    <row r="170" spans="1:15" x14ac:dyDescent="0.25">
      <c r="A170" s="1">
        <v>42095</v>
      </c>
      <c r="B170" s="5">
        <f t="shared" si="31"/>
        <v>4</v>
      </c>
      <c r="C170">
        <v>172</v>
      </c>
      <c r="D170">
        <v>100</v>
      </c>
      <c r="E170">
        <v>30</v>
      </c>
      <c r="F170">
        <f t="shared" si="32"/>
        <v>191220</v>
      </c>
      <c r="G170">
        <f t="shared" si="42"/>
        <v>347</v>
      </c>
      <c r="H170">
        <f t="shared" si="43"/>
        <v>158</v>
      </c>
      <c r="I170">
        <f t="shared" si="44"/>
        <v>939</v>
      </c>
      <c r="J170" t="str">
        <f t="shared" si="36"/>
        <v>Kostka</v>
      </c>
      <c r="K170" s="12">
        <f t="shared" si="40"/>
        <v>200</v>
      </c>
      <c r="L170">
        <f t="shared" si="37"/>
        <v>147</v>
      </c>
      <c r="M170">
        <f t="shared" si="38"/>
        <v>158</v>
      </c>
      <c r="N170" s="12">
        <f t="shared" si="41"/>
        <v>939</v>
      </c>
      <c r="O170">
        <f t="shared" si="39"/>
        <v>0</v>
      </c>
    </row>
    <row r="171" spans="1:15" x14ac:dyDescent="0.25">
      <c r="A171" s="1">
        <v>42096</v>
      </c>
      <c r="B171" s="5">
        <f t="shared" si="31"/>
        <v>4</v>
      </c>
      <c r="C171">
        <v>103</v>
      </c>
      <c r="D171">
        <v>60</v>
      </c>
      <c r="E171">
        <v>40</v>
      </c>
      <c r="F171">
        <f t="shared" si="32"/>
        <v>122955</v>
      </c>
      <c r="G171">
        <f t="shared" si="42"/>
        <v>250</v>
      </c>
      <c r="H171">
        <f t="shared" si="43"/>
        <v>218</v>
      </c>
      <c r="I171">
        <f t="shared" si="44"/>
        <v>979</v>
      </c>
      <c r="J171" t="str">
        <f t="shared" si="36"/>
        <v>Kostka</v>
      </c>
      <c r="K171" s="12">
        <f t="shared" si="40"/>
        <v>200</v>
      </c>
      <c r="L171">
        <f t="shared" si="37"/>
        <v>50</v>
      </c>
      <c r="M171">
        <f t="shared" si="38"/>
        <v>218</v>
      </c>
      <c r="N171" s="12">
        <f t="shared" si="41"/>
        <v>979</v>
      </c>
      <c r="O171">
        <f t="shared" si="39"/>
        <v>0</v>
      </c>
    </row>
    <row r="172" spans="1:15" x14ac:dyDescent="0.25">
      <c r="A172" s="1">
        <v>42097</v>
      </c>
      <c r="B172" s="5">
        <f t="shared" si="31"/>
        <v>4</v>
      </c>
      <c r="C172">
        <v>191</v>
      </c>
      <c r="D172">
        <v>41</v>
      </c>
      <c r="E172">
        <v>52</v>
      </c>
      <c r="F172">
        <f t="shared" si="32"/>
        <v>176015</v>
      </c>
      <c r="G172">
        <f t="shared" si="42"/>
        <v>241</v>
      </c>
      <c r="H172">
        <f t="shared" si="43"/>
        <v>259</v>
      </c>
      <c r="I172">
        <f t="shared" si="44"/>
        <v>1031</v>
      </c>
      <c r="J172" t="str">
        <f t="shared" si="36"/>
        <v>Kostka</v>
      </c>
      <c r="K172" s="12">
        <f t="shared" si="40"/>
        <v>200</v>
      </c>
      <c r="L172">
        <f t="shared" si="37"/>
        <v>41</v>
      </c>
      <c r="M172">
        <f t="shared" si="38"/>
        <v>259</v>
      </c>
      <c r="N172" s="12">
        <f t="shared" si="41"/>
        <v>1031</v>
      </c>
      <c r="O172">
        <f t="shared" si="39"/>
        <v>0</v>
      </c>
    </row>
    <row r="173" spans="1:15" x14ac:dyDescent="0.25">
      <c r="A173" s="1">
        <v>42098</v>
      </c>
      <c r="B173" s="5">
        <f t="shared" si="31"/>
        <v>4</v>
      </c>
      <c r="C173">
        <v>128</v>
      </c>
      <c r="D173">
        <v>98</v>
      </c>
      <c r="E173">
        <v>40</v>
      </c>
      <c r="F173">
        <f t="shared" si="32"/>
        <v>163640</v>
      </c>
      <c r="G173">
        <f t="shared" si="42"/>
        <v>169</v>
      </c>
      <c r="H173">
        <f t="shared" si="43"/>
        <v>357</v>
      </c>
      <c r="I173">
        <f t="shared" si="44"/>
        <v>1071</v>
      </c>
      <c r="J173" t="str">
        <f t="shared" si="36"/>
        <v>Orzech</v>
      </c>
      <c r="K173" s="12">
        <f t="shared" si="40"/>
        <v>260</v>
      </c>
      <c r="L173">
        <f t="shared" si="37"/>
        <v>169</v>
      </c>
      <c r="M173">
        <f t="shared" si="38"/>
        <v>97</v>
      </c>
      <c r="N173" s="12">
        <f t="shared" si="41"/>
        <v>1071</v>
      </c>
      <c r="O173">
        <f t="shared" si="39"/>
        <v>0</v>
      </c>
    </row>
    <row r="174" spans="1:15" x14ac:dyDescent="0.25">
      <c r="A174" s="1">
        <v>42099</v>
      </c>
      <c r="B174" s="5">
        <f t="shared" si="31"/>
        <v>4</v>
      </c>
      <c r="C174">
        <v>75</v>
      </c>
      <c r="D174">
        <v>87</v>
      </c>
      <c r="E174">
        <v>47</v>
      </c>
      <c r="F174">
        <f t="shared" si="32"/>
        <v>123175</v>
      </c>
      <c r="G174">
        <f t="shared" si="42"/>
        <v>244</v>
      </c>
      <c r="H174">
        <f t="shared" si="43"/>
        <v>184</v>
      </c>
      <c r="I174">
        <f t="shared" si="44"/>
        <v>1118</v>
      </c>
      <c r="J174" t="str">
        <f t="shared" si="36"/>
        <v>Kostka</v>
      </c>
      <c r="K174" s="12">
        <f t="shared" si="40"/>
        <v>200</v>
      </c>
      <c r="L174">
        <f t="shared" si="37"/>
        <v>44</v>
      </c>
      <c r="M174">
        <f t="shared" si="38"/>
        <v>184</v>
      </c>
      <c r="N174" s="12">
        <f t="shared" si="41"/>
        <v>1118</v>
      </c>
      <c r="O174">
        <f t="shared" si="39"/>
        <v>0</v>
      </c>
    </row>
    <row r="175" spans="1:15" x14ac:dyDescent="0.25">
      <c r="A175" s="1">
        <v>42100</v>
      </c>
      <c r="B175" s="5">
        <f t="shared" si="31"/>
        <v>4</v>
      </c>
      <c r="C175">
        <v>38</v>
      </c>
      <c r="D175">
        <v>100</v>
      </c>
      <c r="E175">
        <v>50</v>
      </c>
      <c r="F175">
        <f t="shared" si="32"/>
        <v>107030</v>
      </c>
      <c r="G175">
        <f t="shared" si="42"/>
        <v>82</v>
      </c>
      <c r="H175">
        <f t="shared" si="43"/>
        <v>284</v>
      </c>
      <c r="I175">
        <f t="shared" si="44"/>
        <v>1168</v>
      </c>
      <c r="J175" t="str">
        <f t="shared" si="36"/>
        <v>Orzech</v>
      </c>
      <c r="K175" s="12">
        <f t="shared" si="40"/>
        <v>260</v>
      </c>
      <c r="L175">
        <f t="shared" si="37"/>
        <v>82</v>
      </c>
      <c r="M175">
        <f t="shared" si="38"/>
        <v>24</v>
      </c>
      <c r="N175" s="12">
        <f t="shared" si="41"/>
        <v>1168</v>
      </c>
      <c r="O175">
        <f t="shared" si="39"/>
        <v>0</v>
      </c>
    </row>
    <row r="176" spans="1:15" x14ac:dyDescent="0.25">
      <c r="A176" s="1">
        <v>42101</v>
      </c>
      <c r="B176" s="5">
        <f t="shared" si="31"/>
        <v>4</v>
      </c>
      <c r="C176">
        <v>80</v>
      </c>
      <c r="D176">
        <v>40</v>
      </c>
      <c r="E176">
        <v>30</v>
      </c>
      <c r="F176">
        <f t="shared" si="32"/>
        <v>91000</v>
      </c>
      <c r="G176">
        <f t="shared" si="42"/>
        <v>162</v>
      </c>
      <c r="H176">
        <f t="shared" si="43"/>
        <v>64</v>
      </c>
      <c r="I176">
        <f t="shared" si="44"/>
        <v>1198</v>
      </c>
      <c r="J176" t="str">
        <f t="shared" si="36"/>
        <v>Mial</v>
      </c>
      <c r="K176" s="12">
        <f t="shared" si="40"/>
        <v>320</v>
      </c>
      <c r="L176">
        <f t="shared" si="37"/>
        <v>162</v>
      </c>
      <c r="M176">
        <f t="shared" si="38"/>
        <v>64</v>
      </c>
      <c r="N176" s="12">
        <f t="shared" si="41"/>
        <v>878</v>
      </c>
      <c r="O176">
        <f t="shared" si="39"/>
        <v>0</v>
      </c>
    </row>
    <row r="177" spans="1:15" x14ac:dyDescent="0.25">
      <c r="A177" s="1">
        <v>42102</v>
      </c>
      <c r="B177" s="5">
        <f t="shared" si="31"/>
        <v>4</v>
      </c>
      <c r="C177">
        <v>55</v>
      </c>
      <c r="D177">
        <v>60</v>
      </c>
      <c r="E177">
        <v>50</v>
      </c>
      <c r="F177">
        <f t="shared" si="32"/>
        <v>93875</v>
      </c>
      <c r="G177">
        <f t="shared" si="42"/>
        <v>217</v>
      </c>
      <c r="H177">
        <f t="shared" si="43"/>
        <v>124</v>
      </c>
      <c r="I177">
        <f t="shared" si="44"/>
        <v>928</v>
      </c>
      <c r="J177" t="str">
        <f t="shared" si="36"/>
        <v>Kostka</v>
      </c>
      <c r="K177" s="12">
        <f t="shared" si="40"/>
        <v>200</v>
      </c>
      <c r="L177">
        <f t="shared" si="37"/>
        <v>17</v>
      </c>
      <c r="M177">
        <f t="shared" si="38"/>
        <v>124</v>
      </c>
      <c r="N177" s="12">
        <f t="shared" si="41"/>
        <v>928</v>
      </c>
      <c r="O177">
        <f t="shared" si="39"/>
        <v>0</v>
      </c>
    </row>
    <row r="178" spans="1:15" x14ac:dyDescent="0.25">
      <c r="A178" s="1">
        <v>42103</v>
      </c>
      <c r="B178" s="5">
        <f t="shared" si="31"/>
        <v>4</v>
      </c>
      <c r="C178">
        <v>10</v>
      </c>
      <c r="D178">
        <v>80</v>
      </c>
      <c r="E178">
        <v>48</v>
      </c>
      <c r="F178">
        <f t="shared" si="32"/>
        <v>74690</v>
      </c>
      <c r="G178">
        <f t="shared" si="42"/>
        <v>27</v>
      </c>
      <c r="H178">
        <f t="shared" si="43"/>
        <v>204</v>
      </c>
      <c r="I178">
        <f t="shared" si="44"/>
        <v>976</v>
      </c>
      <c r="J178" t="str">
        <f t="shared" si="36"/>
        <v>Mial</v>
      </c>
      <c r="K178" s="12">
        <f t="shared" si="40"/>
        <v>320</v>
      </c>
      <c r="L178">
        <f t="shared" si="37"/>
        <v>27</v>
      </c>
      <c r="M178">
        <f t="shared" si="38"/>
        <v>204</v>
      </c>
      <c r="N178" s="12">
        <f t="shared" si="41"/>
        <v>656</v>
      </c>
      <c r="O178">
        <f t="shared" si="39"/>
        <v>0</v>
      </c>
    </row>
    <row r="179" spans="1:15" x14ac:dyDescent="0.25">
      <c r="A179" s="1">
        <v>42104</v>
      </c>
      <c r="B179" s="5">
        <f t="shared" si="31"/>
        <v>4</v>
      </c>
      <c r="C179">
        <v>95</v>
      </c>
      <c r="D179">
        <v>60</v>
      </c>
      <c r="E179">
        <v>51</v>
      </c>
      <c r="F179">
        <f t="shared" si="32"/>
        <v>121655</v>
      </c>
      <c r="G179">
        <f t="shared" si="42"/>
        <v>122</v>
      </c>
      <c r="H179">
        <f t="shared" si="43"/>
        <v>264</v>
      </c>
      <c r="I179">
        <f t="shared" si="44"/>
        <v>707</v>
      </c>
      <c r="J179" t="str">
        <f t="shared" si="36"/>
        <v>Orzech</v>
      </c>
      <c r="K179" s="12">
        <f t="shared" si="40"/>
        <v>260</v>
      </c>
      <c r="L179">
        <f t="shared" si="37"/>
        <v>122</v>
      </c>
      <c r="M179">
        <f t="shared" si="38"/>
        <v>4</v>
      </c>
      <c r="N179" s="12">
        <f t="shared" si="41"/>
        <v>707</v>
      </c>
      <c r="O179">
        <f t="shared" si="39"/>
        <v>0</v>
      </c>
    </row>
    <row r="180" spans="1:15" x14ac:dyDescent="0.25">
      <c r="A180" s="1">
        <v>42105</v>
      </c>
      <c r="B180" s="5">
        <f t="shared" si="31"/>
        <v>4</v>
      </c>
      <c r="C180">
        <v>90</v>
      </c>
      <c r="D180">
        <v>100</v>
      </c>
      <c r="E180">
        <v>50</v>
      </c>
      <c r="F180">
        <f t="shared" si="32"/>
        <v>142650</v>
      </c>
      <c r="G180">
        <f t="shared" si="42"/>
        <v>212</v>
      </c>
      <c r="H180">
        <f t="shared" si="43"/>
        <v>104</v>
      </c>
      <c r="I180">
        <f t="shared" si="44"/>
        <v>757</v>
      </c>
      <c r="J180" t="str">
        <f t="shared" si="36"/>
        <v>Kostka</v>
      </c>
      <c r="K180" s="12">
        <f t="shared" si="40"/>
        <v>200</v>
      </c>
      <c r="L180">
        <f t="shared" si="37"/>
        <v>12</v>
      </c>
      <c r="M180">
        <f t="shared" si="38"/>
        <v>104</v>
      </c>
      <c r="N180" s="12">
        <f t="shared" si="41"/>
        <v>757</v>
      </c>
      <c r="O180">
        <f t="shared" si="39"/>
        <v>0</v>
      </c>
    </row>
    <row r="181" spans="1:15" x14ac:dyDescent="0.25">
      <c r="A181" s="1">
        <v>42106</v>
      </c>
      <c r="B181" s="5">
        <f t="shared" si="31"/>
        <v>4</v>
      </c>
      <c r="C181">
        <v>186</v>
      </c>
      <c r="D181">
        <v>60</v>
      </c>
      <c r="E181">
        <v>92</v>
      </c>
      <c r="F181">
        <f t="shared" si="32"/>
        <v>199570</v>
      </c>
      <c r="G181">
        <f t="shared" si="42"/>
        <v>198</v>
      </c>
      <c r="H181">
        <f t="shared" si="43"/>
        <v>164</v>
      </c>
      <c r="I181">
        <f t="shared" si="44"/>
        <v>849</v>
      </c>
      <c r="J181" t="str">
        <f t="shared" si="36"/>
        <v>Mial</v>
      </c>
      <c r="K181" s="12">
        <f t="shared" si="40"/>
        <v>320</v>
      </c>
      <c r="L181">
        <f t="shared" si="37"/>
        <v>198</v>
      </c>
      <c r="M181">
        <f t="shared" si="38"/>
        <v>164</v>
      </c>
      <c r="N181" s="12">
        <f t="shared" si="41"/>
        <v>529</v>
      </c>
      <c r="O181">
        <f t="shared" si="39"/>
        <v>0</v>
      </c>
    </row>
    <row r="182" spans="1:15" x14ac:dyDescent="0.25">
      <c r="A182" s="1">
        <v>42107</v>
      </c>
      <c r="B182" s="5">
        <f t="shared" si="31"/>
        <v>4</v>
      </c>
      <c r="C182">
        <v>2</v>
      </c>
      <c r="D182">
        <v>40</v>
      </c>
      <c r="E182">
        <v>50</v>
      </c>
      <c r="F182">
        <f t="shared" si="32"/>
        <v>45170</v>
      </c>
      <c r="G182">
        <f t="shared" si="42"/>
        <v>200</v>
      </c>
      <c r="H182">
        <f t="shared" si="43"/>
        <v>204</v>
      </c>
      <c r="I182">
        <f t="shared" si="44"/>
        <v>579</v>
      </c>
      <c r="J182" t="str">
        <f t="shared" si="36"/>
        <v>Kostka</v>
      </c>
      <c r="K182" s="12">
        <f t="shared" si="40"/>
        <v>200</v>
      </c>
      <c r="L182">
        <f t="shared" si="37"/>
        <v>0</v>
      </c>
      <c r="M182">
        <f t="shared" si="38"/>
        <v>204</v>
      </c>
      <c r="N182" s="12">
        <f t="shared" si="41"/>
        <v>579</v>
      </c>
      <c r="O182">
        <f t="shared" si="39"/>
        <v>0</v>
      </c>
    </row>
    <row r="183" spans="1:15" x14ac:dyDescent="0.25">
      <c r="A183" s="1">
        <v>42108</v>
      </c>
      <c r="B183" s="5">
        <f t="shared" si="31"/>
        <v>4</v>
      </c>
      <c r="C183">
        <v>136</v>
      </c>
      <c r="D183">
        <v>20</v>
      </c>
      <c r="E183">
        <v>66</v>
      </c>
      <c r="F183">
        <f t="shared" si="32"/>
        <v>130640</v>
      </c>
      <c r="G183">
        <f t="shared" si="42"/>
        <v>136</v>
      </c>
      <c r="H183">
        <f t="shared" si="43"/>
        <v>224</v>
      </c>
      <c r="I183">
        <f t="shared" si="44"/>
        <v>645</v>
      </c>
      <c r="J183" t="str">
        <f t="shared" si="36"/>
        <v>Mial</v>
      </c>
      <c r="K183" s="12">
        <f t="shared" si="40"/>
        <v>320</v>
      </c>
      <c r="L183">
        <f t="shared" si="37"/>
        <v>136</v>
      </c>
      <c r="M183">
        <f t="shared" si="38"/>
        <v>224</v>
      </c>
      <c r="N183" s="12">
        <f t="shared" si="41"/>
        <v>325</v>
      </c>
      <c r="O183">
        <f t="shared" si="39"/>
        <v>0</v>
      </c>
    </row>
    <row r="184" spans="1:15" x14ac:dyDescent="0.25">
      <c r="A184" s="1">
        <v>42109</v>
      </c>
      <c r="B184" s="5">
        <f t="shared" si="31"/>
        <v>4</v>
      </c>
      <c r="C184">
        <v>4</v>
      </c>
      <c r="D184">
        <v>20</v>
      </c>
      <c r="E184">
        <v>10</v>
      </c>
      <c r="F184">
        <f t="shared" si="32"/>
        <v>18940</v>
      </c>
      <c r="G184">
        <f t="shared" si="42"/>
        <v>140</v>
      </c>
      <c r="H184">
        <f t="shared" si="43"/>
        <v>244</v>
      </c>
      <c r="I184">
        <f t="shared" si="44"/>
        <v>335</v>
      </c>
      <c r="J184" t="str">
        <f t="shared" si="36"/>
        <v>Mial</v>
      </c>
      <c r="K184" s="12">
        <f t="shared" si="40"/>
        <v>320</v>
      </c>
      <c r="L184">
        <f t="shared" si="37"/>
        <v>140</v>
      </c>
      <c r="M184">
        <f t="shared" si="38"/>
        <v>244</v>
      </c>
      <c r="N184" s="12">
        <f t="shared" si="41"/>
        <v>15</v>
      </c>
      <c r="O184">
        <f t="shared" si="39"/>
        <v>0</v>
      </c>
    </row>
  </sheetData>
  <autoFilter ref="A1:O184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wykres</vt:lpstr>
      <vt:lpstr>wyniki</vt:lpstr>
      <vt:lpstr>4.1</vt:lpstr>
      <vt:lpstr>4.3</vt:lpstr>
      <vt:lpstr>4.4</vt:lpstr>
      <vt:lpstr>4.6</vt:lpstr>
      <vt:lpstr>Główny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</dc:creator>
  <cp:lastModifiedBy>KRZYSZTOF</cp:lastModifiedBy>
  <dcterms:created xsi:type="dcterms:W3CDTF">2015-06-05T18:19:34Z</dcterms:created>
  <dcterms:modified xsi:type="dcterms:W3CDTF">2022-11-16T16:08:28Z</dcterms:modified>
</cp:coreProperties>
</file>