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INF_R\2017_06\"/>
    </mc:Choice>
  </mc:AlternateContent>
  <xr:revisionPtr revIDLastSave="0" documentId="13_ncr:1_{1CE592C2-8AB7-4196-99C4-A2E2D4F57506}" xr6:coauthVersionLast="47" xr6:coauthVersionMax="47" xr10:uidLastSave="{00000000-0000-0000-0000-000000000000}"/>
  <bookViews>
    <workbookView xWindow="3615" yWindow="2130" windowWidth="21600" windowHeight="11385" activeTab="1" xr2:uid="{00000000-000D-0000-FFFF-FFFF00000000}"/>
  </bookViews>
  <sheets>
    <sheet name="wykres" sheetId="6" r:id="rId1"/>
    <sheet name="wyniki" sheetId="2" r:id="rId2"/>
    <sheet name="Główny" sheetId="3" r:id="rId3"/>
    <sheet name="5.1" sheetId="1" r:id="rId4"/>
    <sheet name="5.2" sheetId="5" r:id="rId5"/>
    <sheet name="5.3" sheetId="7" r:id="rId6"/>
    <sheet name="5.4" sheetId="8" r:id="rId7"/>
  </sheets>
  <definedNames>
    <definedName name="_xlnm._FilterDatabase" localSheetId="3" hidden="1">'5.1'!$A$1:$I$135</definedName>
    <definedName name="_xlnm._FilterDatabase" localSheetId="6" hidden="1">'5.4'!$A$1:$I$135</definedName>
    <definedName name="_xlnm._FilterDatabase" localSheetId="2" hidden="1">Główny!$A$1:$H$135</definedName>
  </definedNames>
  <calcPr calcId="191029"/>
  <pivotCaches>
    <pivotCache cacheId="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8" l="1"/>
  <c r="I3" i="8"/>
  <c r="I4" i="8"/>
  <c r="I8" i="8"/>
  <c r="I114" i="8"/>
  <c r="I115" i="8"/>
  <c r="I40" i="8"/>
  <c r="I54" i="8"/>
  <c r="I83" i="8"/>
  <c r="I18" i="8"/>
  <c r="I41" i="8"/>
  <c r="I25" i="8"/>
  <c r="I42" i="8"/>
  <c r="I36" i="8"/>
  <c r="I87" i="8"/>
  <c r="I37" i="8"/>
  <c r="I55" i="8"/>
  <c r="I77" i="8"/>
  <c r="I2" i="8"/>
  <c r="I79" i="8"/>
  <c r="I80" i="8"/>
  <c r="I84" i="8"/>
  <c r="I38" i="8"/>
  <c r="I19" i="8"/>
  <c r="I27" i="8"/>
  <c r="I16" i="8"/>
  <c r="I88" i="8"/>
  <c r="I89" i="8"/>
  <c r="I75" i="8"/>
  <c r="I118" i="8"/>
  <c r="I69" i="8"/>
  <c r="I57" i="8"/>
  <c r="I106" i="8"/>
  <c r="I59" i="8"/>
  <c r="I65" i="8"/>
  <c r="I63" i="8"/>
  <c r="I67" i="8"/>
  <c r="I12" i="8"/>
  <c r="I90" i="8"/>
  <c r="I43" i="8"/>
  <c r="I7" i="8"/>
  <c r="I26" i="8"/>
  <c r="I28" i="8"/>
  <c r="I85" i="8"/>
  <c r="I29" i="8"/>
  <c r="I86" i="8"/>
  <c r="I52" i="8"/>
  <c r="I17" i="8"/>
  <c r="I14" i="8"/>
  <c r="I5" i="8"/>
  <c r="I45" i="8"/>
  <c r="I46" i="8"/>
  <c r="I47" i="8"/>
  <c r="I93" i="8"/>
  <c r="I66" i="8"/>
  <c r="I61" i="8"/>
  <c r="I68" i="8"/>
  <c r="I48" i="8"/>
  <c r="I49" i="8"/>
  <c r="I44" i="8"/>
  <c r="I30" i="8"/>
  <c r="I110" i="8"/>
  <c r="I111" i="8"/>
  <c r="I112" i="8"/>
  <c r="I113" i="8"/>
  <c r="I50" i="8"/>
  <c r="I51" i="8"/>
  <c r="I60" i="8"/>
  <c r="I100" i="8"/>
  <c r="I101" i="8"/>
  <c r="I102" i="8"/>
  <c r="I103" i="8"/>
  <c r="I104" i="8"/>
  <c r="I105" i="8"/>
  <c r="I13" i="8"/>
  <c r="I23" i="8"/>
  <c r="I56" i="8"/>
  <c r="I78" i="8"/>
  <c r="I39" i="8"/>
  <c r="I20" i="8"/>
  <c r="I76" i="8"/>
  <c r="I108" i="8"/>
  <c r="I10" i="8"/>
  <c r="I11" i="8"/>
  <c r="I70" i="8"/>
  <c r="I95" i="8"/>
  <c r="I96" i="8"/>
  <c r="I97" i="8"/>
  <c r="I98" i="8"/>
  <c r="I99" i="8"/>
  <c r="I91" i="8"/>
  <c r="I107" i="8"/>
  <c r="I92" i="8"/>
  <c r="I116" i="8"/>
  <c r="I94" i="8"/>
  <c r="I31" i="8"/>
  <c r="I32" i="8"/>
  <c r="I33" i="8"/>
  <c r="I34" i="8"/>
  <c r="I35" i="8"/>
  <c r="I64" i="8"/>
  <c r="I24" i="8"/>
  <c r="I81" i="8"/>
  <c r="I82" i="8"/>
  <c r="I53" i="8"/>
  <c r="I15" i="8"/>
  <c r="I119" i="8"/>
  <c r="I123" i="8"/>
  <c r="I124" i="8"/>
  <c r="I125" i="8"/>
  <c r="I126" i="8"/>
  <c r="I127" i="8"/>
  <c r="I128" i="8"/>
  <c r="I129" i="8"/>
  <c r="I130" i="8"/>
  <c r="I71" i="8"/>
  <c r="I117" i="8"/>
  <c r="I73" i="8"/>
  <c r="I74" i="8"/>
  <c r="I109" i="8"/>
  <c r="I58" i="8"/>
  <c r="I21" i="8"/>
  <c r="I120" i="8"/>
  <c r="I121" i="8"/>
  <c r="I122" i="8"/>
  <c r="I72" i="8"/>
  <c r="I22" i="8"/>
  <c r="I62" i="8"/>
  <c r="I131" i="8"/>
  <c r="I132" i="8"/>
  <c r="I133" i="8"/>
  <c r="I134" i="8"/>
  <c r="I135" i="8"/>
  <c r="I9" i="8"/>
  <c r="C135" i="8"/>
  <c r="B135" i="8"/>
  <c r="C134" i="8"/>
  <c r="B134" i="8"/>
  <c r="C133" i="8"/>
  <c r="B133" i="8"/>
  <c r="C132" i="8"/>
  <c r="B132" i="8"/>
  <c r="C131" i="8"/>
  <c r="B131" i="8"/>
  <c r="C62" i="8"/>
  <c r="B62" i="8"/>
  <c r="C22" i="8"/>
  <c r="B22" i="8"/>
  <c r="C72" i="8"/>
  <c r="B72" i="8"/>
  <c r="C122" i="8"/>
  <c r="B122" i="8"/>
  <c r="C121" i="8"/>
  <c r="B121" i="8"/>
  <c r="C120" i="8"/>
  <c r="B120" i="8"/>
  <c r="C21" i="8"/>
  <c r="B21" i="8"/>
  <c r="C58" i="8"/>
  <c r="B58" i="8"/>
  <c r="C109" i="8"/>
  <c r="B109" i="8"/>
  <c r="C74" i="8"/>
  <c r="B74" i="8"/>
  <c r="C73" i="8"/>
  <c r="B73" i="8"/>
  <c r="C117" i="8"/>
  <c r="B117" i="8"/>
  <c r="C71" i="8"/>
  <c r="B71" i="8"/>
  <c r="C130" i="8"/>
  <c r="B130" i="8"/>
  <c r="C129" i="8"/>
  <c r="B129" i="8"/>
  <c r="C128" i="8"/>
  <c r="B128" i="8"/>
  <c r="C127" i="8"/>
  <c r="B127" i="8"/>
  <c r="C126" i="8"/>
  <c r="B126" i="8"/>
  <c r="C125" i="8"/>
  <c r="B125" i="8"/>
  <c r="C124" i="8"/>
  <c r="B124" i="8"/>
  <c r="C123" i="8"/>
  <c r="B123" i="8"/>
  <c r="C119" i="8"/>
  <c r="B119" i="8"/>
  <c r="C15" i="8"/>
  <c r="B15" i="8"/>
  <c r="C53" i="8"/>
  <c r="B53" i="8"/>
  <c r="C82" i="8"/>
  <c r="B82" i="8"/>
  <c r="C81" i="8"/>
  <c r="B81" i="8"/>
  <c r="C24" i="8"/>
  <c r="B24" i="8"/>
  <c r="C64" i="8"/>
  <c r="B64" i="8"/>
  <c r="C35" i="8"/>
  <c r="B35" i="8"/>
  <c r="C34" i="8"/>
  <c r="B34" i="8"/>
  <c r="C33" i="8"/>
  <c r="B33" i="8"/>
  <c r="C32" i="8"/>
  <c r="B32" i="8"/>
  <c r="C31" i="8"/>
  <c r="B31" i="8"/>
  <c r="C94" i="8"/>
  <c r="B94" i="8"/>
  <c r="C116" i="8"/>
  <c r="B116" i="8"/>
  <c r="C92" i="8"/>
  <c r="B92" i="8"/>
  <c r="C107" i="8"/>
  <c r="B107" i="8"/>
  <c r="C91" i="8"/>
  <c r="B91" i="8"/>
  <c r="C99" i="8"/>
  <c r="B99" i="8"/>
  <c r="C98" i="8"/>
  <c r="B98" i="8"/>
  <c r="C97" i="8"/>
  <c r="B97" i="8"/>
  <c r="C96" i="8"/>
  <c r="B96" i="8"/>
  <c r="C95" i="8"/>
  <c r="B95" i="8"/>
  <c r="C70" i="8"/>
  <c r="B70" i="8"/>
  <c r="C11" i="8"/>
  <c r="B11" i="8"/>
  <c r="C10" i="8"/>
  <c r="B10" i="8"/>
  <c r="C108" i="8"/>
  <c r="B108" i="8"/>
  <c r="C76" i="8"/>
  <c r="B76" i="8"/>
  <c r="C20" i="8"/>
  <c r="B20" i="8"/>
  <c r="C39" i="8"/>
  <c r="B39" i="8"/>
  <c r="C78" i="8"/>
  <c r="B78" i="8"/>
  <c r="C56" i="8"/>
  <c r="B56" i="8"/>
  <c r="C23" i="8"/>
  <c r="B23" i="8"/>
  <c r="C13" i="8"/>
  <c r="B13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60" i="8"/>
  <c r="B60" i="8"/>
  <c r="C51" i="8"/>
  <c r="B51" i="8"/>
  <c r="C50" i="8"/>
  <c r="B50" i="8"/>
  <c r="C113" i="8"/>
  <c r="B113" i="8"/>
  <c r="C112" i="8"/>
  <c r="B112" i="8"/>
  <c r="C111" i="8"/>
  <c r="B111" i="8"/>
  <c r="C110" i="8"/>
  <c r="B110" i="8"/>
  <c r="C30" i="8"/>
  <c r="B30" i="8"/>
  <c r="C44" i="8"/>
  <c r="B44" i="8"/>
  <c r="C49" i="8"/>
  <c r="B49" i="8"/>
  <c r="C48" i="8"/>
  <c r="B48" i="8"/>
  <c r="C68" i="8"/>
  <c r="B68" i="8"/>
  <c r="C61" i="8"/>
  <c r="B61" i="8"/>
  <c r="C66" i="8"/>
  <c r="B66" i="8"/>
  <c r="C93" i="8"/>
  <c r="B93" i="8"/>
  <c r="C47" i="8"/>
  <c r="B47" i="8"/>
  <c r="C46" i="8"/>
  <c r="B46" i="8"/>
  <c r="C45" i="8"/>
  <c r="B45" i="8"/>
  <c r="C5" i="8"/>
  <c r="B5" i="8"/>
  <c r="C14" i="8"/>
  <c r="B14" i="8"/>
  <c r="C17" i="8"/>
  <c r="B17" i="8"/>
  <c r="C52" i="8"/>
  <c r="B52" i="8"/>
  <c r="C86" i="8"/>
  <c r="B86" i="8"/>
  <c r="C29" i="8"/>
  <c r="B29" i="8"/>
  <c r="C85" i="8"/>
  <c r="B85" i="8"/>
  <c r="C28" i="8"/>
  <c r="B28" i="8"/>
  <c r="C26" i="8"/>
  <c r="B26" i="8"/>
  <c r="C7" i="8"/>
  <c r="B7" i="8"/>
  <c r="C43" i="8"/>
  <c r="B43" i="8"/>
  <c r="C90" i="8"/>
  <c r="B90" i="8"/>
  <c r="C12" i="8"/>
  <c r="B12" i="8"/>
  <c r="C67" i="8"/>
  <c r="B67" i="8"/>
  <c r="C63" i="8"/>
  <c r="B63" i="8"/>
  <c r="C65" i="8"/>
  <c r="B65" i="8"/>
  <c r="C59" i="8"/>
  <c r="B59" i="8"/>
  <c r="C106" i="8"/>
  <c r="B106" i="8"/>
  <c r="C57" i="8"/>
  <c r="B57" i="8"/>
  <c r="C69" i="8"/>
  <c r="B69" i="8"/>
  <c r="C118" i="8"/>
  <c r="B118" i="8"/>
  <c r="C75" i="8"/>
  <c r="B75" i="8"/>
  <c r="C89" i="8"/>
  <c r="B89" i="8"/>
  <c r="C88" i="8"/>
  <c r="B88" i="8"/>
  <c r="C16" i="8"/>
  <c r="B16" i="8"/>
  <c r="C27" i="8"/>
  <c r="B27" i="8"/>
  <c r="C19" i="8"/>
  <c r="B19" i="8"/>
  <c r="C38" i="8"/>
  <c r="B38" i="8"/>
  <c r="C84" i="8"/>
  <c r="B84" i="8"/>
  <c r="C80" i="8"/>
  <c r="B80" i="8"/>
  <c r="C79" i="8"/>
  <c r="B79" i="8"/>
  <c r="C2" i="8"/>
  <c r="B2" i="8"/>
  <c r="C77" i="8"/>
  <c r="B77" i="8"/>
  <c r="C55" i="8"/>
  <c r="B55" i="8"/>
  <c r="C37" i="8"/>
  <c r="B37" i="8"/>
  <c r="C87" i="8"/>
  <c r="B87" i="8"/>
  <c r="C36" i="8"/>
  <c r="B36" i="8"/>
  <c r="C42" i="8"/>
  <c r="B42" i="8"/>
  <c r="C25" i="8"/>
  <c r="B25" i="8"/>
  <c r="C41" i="8"/>
  <c r="B41" i="8"/>
  <c r="C18" i="8"/>
  <c r="B18" i="8"/>
  <c r="C83" i="8"/>
  <c r="B83" i="8"/>
  <c r="C54" i="8"/>
  <c r="B54" i="8"/>
  <c r="C40" i="8"/>
  <c r="B40" i="8"/>
  <c r="C115" i="8"/>
  <c r="B115" i="8"/>
  <c r="C114" i="8"/>
  <c r="B114" i="8"/>
  <c r="C8" i="8"/>
  <c r="B8" i="8"/>
  <c r="C4" i="8"/>
  <c r="B4" i="8"/>
  <c r="C3" i="8"/>
  <c r="B3" i="8"/>
  <c r="C6" i="8"/>
  <c r="B6" i="8"/>
  <c r="C9" i="8"/>
  <c r="B9" i="8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2" i="3"/>
  <c r="C2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3" i="3"/>
  <c r="H4" i="1"/>
  <c r="H6" i="1"/>
  <c r="H7" i="1"/>
  <c r="H9" i="1"/>
  <c r="H44" i="1"/>
  <c r="H52" i="1"/>
  <c r="H10" i="1"/>
  <c r="H13" i="1"/>
  <c r="H34" i="1"/>
  <c r="H35" i="1"/>
  <c r="H12" i="1"/>
  <c r="H14" i="1"/>
  <c r="H15" i="1"/>
  <c r="H16" i="1"/>
  <c r="H17" i="1"/>
  <c r="H18" i="1"/>
  <c r="H19" i="1"/>
  <c r="H21" i="1"/>
  <c r="H23" i="1"/>
  <c r="H32" i="1"/>
  <c r="H33" i="1"/>
  <c r="H38" i="1"/>
  <c r="H39" i="1"/>
  <c r="H41" i="1"/>
  <c r="H42" i="1"/>
  <c r="H51" i="1"/>
  <c r="H54" i="1"/>
  <c r="H55" i="1"/>
  <c r="H56" i="1"/>
  <c r="H62" i="1"/>
  <c r="H63" i="1"/>
  <c r="H67" i="1"/>
  <c r="H71" i="1"/>
  <c r="H74" i="1"/>
  <c r="H86" i="1"/>
  <c r="H109" i="1"/>
  <c r="H2" i="1"/>
  <c r="H8" i="1"/>
  <c r="H20" i="1"/>
  <c r="H27" i="1"/>
  <c r="H28" i="1"/>
  <c r="H31" i="1"/>
  <c r="H36" i="1"/>
  <c r="H43" i="1"/>
  <c r="H45" i="1"/>
  <c r="H46" i="1"/>
  <c r="H50" i="1"/>
  <c r="H53" i="1"/>
  <c r="H61" i="1"/>
  <c r="H66" i="1"/>
  <c r="H87" i="1"/>
  <c r="H88" i="1"/>
  <c r="H90" i="1"/>
  <c r="H91" i="1"/>
  <c r="H93" i="1"/>
  <c r="H106" i="1"/>
  <c r="H5" i="1"/>
  <c r="H25" i="1"/>
  <c r="H26" i="1"/>
  <c r="H29" i="1"/>
  <c r="H40" i="1"/>
  <c r="H76" i="1"/>
  <c r="H77" i="1"/>
  <c r="H80" i="1"/>
  <c r="H81" i="1"/>
  <c r="H85" i="1"/>
  <c r="H89" i="1"/>
  <c r="H92" i="1"/>
  <c r="H95" i="1"/>
  <c r="H100" i="1"/>
  <c r="H101" i="1"/>
  <c r="H102" i="1"/>
  <c r="H103" i="1"/>
  <c r="H104" i="1"/>
  <c r="H11" i="1"/>
  <c r="H22" i="1"/>
  <c r="H30" i="1"/>
  <c r="H37" i="1"/>
  <c r="H48" i="1"/>
  <c r="H58" i="1"/>
  <c r="H64" i="1"/>
  <c r="H65" i="1"/>
  <c r="H68" i="1"/>
  <c r="H69" i="1"/>
  <c r="H73" i="1"/>
  <c r="H78" i="1"/>
  <c r="H79" i="1"/>
  <c r="H82" i="1"/>
  <c r="H83" i="1"/>
  <c r="H84" i="1"/>
  <c r="H94" i="1"/>
  <c r="H97" i="1"/>
  <c r="H98" i="1"/>
  <c r="H99" i="1"/>
  <c r="H105" i="1"/>
  <c r="H107" i="1"/>
  <c r="H108" i="1"/>
  <c r="H110" i="1"/>
  <c r="H111" i="1"/>
  <c r="H112" i="1"/>
  <c r="H128" i="1"/>
  <c r="H24" i="1"/>
  <c r="H47" i="1"/>
  <c r="H49" i="1"/>
  <c r="H57" i="1"/>
  <c r="H70" i="1"/>
  <c r="H75" i="1"/>
  <c r="H113" i="1"/>
  <c r="H115" i="1"/>
  <c r="H116" i="1"/>
  <c r="H117" i="1"/>
  <c r="H118" i="1"/>
  <c r="H119" i="1"/>
  <c r="H120" i="1"/>
  <c r="H121" i="1"/>
  <c r="H126" i="1"/>
  <c r="H127" i="1"/>
  <c r="H59" i="1"/>
  <c r="H60" i="1"/>
  <c r="H72" i="1"/>
  <c r="H96" i="1"/>
  <c r="H114" i="1"/>
  <c r="H123" i="1"/>
  <c r="H124" i="1"/>
  <c r="H125" i="1"/>
  <c r="H129" i="1"/>
  <c r="H122" i="1"/>
  <c r="H130" i="1"/>
  <c r="H131" i="1"/>
  <c r="H132" i="1"/>
  <c r="H133" i="1"/>
  <c r="H134" i="1"/>
  <c r="H135" i="1"/>
  <c r="H3" i="1"/>
  <c r="G4" i="1"/>
  <c r="I4" i="1" s="1"/>
  <c r="G6" i="1"/>
  <c r="I6" i="1" s="1"/>
  <c r="G7" i="1"/>
  <c r="G9" i="1"/>
  <c r="G44" i="1"/>
  <c r="I44" i="1" s="1"/>
  <c r="G52" i="1"/>
  <c r="I52" i="1" s="1"/>
  <c r="G10" i="1"/>
  <c r="G13" i="1"/>
  <c r="G34" i="1"/>
  <c r="I34" i="1" s="1"/>
  <c r="G35" i="1"/>
  <c r="I35" i="1" s="1"/>
  <c r="G12" i="1"/>
  <c r="G14" i="1"/>
  <c r="G15" i="1"/>
  <c r="I15" i="1" s="1"/>
  <c r="G16" i="1"/>
  <c r="I16" i="1" s="1"/>
  <c r="G17" i="1"/>
  <c r="G18" i="1"/>
  <c r="G19" i="1"/>
  <c r="I19" i="1" s="1"/>
  <c r="G21" i="1"/>
  <c r="I21" i="1" s="1"/>
  <c r="G23" i="1"/>
  <c r="G32" i="1"/>
  <c r="G33" i="1"/>
  <c r="I33" i="1" s="1"/>
  <c r="G38" i="1"/>
  <c r="I38" i="1" s="1"/>
  <c r="G39" i="1"/>
  <c r="G41" i="1"/>
  <c r="G42" i="1"/>
  <c r="I42" i="1" s="1"/>
  <c r="G51" i="1"/>
  <c r="I51" i="1" s="1"/>
  <c r="G54" i="1"/>
  <c r="G55" i="1"/>
  <c r="G56" i="1"/>
  <c r="I56" i="1" s="1"/>
  <c r="G62" i="1"/>
  <c r="I62" i="1" s="1"/>
  <c r="G63" i="1"/>
  <c r="G67" i="1"/>
  <c r="G71" i="1"/>
  <c r="I71" i="1" s="1"/>
  <c r="G74" i="1"/>
  <c r="I74" i="1" s="1"/>
  <c r="G86" i="1"/>
  <c r="G109" i="1"/>
  <c r="G2" i="1"/>
  <c r="I2" i="1" s="1"/>
  <c r="G8" i="1"/>
  <c r="I8" i="1" s="1"/>
  <c r="G20" i="1"/>
  <c r="G27" i="1"/>
  <c r="G28" i="1"/>
  <c r="I28" i="1" s="1"/>
  <c r="G31" i="1"/>
  <c r="I31" i="1" s="1"/>
  <c r="G36" i="1"/>
  <c r="G43" i="1"/>
  <c r="G45" i="1"/>
  <c r="I45" i="1" s="1"/>
  <c r="G46" i="1"/>
  <c r="I46" i="1" s="1"/>
  <c r="G50" i="1"/>
  <c r="G53" i="1"/>
  <c r="G61" i="1"/>
  <c r="I61" i="1" s="1"/>
  <c r="G66" i="1"/>
  <c r="I66" i="1" s="1"/>
  <c r="G87" i="1"/>
  <c r="G88" i="1"/>
  <c r="G90" i="1"/>
  <c r="I90" i="1" s="1"/>
  <c r="G91" i="1"/>
  <c r="I91" i="1" s="1"/>
  <c r="G93" i="1"/>
  <c r="G106" i="1"/>
  <c r="G5" i="1"/>
  <c r="I5" i="1" s="1"/>
  <c r="G25" i="1"/>
  <c r="I25" i="1" s="1"/>
  <c r="G26" i="1"/>
  <c r="G29" i="1"/>
  <c r="G40" i="1"/>
  <c r="I40" i="1" s="1"/>
  <c r="G76" i="1"/>
  <c r="I76" i="1" s="1"/>
  <c r="G77" i="1"/>
  <c r="G80" i="1"/>
  <c r="G81" i="1"/>
  <c r="I81" i="1" s="1"/>
  <c r="G85" i="1"/>
  <c r="I85" i="1" s="1"/>
  <c r="G89" i="1"/>
  <c r="G92" i="1"/>
  <c r="G95" i="1"/>
  <c r="I95" i="1" s="1"/>
  <c r="G100" i="1"/>
  <c r="I100" i="1" s="1"/>
  <c r="G101" i="1"/>
  <c r="G102" i="1"/>
  <c r="G103" i="1"/>
  <c r="I103" i="1" s="1"/>
  <c r="G104" i="1"/>
  <c r="I104" i="1" s="1"/>
  <c r="G11" i="1"/>
  <c r="G22" i="1"/>
  <c r="G30" i="1"/>
  <c r="I30" i="1" s="1"/>
  <c r="G37" i="1"/>
  <c r="I37" i="1" s="1"/>
  <c r="G48" i="1"/>
  <c r="G58" i="1"/>
  <c r="G64" i="1"/>
  <c r="I64" i="1" s="1"/>
  <c r="G65" i="1"/>
  <c r="I65" i="1" s="1"/>
  <c r="G68" i="1"/>
  <c r="G69" i="1"/>
  <c r="G73" i="1"/>
  <c r="I73" i="1" s="1"/>
  <c r="G78" i="1"/>
  <c r="I78" i="1" s="1"/>
  <c r="G79" i="1"/>
  <c r="G82" i="1"/>
  <c r="G83" i="1"/>
  <c r="I83" i="1" s="1"/>
  <c r="G84" i="1"/>
  <c r="I84" i="1" s="1"/>
  <c r="G94" i="1"/>
  <c r="G97" i="1"/>
  <c r="G98" i="1"/>
  <c r="I98" i="1" s="1"/>
  <c r="G99" i="1"/>
  <c r="I99" i="1" s="1"/>
  <c r="G105" i="1"/>
  <c r="G107" i="1"/>
  <c r="G108" i="1"/>
  <c r="I108" i="1" s="1"/>
  <c r="G110" i="1"/>
  <c r="I110" i="1" s="1"/>
  <c r="G111" i="1"/>
  <c r="G112" i="1"/>
  <c r="G128" i="1"/>
  <c r="I128" i="1" s="1"/>
  <c r="G24" i="1"/>
  <c r="I24" i="1" s="1"/>
  <c r="G47" i="1"/>
  <c r="G49" i="1"/>
  <c r="G57" i="1"/>
  <c r="I57" i="1" s="1"/>
  <c r="G70" i="1"/>
  <c r="I70" i="1" s="1"/>
  <c r="G75" i="1"/>
  <c r="G113" i="1"/>
  <c r="G115" i="1"/>
  <c r="I115" i="1" s="1"/>
  <c r="G116" i="1"/>
  <c r="I116" i="1" s="1"/>
  <c r="G117" i="1"/>
  <c r="G118" i="1"/>
  <c r="G119" i="1"/>
  <c r="I119" i="1" s="1"/>
  <c r="G120" i="1"/>
  <c r="I120" i="1" s="1"/>
  <c r="G121" i="1"/>
  <c r="G126" i="1"/>
  <c r="G127" i="1"/>
  <c r="I127" i="1" s="1"/>
  <c r="G59" i="1"/>
  <c r="I59" i="1" s="1"/>
  <c r="G60" i="1"/>
  <c r="G72" i="1"/>
  <c r="G96" i="1"/>
  <c r="I96" i="1" s="1"/>
  <c r="G114" i="1"/>
  <c r="I114" i="1" s="1"/>
  <c r="G123" i="1"/>
  <c r="G124" i="1"/>
  <c r="G125" i="1"/>
  <c r="I125" i="1" s="1"/>
  <c r="G129" i="1"/>
  <c r="I129" i="1" s="1"/>
  <c r="G122" i="1"/>
  <c r="G130" i="1"/>
  <c r="G131" i="1"/>
  <c r="I131" i="1" s="1"/>
  <c r="G132" i="1"/>
  <c r="I132" i="1" s="1"/>
  <c r="G133" i="1"/>
  <c r="G134" i="1"/>
  <c r="G135" i="1"/>
  <c r="I135" i="1" s="1"/>
  <c r="G3" i="1"/>
  <c r="I3" i="1" s="1"/>
  <c r="I130" i="1" l="1"/>
  <c r="I72" i="1"/>
  <c r="I118" i="1"/>
  <c r="I49" i="1"/>
  <c r="I107" i="1"/>
  <c r="I82" i="1"/>
  <c r="I58" i="1"/>
  <c r="I102" i="1"/>
  <c r="I80" i="1"/>
  <c r="I106" i="1"/>
  <c r="I53" i="1"/>
  <c r="I27" i="1"/>
  <c r="I67" i="1"/>
  <c r="I41" i="1"/>
  <c r="I9" i="1"/>
  <c r="I134" i="1"/>
  <c r="I124" i="1"/>
  <c r="I126" i="1"/>
  <c r="I113" i="1"/>
  <c r="I112" i="1"/>
  <c r="I97" i="1"/>
  <c r="I69" i="1"/>
  <c r="I22" i="1"/>
  <c r="I92" i="1"/>
  <c r="I29" i="1"/>
  <c r="I88" i="1"/>
  <c r="I43" i="1"/>
  <c r="I109" i="1"/>
  <c r="I55" i="1"/>
  <c r="I32" i="1"/>
  <c r="I18" i="1"/>
  <c r="I14" i="1"/>
  <c r="I13" i="1"/>
  <c r="I133" i="1"/>
  <c r="I122" i="1"/>
  <c r="I123" i="1"/>
  <c r="I60" i="1"/>
  <c r="I121" i="1"/>
  <c r="I117" i="1"/>
  <c r="I75" i="1"/>
  <c r="I47" i="1"/>
  <c r="I111" i="1"/>
  <c r="I105" i="1"/>
  <c r="I94" i="1"/>
  <c r="I79" i="1"/>
  <c r="I68" i="1"/>
  <c r="I48" i="1"/>
  <c r="I11" i="1"/>
  <c r="I101" i="1"/>
  <c r="I89" i="1"/>
  <c r="I77" i="1"/>
  <c r="I26" i="1"/>
  <c r="I93" i="1"/>
  <c r="I87" i="1"/>
  <c r="I50" i="1"/>
  <c r="I36" i="1"/>
  <c r="I20" i="1"/>
  <c r="I86" i="1"/>
  <c r="I63" i="1"/>
  <c r="I54" i="1"/>
  <c r="I39" i="1"/>
  <c r="I23" i="1"/>
  <c r="I17" i="1"/>
  <c r="I12" i="1"/>
  <c r="I10" i="1"/>
  <c r="I7" i="1"/>
</calcChain>
</file>

<file path=xl/sharedStrings.xml><?xml version="1.0" encoding="utf-8"?>
<sst xmlns="http://schemas.openxmlformats.org/spreadsheetml/2006/main" count="909" uniqueCount="208">
  <si>
    <t>Marka_i_model</t>
  </si>
  <si>
    <t>Rok_produkcji</t>
  </si>
  <si>
    <t>Cena_zakupu</t>
  </si>
  <si>
    <t>Nr_rejestracyjny</t>
  </si>
  <si>
    <t>Przebieg</t>
  </si>
  <si>
    <t>Data_ostatniego_remontu</t>
  </si>
  <si>
    <t>Iveco Strails</t>
  </si>
  <si>
    <t>ERA 210 TR</t>
  </si>
  <si>
    <t>ERA 211 TR</t>
  </si>
  <si>
    <t>ERA 212 TR</t>
  </si>
  <si>
    <t>ERA 213 TR</t>
  </si>
  <si>
    <t>ERA 209 TR</t>
  </si>
  <si>
    <t>Mercedes Axor</t>
  </si>
  <si>
    <t>ERA 223 TR</t>
  </si>
  <si>
    <t>MAN TGA</t>
  </si>
  <si>
    <t>ERA 217 TR</t>
  </si>
  <si>
    <t>Volvo FE</t>
  </si>
  <si>
    <t>ERA 095 TR</t>
  </si>
  <si>
    <t>Volvo FM</t>
  </si>
  <si>
    <t>ERA 093 TR</t>
  </si>
  <si>
    <t>Volvo FMX</t>
  </si>
  <si>
    <t>ERA 094 TR</t>
  </si>
  <si>
    <t>Volvo FH</t>
  </si>
  <si>
    <t>ERA 092 TR</t>
  </si>
  <si>
    <t>ERA 097 TR</t>
  </si>
  <si>
    <t>Iveco 100E</t>
  </si>
  <si>
    <t>ERA 114 TR</t>
  </si>
  <si>
    <t>ERA 108 TR</t>
  </si>
  <si>
    <t>Scania L94</t>
  </si>
  <si>
    <t>ERA 100 TR</t>
  </si>
  <si>
    <t>ERA 101 TR</t>
  </si>
  <si>
    <t>ERA 111 TR</t>
  </si>
  <si>
    <t>ERA 120 TR</t>
  </si>
  <si>
    <t>Renault Premium</t>
  </si>
  <si>
    <t>ERA 110 TR</t>
  </si>
  <si>
    <t>Mercedes Atego</t>
  </si>
  <si>
    <t>ERA 112 TR</t>
  </si>
  <si>
    <t>Scania M93</t>
  </si>
  <si>
    <t>ERA 102 TR</t>
  </si>
  <si>
    <t>ERA 302 TR</t>
  </si>
  <si>
    <t>ERA 096 TR</t>
  </si>
  <si>
    <t>Iveco EuroCargo</t>
  </si>
  <si>
    <t>ERA 104 TR</t>
  </si>
  <si>
    <t>ERA 119 TR</t>
  </si>
  <si>
    <t>ERA 106 TR</t>
  </si>
  <si>
    <t>MAN TGL</t>
  </si>
  <si>
    <t>ERA 117 TR</t>
  </si>
  <si>
    <t>Volvo FL</t>
  </si>
  <si>
    <t>ERA 098 TR</t>
  </si>
  <si>
    <t>ERA 109 TR</t>
  </si>
  <si>
    <t>DAF LF45</t>
  </si>
  <si>
    <t>ERA 115 TR</t>
  </si>
  <si>
    <t>ERA 113 TR</t>
  </si>
  <si>
    <t>ERA 107 TR</t>
  </si>
  <si>
    <t>MAN TGA41</t>
  </si>
  <si>
    <t>ERA 116 TR</t>
  </si>
  <si>
    <t>MAN TGA33</t>
  </si>
  <si>
    <t>ERA 105 TR</t>
  </si>
  <si>
    <t>DAF CF85</t>
  </si>
  <si>
    <t>ERA 103 TR</t>
  </si>
  <si>
    <t>Mercedes Sided</t>
  </si>
  <si>
    <t>ERA 099 TR</t>
  </si>
  <si>
    <t>Mercedes Actros</t>
  </si>
  <si>
    <t>ERA 118 TR</t>
  </si>
  <si>
    <t>ERA 132 TR</t>
  </si>
  <si>
    <t>ERA 142 TR</t>
  </si>
  <si>
    <t>ERA 145 TR</t>
  </si>
  <si>
    <t>Renault Midlum</t>
  </si>
  <si>
    <t>ERA 146 TR</t>
  </si>
  <si>
    <t>ERA 135 TR</t>
  </si>
  <si>
    <t>ERA 136 TR</t>
  </si>
  <si>
    <t>Renault D10</t>
  </si>
  <si>
    <t>ERA 141 TR</t>
  </si>
  <si>
    <t>ERA 340 TR</t>
  </si>
  <si>
    <t>ERA 147 TR</t>
  </si>
  <si>
    <t>ERA 394 TR</t>
  </si>
  <si>
    <t>DAF CF75</t>
  </si>
  <si>
    <t>ERA 143 TR</t>
  </si>
  <si>
    <t>ERA 140 TR</t>
  </si>
  <si>
    <t>DAF CF65</t>
  </si>
  <si>
    <t>ERA 133 TR</t>
  </si>
  <si>
    <t>Iveco TrakkerEuro5</t>
  </si>
  <si>
    <t>ERA 214 TR</t>
  </si>
  <si>
    <t>Renault Magnum</t>
  </si>
  <si>
    <t>ERA 227 TR</t>
  </si>
  <si>
    <t>ERA 228 TR</t>
  </si>
  <si>
    <t>ERA 226 TR</t>
  </si>
  <si>
    <t>ERA 131 TR</t>
  </si>
  <si>
    <t>ERA 144 TR</t>
  </si>
  <si>
    <t>ERA 134 TR</t>
  </si>
  <si>
    <t>ERA 161 TR</t>
  </si>
  <si>
    <t>Renault R385</t>
  </si>
  <si>
    <t>ERA 158 TR</t>
  </si>
  <si>
    <t>ERA 160 TR</t>
  </si>
  <si>
    <t>ERA 159 TR</t>
  </si>
  <si>
    <t>ERA 157 TR</t>
  </si>
  <si>
    <t>ERA 221 TR</t>
  </si>
  <si>
    <t>ERA 225 TR</t>
  </si>
  <si>
    <t>ERA 220 TR</t>
  </si>
  <si>
    <t>ERA 222 TR</t>
  </si>
  <si>
    <t>Renault Pelen</t>
  </si>
  <si>
    <t>ERA 230 TR</t>
  </si>
  <si>
    <t>ERA 229 TR</t>
  </si>
  <si>
    <t>ERA 162 TR</t>
  </si>
  <si>
    <t>Scania R500</t>
  </si>
  <si>
    <t>ERA 237 TR</t>
  </si>
  <si>
    <t>ERA 236 TR</t>
  </si>
  <si>
    <t>ERA 238 TR</t>
  </si>
  <si>
    <t>ERA 240 TR</t>
  </si>
  <si>
    <t>ERA 241 TR</t>
  </si>
  <si>
    <t>ERA 239 TR</t>
  </si>
  <si>
    <t>ERA 168 TR</t>
  </si>
  <si>
    <t>ERA 175 TR</t>
  </si>
  <si>
    <t>ERA 173 TR</t>
  </si>
  <si>
    <t>ERA 166 TR</t>
  </si>
  <si>
    <t>ERA 176 TR</t>
  </si>
  <si>
    <t>ERA 172 TR</t>
  </si>
  <si>
    <t>ERA 169 TR</t>
  </si>
  <si>
    <t>ERA 170 TR</t>
  </si>
  <si>
    <t>Iveco STRALIS</t>
  </si>
  <si>
    <t>ERA 215 TR</t>
  </si>
  <si>
    <t>ERA 216 TR</t>
  </si>
  <si>
    <t>ERA 178 TR</t>
  </si>
  <si>
    <t>Scania R420</t>
  </si>
  <si>
    <t>ERA 232 TR</t>
  </si>
  <si>
    <t>ERA 233 TR</t>
  </si>
  <si>
    <t>ERA 231 TR</t>
  </si>
  <si>
    <t>ERA 234 TR</t>
  </si>
  <si>
    <t>ERA 235 TR</t>
  </si>
  <si>
    <t>Volvo FH13-500</t>
  </si>
  <si>
    <t>ERA 248 TR</t>
  </si>
  <si>
    <t>ERA 177 TR</t>
  </si>
  <si>
    <t>ERA 247 TR</t>
  </si>
  <si>
    <t>MAN TGX</t>
  </si>
  <si>
    <t>ERA 218 TR</t>
  </si>
  <si>
    <t>ERA 174 TR</t>
  </si>
  <si>
    <t>DAF XF460</t>
  </si>
  <si>
    <t>ERA 207 TR</t>
  </si>
  <si>
    <t>ERA 405 TR</t>
  </si>
  <si>
    <t>ERA 204 TR</t>
  </si>
  <si>
    <t>ERA 208 TR</t>
  </si>
  <si>
    <t>ERA 406 TR</t>
  </si>
  <si>
    <t>ERA 171 TR</t>
  </si>
  <si>
    <t>ERA 183 TR</t>
  </si>
  <si>
    <t>ERA 388 TR</t>
  </si>
  <si>
    <t>ERA 188 TR</t>
  </si>
  <si>
    <t>ERA 184 TR</t>
  </si>
  <si>
    <t>ERA 186 TR</t>
  </si>
  <si>
    <t>ERA 185 TR</t>
  </si>
  <si>
    <t>ERA 199 TR</t>
  </si>
  <si>
    <t>ERA 198 TR</t>
  </si>
  <si>
    <t>ERA 200 TR</t>
  </si>
  <si>
    <t>ERA 201 TR</t>
  </si>
  <si>
    <t>ERA 496 TR</t>
  </si>
  <si>
    <t>ERA 497 TR</t>
  </si>
  <si>
    <t>ERA 202 TR</t>
  </si>
  <si>
    <t>ERA 203 TR</t>
  </si>
  <si>
    <t>MAN TGS</t>
  </si>
  <si>
    <t>ERA 187 TR</t>
  </si>
  <si>
    <t>ERA 219 TR</t>
  </si>
  <si>
    <t>MAN TGA18</t>
  </si>
  <si>
    <t>ERA 193 TR</t>
  </si>
  <si>
    <t>ERA 195 TR</t>
  </si>
  <si>
    <t>ERA 197 TR</t>
  </si>
  <si>
    <t>ERA 194 TR</t>
  </si>
  <si>
    <t>ERA 196 TR</t>
  </si>
  <si>
    <t>ERA 393 TR</t>
  </si>
  <si>
    <t>ERA 494 TR</t>
  </si>
  <si>
    <t>ERA 495 TR</t>
  </si>
  <si>
    <t>ERA 192 TR</t>
  </si>
  <si>
    <t>ERA 205 TR</t>
  </si>
  <si>
    <t>ERA 206 TR</t>
  </si>
  <si>
    <t>Volvo 2015Euro6M</t>
  </si>
  <si>
    <t>ERA 242 TR</t>
  </si>
  <si>
    <t>ERA 243 TR</t>
  </si>
  <si>
    <t>ERA 244 TR</t>
  </si>
  <si>
    <t>ERA 245 TR</t>
  </si>
  <si>
    <t>ERA 246 TR</t>
  </si>
  <si>
    <t>wartosc_2017</t>
  </si>
  <si>
    <t>Zadanie 5.1</t>
  </si>
  <si>
    <t>a)</t>
  </si>
  <si>
    <t>Czas:</t>
  </si>
  <si>
    <t>Wartość 2017:</t>
  </si>
  <si>
    <t>Przebieg:</t>
  </si>
  <si>
    <t>b)</t>
  </si>
  <si>
    <t>Marka i model:</t>
  </si>
  <si>
    <t>amor_czas_2017</t>
  </si>
  <si>
    <t>amor_przebieg_2017</t>
  </si>
  <si>
    <t>Marka</t>
  </si>
  <si>
    <t>Model</t>
  </si>
  <si>
    <t>Etykiety wierszy</t>
  </si>
  <si>
    <t>DAF</t>
  </si>
  <si>
    <t>Iveco</t>
  </si>
  <si>
    <t>MAN</t>
  </si>
  <si>
    <t>Mercedes</t>
  </si>
  <si>
    <t>Renault</t>
  </si>
  <si>
    <t>Scania</t>
  </si>
  <si>
    <t>Volvo</t>
  </si>
  <si>
    <t>Suma końcowa</t>
  </si>
  <si>
    <t>Etykiety kolumn</t>
  </si>
  <si>
    <t>Liczba z Marka_i_model</t>
  </si>
  <si>
    <t>Średnia z Przebieg</t>
  </si>
  <si>
    <t>Zadanie 5.2</t>
  </si>
  <si>
    <t>Ilość</t>
  </si>
  <si>
    <t>Średni przebieg</t>
  </si>
  <si>
    <t>Zadanie 5.3</t>
  </si>
  <si>
    <t>od_remontu</t>
  </si>
  <si>
    <t>Zadanie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</si>
</sst>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3" fillId="0" borderId="1" xfId="0" applyFont="1" applyFill="1" applyBorder="1"/>
    <xf numFmtId="0" fontId="2" fillId="0" borderId="0" xfId="0" applyFont="1" applyAlignment="1">
      <alignment horizontal="left"/>
    </xf>
    <xf numFmtId="0" fontId="1" fillId="0" borderId="1" xfId="0" applyFont="1" applyFill="1" applyBorder="1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przebieg</a:t>
            </a:r>
            <a:r>
              <a:rPr lang="pl-PL" baseline="0"/>
              <a:t> każdej marki samochodu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'5.2'!$E$4:$E$10</c:f>
              <c:strCache>
                <c:ptCount val="7"/>
                <c:pt idx="0">
                  <c:v>DAF</c:v>
                </c:pt>
                <c:pt idx="1">
                  <c:v>Iveco</c:v>
                </c:pt>
                <c:pt idx="2">
                  <c:v>MAN</c:v>
                </c:pt>
                <c:pt idx="3">
                  <c:v>Mercedes</c:v>
                </c:pt>
                <c:pt idx="4">
                  <c:v>Renault</c:v>
                </c:pt>
                <c:pt idx="5">
                  <c:v>Scania</c:v>
                </c:pt>
                <c:pt idx="6">
                  <c:v>Volvo</c:v>
                </c:pt>
              </c:strCache>
            </c:strRef>
          </c:cat>
          <c:val>
            <c:numRef>
              <c:f>'5.2'!$G$4:$G$10</c:f>
              <c:numCache>
                <c:formatCode>0</c:formatCode>
                <c:ptCount val="7"/>
                <c:pt idx="0">
                  <c:v>273239.59999999998</c:v>
                </c:pt>
                <c:pt idx="1">
                  <c:v>657434.5</c:v>
                </c:pt>
                <c:pt idx="2">
                  <c:v>289637.27777777775</c:v>
                </c:pt>
                <c:pt idx="3">
                  <c:v>486545.8823529412</c:v>
                </c:pt>
                <c:pt idx="4">
                  <c:v>519936.0588235294</c:v>
                </c:pt>
                <c:pt idx="5">
                  <c:v>557117.6470588235</c:v>
                </c:pt>
                <c:pt idx="6">
                  <c:v>307130.4347826087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7-46EF-B033-3A475770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417240"/>
        <c:axId val="440413632"/>
      </c:barChart>
      <c:catAx>
        <c:axId val="44041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Marka samochodu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413632"/>
        <c:crosses val="autoZero"/>
        <c:auto val="1"/>
        <c:lblAlgn val="ctr"/>
        <c:lblOffset val="100"/>
        <c:noMultiLvlLbl val="0"/>
      </c:catAx>
      <c:valAx>
        <c:axId val="4404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41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przebieg</a:t>
            </a:r>
            <a:r>
              <a:rPr lang="pl-PL" baseline="0"/>
              <a:t> każdej marki samochodu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'5.2'!$E$4:$E$10</c:f>
              <c:strCache>
                <c:ptCount val="7"/>
                <c:pt idx="0">
                  <c:v>DAF</c:v>
                </c:pt>
                <c:pt idx="1">
                  <c:v>Iveco</c:v>
                </c:pt>
                <c:pt idx="2">
                  <c:v>MAN</c:v>
                </c:pt>
                <c:pt idx="3">
                  <c:v>Mercedes</c:v>
                </c:pt>
                <c:pt idx="4">
                  <c:v>Renault</c:v>
                </c:pt>
                <c:pt idx="5">
                  <c:v>Scania</c:v>
                </c:pt>
                <c:pt idx="6">
                  <c:v>Volvo</c:v>
                </c:pt>
              </c:strCache>
            </c:strRef>
          </c:cat>
          <c:val>
            <c:numRef>
              <c:f>'5.2'!$G$4:$G$10</c:f>
              <c:numCache>
                <c:formatCode>0</c:formatCode>
                <c:ptCount val="7"/>
                <c:pt idx="0">
                  <c:v>273239.59999999998</c:v>
                </c:pt>
                <c:pt idx="1">
                  <c:v>657434.5</c:v>
                </c:pt>
                <c:pt idx="2">
                  <c:v>289637.27777777775</c:v>
                </c:pt>
                <c:pt idx="3">
                  <c:v>486545.8823529412</c:v>
                </c:pt>
                <c:pt idx="4">
                  <c:v>519936.0588235294</c:v>
                </c:pt>
                <c:pt idx="5">
                  <c:v>557117.6470588235</c:v>
                </c:pt>
                <c:pt idx="6">
                  <c:v>307130.4347826087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2-47C6-96AB-8382B3FB1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417240"/>
        <c:axId val="440413632"/>
      </c:barChart>
      <c:catAx>
        <c:axId val="44041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Marka samochodu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413632"/>
        <c:crosses val="autoZero"/>
        <c:auto val="1"/>
        <c:lblAlgn val="ctr"/>
        <c:lblOffset val="100"/>
        <c:noMultiLvlLbl val="0"/>
      </c:catAx>
      <c:valAx>
        <c:axId val="4404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41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przebieg</a:t>
            </a:r>
            <a:r>
              <a:rPr lang="pl-PL" baseline="0"/>
              <a:t> każdej marki samochodu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'5.2'!$E$4:$E$10</c:f>
              <c:strCache>
                <c:ptCount val="7"/>
                <c:pt idx="0">
                  <c:v>DAF</c:v>
                </c:pt>
                <c:pt idx="1">
                  <c:v>Iveco</c:v>
                </c:pt>
                <c:pt idx="2">
                  <c:v>MAN</c:v>
                </c:pt>
                <c:pt idx="3">
                  <c:v>Mercedes</c:v>
                </c:pt>
                <c:pt idx="4">
                  <c:v>Renault</c:v>
                </c:pt>
                <c:pt idx="5">
                  <c:v>Scania</c:v>
                </c:pt>
                <c:pt idx="6">
                  <c:v>Volvo</c:v>
                </c:pt>
              </c:strCache>
            </c:strRef>
          </c:cat>
          <c:val>
            <c:numRef>
              <c:f>'5.2'!$G$4:$G$10</c:f>
              <c:numCache>
                <c:formatCode>0</c:formatCode>
                <c:ptCount val="7"/>
                <c:pt idx="0">
                  <c:v>273239.59999999998</c:v>
                </c:pt>
                <c:pt idx="1">
                  <c:v>657434.5</c:v>
                </c:pt>
                <c:pt idx="2">
                  <c:v>289637.27777777775</c:v>
                </c:pt>
                <c:pt idx="3">
                  <c:v>486545.8823529412</c:v>
                </c:pt>
                <c:pt idx="4">
                  <c:v>519936.0588235294</c:v>
                </c:pt>
                <c:pt idx="5">
                  <c:v>557117.6470588235</c:v>
                </c:pt>
                <c:pt idx="6">
                  <c:v>307130.4347826087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0-4284-A8A0-65E83B19D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417240"/>
        <c:axId val="440413632"/>
      </c:barChart>
      <c:catAx>
        <c:axId val="44041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Marka samochodu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413632"/>
        <c:crosses val="autoZero"/>
        <c:auto val="1"/>
        <c:lblAlgn val="ctr"/>
        <c:lblOffset val="100"/>
        <c:noMultiLvlLbl val="0"/>
      </c:catAx>
      <c:valAx>
        <c:axId val="4404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41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17</xdr:col>
      <xdr:colOff>457200</xdr:colOff>
      <xdr:row>37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998CCA3-938E-4FDE-9E23-F9938EB55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6</xdr:row>
      <xdr:rowOff>152400</xdr:rowOff>
    </xdr:from>
    <xdr:to>
      <xdr:col>14</xdr:col>
      <xdr:colOff>428625</xdr:colOff>
      <xdr:row>24</xdr:row>
      <xdr:rowOff>42863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4F583FC-0DAB-4D7D-9841-DB3FFC735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12</xdr:row>
      <xdr:rowOff>61911</xdr:rowOff>
    </xdr:from>
    <xdr:to>
      <xdr:col>8</xdr:col>
      <xdr:colOff>57150</xdr:colOff>
      <xdr:row>29</xdr:row>
      <xdr:rowOff>142874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DFF9B9A-1080-2411-0920-1C0795FAB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ZYSZTOF" refreshedDate="44878.779619444445" createdVersion="8" refreshedVersion="8" minRefreshableVersion="3" recordCount="134" xr:uid="{65706BB2-4DB0-4C85-AC3D-1CB442EA43D6}">
  <cacheSource type="worksheet">
    <worksheetSource ref="A1:H135" sheet="Główny"/>
  </cacheSource>
  <cacheFields count="8">
    <cacheField name="Marka_i_model" numFmtId="0">
      <sharedItems count="38">
        <s v="Iveco Strails"/>
        <s v="Mercedes Axor"/>
        <s v="MAN TGA"/>
        <s v="Volvo FE"/>
        <s v="Volvo FM"/>
        <s v="Volvo FMX"/>
        <s v="Volvo FH"/>
        <s v="Iveco 100E"/>
        <s v="Scania L94"/>
        <s v="Renault Premium"/>
        <s v="Mercedes Atego"/>
        <s v="Scania M93"/>
        <s v="Iveco EuroCargo"/>
        <s v="MAN TGL"/>
        <s v="Volvo FL"/>
        <s v="DAF LF45"/>
        <s v="MAN TGA41"/>
        <s v="MAN TGA33"/>
        <s v="DAF CF85"/>
        <s v="Mercedes Sided"/>
        <s v="Mercedes Actros"/>
        <s v="Renault Midlum"/>
        <s v="Renault D10"/>
        <s v="DAF CF75"/>
        <s v="DAF CF65"/>
        <s v="Iveco TrakkerEuro5"/>
        <s v="Renault Magnum"/>
        <s v="Renault R385"/>
        <s v="Renault Pelen"/>
        <s v="Scania R500"/>
        <s v="Iveco STRALIS"/>
        <s v="Scania R420"/>
        <s v="Volvo FH13-500"/>
        <s v="MAN TGX"/>
        <s v="DAF XF460"/>
        <s v="MAN TGS"/>
        <s v="MAN TGA18"/>
        <s v="Volvo 2015Euro6M"/>
      </sharedItems>
    </cacheField>
    <cacheField name="Marka" numFmtId="0">
      <sharedItems count="7">
        <s v="Iveco"/>
        <s v="Mercedes"/>
        <s v="MAN"/>
        <s v="Volvo"/>
        <s v="Scania"/>
        <s v="Renault"/>
        <s v="DAF"/>
      </sharedItems>
    </cacheField>
    <cacheField name="Model" numFmtId="0">
      <sharedItems/>
    </cacheField>
    <cacheField name="Rok_produkcji" numFmtId="0">
      <sharedItems containsSemiMixedTypes="0" containsString="0" containsNumber="1" containsInteger="1" minValue="2006" maxValue="2015" count="10"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Cena_zakupu" numFmtId="0">
      <sharedItems containsSemiMixedTypes="0" containsString="0" containsNumber="1" containsInteger="1" minValue="37000" maxValue="360000"/>
    </cacheField>
    <cacheField name="Nr_rejestracyjny" numFmtId="0">
      <sharedItems count="134">
        <s v="ERA 210 TR"/>
        <s v="ERA 211 TR"/>
        <s v="ERA 212 TR"/>
        <s v="ERA 213 TR"/>
        <s v="ERA 209 TR"/>
        <s v="ERA 223 TR"/>
        <s v="ERA 217 TR"/>
        <s v="ERA 095 TR"/>
        <s v="ERA 093 TR"/>
        <s v="ERA 094 TR"/>
        <s v="ERA 092 TR"/>
        <s v="ERA 097 TR"/>
        <s v="ERA 114 TR"/>
        <s v="ERA 108 TR"/>
        <s v="ERA 100 TR"/>
        <s v="ERA 101 TR"/>
        <s v="ERA 111 TR"/>
        <s v="ERA 120 TR"/>
        <s v="ERA 110 TR"/>
        <s v="ERA 112 TR"/>
        <s v="ERA 102 TR"/>
        <s v="ERA 302 TR"/>
        <s v="ERA 096 TR"/>
        <s v="ERA 104 TR"/>
        <s v="ERA 119 TR"/>
        <s v="ERA 106 TR"/>
        <s v="ERA 117 TR"/>
        <s v="ERA 098 TR"/>
        <s v="ERA 109 TR"/>
        <s v="ERA 115 TR"/>
        <s v="ERA 113 TR"/>
        <s v="ERA 107 TR"/>
        <s v="ERA 116 TR"/>
        <s v="ERA 105 TR"/>
        <s v="ERA 103 TR"/>
        <s v="ERA 099 TR"/>
        <s v="ERA 118 TR"/>
        <s v="ERA 132 TR"/>
        <s v="ERA 142 TR"/>
        <s v="ERA 145 TR"/>
        <s v="ERA 146 TR"/>
        <s v="ERA 135 TR"/>
        <s v="ERA 136 TR"/>
        <s v="ERA 141 TR"/>
        <s v="ERA 340 TR"/>
        <s v="ERA 147 TR"/>
        <s v="ERA 394 TR"/>
        <s v="ERA 143 TR"/>
        <s v="ERA 140 TR"/>
        <s v="ERA 133 TR"/>
        <s v="ERA 214 TR"/>
        <s v="ERA 227 TR"/>
        <s v="ERA 228 TR"/>
        <s v="ERA 226 TR"/>
        <s v="ERA 131 TR"/>
        <s v="ERA 144 TR"/>
        <s v="ERA 134 TR"/>
        <s v="ERA 161 TR"/>
        <s v="ERA 158 TR"/>
        <s v="ERA 160 TR"/>
        <s v="ERA 159 TR"/>
        <s v="ERA 157 TR"/>
        <s v="ERA 221 TR"/>
        <s v="ERA 225 TR"/>
        <s v="ERA 220 TR"/>
        <s v="ERA 222 TR"/>
        <s v="ERA 230 TR"/>
        <s v="ERA 229 TR"/>
        <s v="ERA 162 TR"/>
        <s v="ERA 237 TR"/>
        <s v="ERA 236 TR"/>
        <s v="ERA 238 TR"/>
        <s v="ERA 240 TR"/>
        <s v="ERA 241 TR"/>
        <s v="ERA 239 TR"/>
        <s v="ERA 168 TR"/>
        <s v="ERA 175 TR"/>
        <s v="ERA 173 TR"/>
        <s v="ERA 166 TR"/>
        <s v="ERA 176 TR"/>
        <s v="ERA 172 TR"/>
        <s v="ERA 169 TR"/>
        <s v="ERA 170 TR"/>
        <s v="ERA 215 TR"/>
        <s v="ERA 216 TR"/>
        <s v="ERA 178 TR"/>
        <s v="ERA 232 TR"/>
        <s v="ERA 233 TR"/>
        <s v="ERA 231 TR"/>
        <s v="ERA 234 TR"/>
        <s v="ERA 235 TR"/>
        <s v="ERA 248 TR"/>
        <s v="ERA 177 TR"/>
        <s v="ERA 247 TR"/>
        <s v="ERA 218 TR"/>
        <s v="ERA 174 TR"/>
        <s v="ERA 207 TR"/>
        <s v="ERA 405 TR"/>
        <s v="ERA 204 TR"/>
        <s v="ERA 208 TR"/>
        <s v="ERA 406 TR"/>
        <s v="ERA 171 TR"/>
        <s v="ERA 183 TR"/>
        <s v="ERA 388 TR"/>
        <s v="ERA 188 TR"/>
        <s v="ERA 184 TR"/>
        <s v="ERA 186 TR"/>
        <s v="ERA 185 TR"/>
        <s v="ERA 199 TR"/>
        <s v="ERA 198 TR"/>
        <s v="ERA 200 TR"/>
        <s v="ERA 201 TR"/>
        <s v="ERA 496 TR"/>
        <s v="ERA 497 TR"/>
        <s v="ERA 202 TR"/>
        <s v="ERA 203 TR"/>
        <s v="ERA 187 TR"/>
        <s v="ERA 219 TR"/>
        <s v="ERA 193 TR"/>
        <s v="ERA 195 TR"/>
        <s v="ERA 197 TR"/>
        <s v="ERA 194 TR"/>
        <s v="ERA 196 TR"/>
        <s v="ERA 393 TR"/>
        <s v="ERA 494 TR"/>
        <s v="ERA 495 TR"/>
        <s v="ERA 192 TR"/>
        <s v="ERA 205 TR"/>
        <s v="ERA 206 TR"/>
        <s v="ERA 242 TR"/>
        <s v="ERA 243 TR"/>
        <s v="ERA 244 TR"/>
        <s v="ERA 245 TR"/>
        <s v="ERA 246 TR"/>
      </sharedItems>
    </cacheField>
    <cacheField name="Przebieg" numFmtId="0">
      <sharedItems containsSemiMixedTypes="0" containsString="0" containsNumber="1" containsInteger="1" minValue="91000" maxValue="1260000"/>
    </cacheField>
    <cacheField name="Data_ostatniego_remontu" numFmtId="14">
      <sharedItems containsSemiMixedTypes="0" containsNonDate="0" containsDate="1" containsString="0" minDate="2015-01-10T00:00:00" maxDate="2016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">
  <r>
    <x v="0"/>
    <x v="0"/>
    <s v="Strails"/>
    <x v="0"/>
    <n v="85900"/>
    <x v="0"/>
    <n v="1200655"/>
    <d v="2015-01-31T00:00:00"/>
  </r>
  <r>
    <x v="0"/>
    <x v="0"/>
    <s v="Strails"/>
    <x v="0"/>
    <n v="85900"/>
    <x v="1"/>
    <n v="1068570"/>
    <d v="2015-01-25T00:00:00"/>
  </r>
  <r>
    <x v="0"/>
    <x v="0"/>
    <s v="Strails"/>
    <x v="0"/>
    <n v="85900"/>
    <x v="2"/>
    <n v="998704"/>
    <d v="2015-01-24T00:00:00"/>
  </r>
  <r>
    <x v="0"/>
    <x v="0"/>
    <s v="Strails"/>
    <x v="0"/>
    <n v="85900"/>
    <x v="3"/>
    <n v="936780"/>
    <d v="2015-01-24T00:00:00"/>
  </r>
  <r>
    <x v="0"/>
    <x v="0"/>
    <s v="Strails"/>
    <x v="0"/>
    <n v="85900"/>
    <x v="4"/>
    <n v="870233"/>
    <d v="2015-01-30T00:00:00"/>
  </r>
  <r>
    <x v="1"/>
    <x v="1"/>
    <s v="Axor"/>
    <x v="1"/>
    <n v="205000"/>
    <x v="5"/>
    <n v="1260000"/>
    <d v="2016-04-23T00:00:00"/>
  </r>
  <r>
    <x v="2"/>
    <x v="2"/>
    <s v="TGA"/>
    <x v="1"/>
    <n v="198000"/>
    <x v="6"/>
    <n v="890200"/>
    <d v="2016-05-30T00:00:00"/>
  </r>
  <r>
    <x v="3"/>
    <x v="3"/>
    <s v="FE"/>
    <x v="2"/>
    <n v="49411"/>
    <x v="7"/>
    <n v="186000"/>
    <d v="2015-07-25T00:00:00"/>
  </r>
  <r>
    <x v="4"/>
    <x v="3"/>
    <s v="FM"/>
    <x v="2"/>
    <n v="58000"/>
    <x v="8"/>
    <n v="306000"/>
    <d v="2015-09-24T00:00:00"/>
  </r>
  <r>
    <x v="5"/>
    <x v="3"/>
    <s v="FMX"/>
    <x v="2"/>
    <n v="84000"/>
    <x v="9"/>
    <n v="266000"/>
    <d v="2016-01-13T00:00:00"/>
  </r>
  <r>
    <x v="6"/>
    <x v="3"/>
    <s v="FH"/>
    <x v="2"/>
    <n v="89000"/>
    <x v="10"/>
    <n v="305000"/>
    <d v="2015-03-12T00:00:00"/>
  </r>
  <r>
    <x v="3"/>
    <x v="3"/>
    <s v="FE"/>
    <x v="3"/>
    <n v="48411"/>
    <x v="11"/>
    <n v="190000"/>
    <d v="2015-07-25T00:00:00"/>
  </r>
  <r>
    <x v="7"/>
    <x v="0"/>
    <s v="100E"/>
    <x v="3"/>
    <n v="68000"/>
    <x v="12"/>
    <n v="992600"/>
    <d v="2015-06-02T00:00:00"/>
  </r>
  <r>
    <x v="3"/>
    <x v="3"/>
    <s v="FE"/>
    <x v="3"/>
    <n v="49411"/>
    <x v="13"/>
    <n v="186000"/>
    <d v="2015-07-25T00:00:00"/>
  </r>
  <r>
    <x v="8"/>
    <x v="4"/>
    <s v="L94"/>
    <x v="3"/>
    <n v="67900"/>
    <x v="14"/>
    <n v="850000"/>
    <d v="2015-07-09T00:00:00"/>
  </r>
  <r>
    <x v="3"/>
    <x v="3"/>
    <s v="FE"/>
    <x v="3"/>
    <n v="65000"/>
    <x v="15"/>
    <n v="740000"/>
    <d v="2016-01-16T00:00:00"/>
  </r>
  <r>
    <x v="8"/>
    <x v="4"/>
    <s v="L94"/>
    <x v="3"/>
    <n v="68900"/>
    <x v="16"/>
    <n v="846000"/>
    <d v="2015-07-09T00:00:00"/>
  </r>
  <r>
    <x v="4"/>
    <x v="3"/>
    <s v="FM"/>
    <x v="3"/>
    <n v="59000"/>
    <x v="17"/>
    <n v="302000"/>
    <d v="2015-09-24T00:00:00"/>
  </r>
  <r>
    <x v="9"/>
    <x v="5"/>
    <s v="Premium"/>
    <x v="3"/>
    <n v="77000"/>
    <x v="18"/>
    <n v="846000"/>
    <d v="2016-01-07T00:00:00"/>
  </r>
  <r>
    <x v="10"/>
    <x v="1"/>
    <s v="Atego"/>
    <x v="3"/>
    <n v="85000"/>
    <x v="19"/>
    <n v="946000"/>
    <d v="2015-01-10T00:00:00"/>
  </r>
  <r>
    <x v="11"/>
    <x v="4"/>
    <s v="M93"/>
    <x v="3"/>
    <n v="79000"/>
    <x v="20"/>
    <n v="390000"/>
    <d v="2016-01-10T00:00:00"/>
  </r>
  <r>
    <x v="11"/>
    <x v="4"/>
    <s v="M93"/>
    <x v="3"/>
    <n v="79000"/>
    <x v="21"/>
    <n v="390000"/>
    <d v="2016-01-10T00:00:00"/>
  </r>
  <r>
    <x v="5"/>
    <x v="3"/>
    <s v="FMX"/>
    <x v="3"/>
    <n v="83000"/>
    <x v="22"/>
    <n v="270000"/>
    <d v="2016-01-13T00:00:00"/>
  </r>
  <r>
    <x v="12"/>
    <x v="0"/>
    <s v="EuroCargo"/>
    <x v="3"/>
    <n v="86133"/>
    <x v="23"/>
    <n v="380000"/>
    <d v="2015-07-23T00:00:00"/>
  </r>
  <r>
    <x v="6"/>
    <x v="3"/>
    <s v="FH"/>
    <x v="3"/>
    <n v="90000"/>
    <x v="24"/>
    <n v="301000"/>
    <d v="2015-03-12T00:00:00"/>
  </r>
  <r>
    <x v="10"/>
    <x v="1"/>
    <s v="Atego"/>
    <x v="3"/>
    <n v="91000"/>
    <x v="25"/>
    <n v="360000"/>
    <d v="2015-06-19T00:00:00"/>
  </r>
  <r>
    <x v="13"/>
    <x v="2"/>
    <s v="TGL"/>
    <x v="3"/>
    <n v="114400"/>
    <x v="26"/>
    <n v="226000"/>
    <d v="2015-03-10T00:00:00"/>
  </r>
  <r>
    <x v="14"/>
    <x v="3"/>
    <s v="FL"/>
    <x v="3"/>
    <n v="134000"/>
    <x v="27"/>
    <n v="482000"/>
    <d v="2016-01-16T00:00:00"/>
  </r>
  <r>
    <x v="14"/>
    <x v="3"/>
    <s v="FL"/>
    <x v="3"/>
    <n v="135000"/>
    <x v="28"/>
    <n v="478000"/>
    <d v="2016-01-16T00:00:00"/>
  </r>
  <r>
    <x v="15"/>
    <x v="6"/>
    <s v="LF45"/>
    <x v="3"/>
    <n v="131780"/>
    <x v="29"/>
    <n v="306000"/>
    <d v="2015-12-27T00:00:00"/>
  </r>
  <r>
    <x v="13"/>
    <x v="2"/>
    <s v="TGL"/>
    <x v="3"/>
    <n v="159000"/>
    <x v="30"/>
    <n v="403000"/>
    <d v="2016-11-07T00:00:00"/>
  </r>
  <r>
    <x v="9"/>
    <x v="5"/>
    <s v="Premium"/>
    <x v="3"/>
    <n v="162800"/>
    <x v="31"/>
    <n v="370000"/>
    <d v="2015-11-21T00:00:00"/>
  </r>
  <r>
    <x v="16"/>
    <x v="2"/>
    <s v="TGA41"/>
    <x v="3"/>
    <n v="168800"/>
    <x v="32"/>
    <n v="186300"/>
    <d v="2015-09-25T00:00:00"/>
  </r>
  <r>
    <x v="17"/>
    <x v="2"/>
    <s v="TGA33"/>
    <x v="3"/>
    <n v="195370"/>
    <x v="33"/>
    <n v="290000"/>
    <d v="2016-04-07T00:00:00"/>
  </r>
  <r>
    <x v="18"/>
    <x v="6"/>
    <s v="CF85"/>
    <x v="3"/>
    <n v="195340"/>
    <x v="34"/>
    <n v="190000"/>
    <d v="2015-10-01T00:00:00"/>
  </r>
  <r>
    <x v="19"/>
    <x v="1"/>
    <s v="Sided"/>
    <x v="3"/>
    <n v="230000"/>
    <x v="35"/>
    <n v="305000"/>
    <d v="2015-10-30T00:00:00"/>
  </r>
  <r>
    <x v="20"/>
    <x v="1"/>
    <s v="Actros"/>
    <x v="3"/>
    <n v="291000"/>
    <x v="36"/>
    <n v="166000"/>
    <d v="2015-10-20T00:00:00"/>
  </r>
  <r>
    <x v="15"/>
    <x v="6"/>
    <s v="LF45"/>
    <x v="4"/>
    <n v="37000"/>
    <x v="37"/>
    <n v="978000"/>
    <d v="2015-11-01T00:00:00"/>
  </r>
  <r>
    <x v="15"/>
    <x v="6"/>
    <s v="LF45"/>
    <x v="4"/>
    <n v="40830"/>
    <x v="38"/>
    <n v="326000"/>
    <d v="2015-02-27T00:00:00"/>
  </r>
  <r>
    <x v="3"/>
    <x v="3"/>
    <s v="FE"/>
    <x v="4"/>
    <n v="66000"/>
    <x v="39"/>
    <n v="736000"/>
    <d v="2016-01-16T00:00:00"/>
  </r>
  <r>
    <x v="21"/>
    <x v="5"/>
    <s v="Midlum"/>
    <x v="4"/>
    <n v="60000"/>
    <x v="40"/>
    <n v="99250"/>
    <d v="2015-08-10T00:00:00"/>
  </r>
  <r>
    <x v="10"/>
    <x v="1"/>
    <s v="Atego"/>
    <x v="4"/>
    <n v="84000"/>
    <x v="41"/>
    <n v="950000"/>
    <d v="2015-01-25T00:00:00"/>
  </r>
  <r>
    <x v="7"/>
    <x v="0"/>
    <s v="100E"/>
    <x v="4"/>
    <n v="67000"/>
    <x v="42"/>
    <n v="103260"/>
    <d v="2015-06-02T00:00:00"/>
  </r>
  <r>
    <x v="22"/>
    <x v="5"/>
    <s v="D10"/>
    <x v="4"/>
    <n v="75300"/>
    <x v="43"/>
    <n v="302000"/>
    <d v="2015-06-19T00:00:00"/>
  </r>
  <r>
    <x v="5"/>
    <x v="3"/>
    <s v="FMX"/>
    <x v="4"/>
    <n v="84000"/>
    <x v="44"/>
    <n v="266000"/>
    <d v="2016-01-13T00:00:00"/>
  </r>
  <r>
    <x v="10"/>
    <x v="1"/>
    <s v="Atego"/>
    <x v="4"/>
    <n v="92000"/>
    <x v="45"/>
    <n v="356000"/>
    <d v="2015-06-19T00:00:00"/>
  </r>
  <r>
    <x v="13"/>
    <x v="2"/>
    <s v="TGL"/>
    <x v="4"/>
    <n v="89000"/>
    <x v="46"/>
    <n v="266000"/>
    <d v="2016-01-13T00:00:00"/>
  </r>
  <r>
    <x v="23"/>
    <x v="6"/>
    <s v="CF75"/>
    <x v="4"/>
    <n v="94000"/>
    <x v="47"/>
    <n v="91000"/>
    <d v="2015-09-21T00:00:00"/>
  </r>
  <r>
    <x v="13"/>
    <x v="2"/>
    <s v="TGL"/>
    <x v="4"/>
    <n v="113400"/>
    <x v="48"/>
    <n v="230000"/>
    <d v="2015-03-10T00:00:00"/>
  </r>
  <r>
    <x v="24"/>
    <x v="6"/>
    <s v="CF65"/>
    <x v="4"/>
    <n v="135000"/>
    <x v="49"/>
    <n v="251000"/>
    <d v="2015-03-04T00:00:00"/>
  </r>
  <r>
    <x v="25"/>
    <x v="0"/>
    <s v="TrakkerEuro5"/>
    <x v="4"/>
    <n v="160000"/>
    <x v="50"/>
    <n v="263000"/>
    <d v="2015-01-24T00:00:00"/>
  </r>
  <r>
    <x v="26"/>
    <x v="5"/>
    <s v="Magnum"/>
    <x v="4"/>
    <n v="265000"/>
    <x v="51"/>
    <n v="930000"/>
    <d v="2015-08-20T00:00:00"/>
  </r>
  <r>
    <x v="26"/>
    <x v="5"/>
    <s v="Magnum"/>
    <x v="4"/>
    <n v="265000"/>
    <x v="52"/>
    <n v="912000"/>
    <d v="2015-08-20T00:00:00"/>
  </r>
  <r>
    <x v="26"/>
    <x v="5"/>
    <s v="Magnum"/>
    <x v="4"/>
    <n v="265000"/>
    <x v="53"/>
    <n v="856000"/>
    <d v="2015-08-20T00:00:00"/>
  </r>
  <r>
    <x v="9"/>
    <x v="5"/>
    <s v="Premium"/>
    <x v="4"/>
    <n v="230000"/>
    <x v="54"/>
    <n v="455000"/>
    <d v="2016-03-10T00:00:00"/>
  </r>
  <r>
    <x v="19"/>
    <x v="1"/>
    <s v="Sided"/>
    <x v="4"/>
    <n v="231000"/>
    <x v="55"/>
    <n v="301000"/>
    <d v="2015-10-30T00:00:00"/>
  </r>
  <r>
    <x v="20"/>
    <x v="1"/>
    <s v="Actros"/>
    <x v="4"/>
    <n v="257000"/>
    <x v="56"/>
    <n v="164700"/>
    <d v="2015-10-09T00:00:00"/>
  </r>
  <r>
    <x v="15"/>
    <x v="6"/>
    <s v="LF45"/>
    <x v="5"/>
    <n v="38000"/>
    <x v="57"/>
    <n v="574000"/>
    <d v="2015-11-01T00:00:00"/>
  </r>
  <r>
    <x v="27"/>
    <x v="5"/>
    <s v="R385"/>
    <x v="5"/>
    <n v="56700"/>
    <x v="58"/>
    <n v="290000"/>
    <d v="2015-08-20T00:00:00"/>
  </r>
  <r>
    <x v="27"/>
    <x v="5"/>
    <s v="R385"/>
    <x v="5"/>
    <n v="57700"/>
    <x v="59"/>
    <n v="286000"/>
    <d v="2015-08-20T00:00:00"/>
  </r>
  <r>
    <x v="21"/>
    <x v="5"/>
    <s v="Midlum"/>
    <x v="5"/>
    <n v="59000"/>
    <x v="60"/>
    <n v="103250"/>
    <d v="2015-08-10T00:00:00"/>
  </r>
  <r>
    <x v="22"/>
    <x v="5"/>
    <s v="D10"/>
    <x v="5"/>
    <n v="74300"/>
    <x v="61"/>
    <n v="306000"/>
    <d v="2015-06-19T00:00:00"/>
  </r>
  <r>
    <x v="20"/>
    <x v="1"/>
    <s v="Actros"/>
    <x v="5"/>
    <n v="210000"/>
    <x v="62"/>
    <n v="780000"/>
    <d v="2016-04-21T00:00:00"/>
  </r>
  <r>
    <x v="20"/>
    <x v="1"/>
    <s v="Actros"/>
    <x v="5"/>
    <n v="210000"/>
    <x v="63"/>
    <n v="760300"/>
    <d v="2016-04-21T00:00:00"/>
  </r>
  <r>
    <x v="20"/>
    <x v="1"/>
    <s v="Actros"/>
    <x v="5"/>
    <n v="210000"/>
    <x v="64"/>
    <n v="680000"/>
    <d v="2016-04-21T00:00:00"/>
  </r>
  <r>
    <x v="20"/>
    <x v="1"/>
    <s v="Actros"/>
    <x v="5"/>
    <n v="210000"/>
    <x v="65"/>
    <n v="655000"/>
    <d v="2016-04-21T00:00:00"/>
  </r>
  <r>
    <x v="28"/>
    <x v="5"/>
    <s v="Pelen"/>
    <x v="5"/>
    <n v="220000"/>
    <x v="66"/>
    <n v="731000"/>
    <d v="2015-08-20T00:00:00"/>
  </r>
  <r>
    <x v="28"/>
    <x v="5"/>
    <s v="Pelen"/>
    <x v="5"/>
    <n v="220000"/>
    <x v="67"/>
    <n v="685413"/>
    <d v="2015-08-20T00:00:00"/>
  </r>
  <r>
    <x v="18"/>
    <x v="6"/>
    <s v="CF85"/>
    <x v="5"/>
    <n v="196340"/>
    <x v="68"/>
    <n v="186000"/>
    <d v="2015-10-01T00:00:00"/>
  </r>
  <r>
    <x v="29"/>
    <x v="4"/>
    <s v="R500"/>
    <x v="5"/>
    <n v="245000"/>
    <x v="69"/>
    <n v="720000"/>
    <d v="2016-04-02T00:00:00"/>
  </r>
  <r>
    <x v="29"/>
    <x v="4"/>
    <s v="R500"/>
    <x v="5"/>
    <n v="245000"/>
    <x v="70"/>
    <n v="680000"/>
    <d v="2016-04-02T00:00:00"/>
  </r>
  <r>
    <x v="29"/>
    <x v="4"/>
    <s v="R500"/>
    <x v="5"/>
    <n v="245000"/>
    <x v="71"/>
    <n v="660000"/>
    <d v="2016-04-02T00:00:00"/>
  </r>
  <r>
    <x v="29"/>
    <x v="4"/>
    <s v="R500"/>
    <x v="5"/>
    <n v="245000"/>
    <x v="72"/>
    <n v="630000"/>
    <d v="2016-04-02T00:00:00"/>
  </r>
  <r>
    <x v="29"/>
    <x v="4"/>
    <s v="R500"/>
    <x v="5"/>
    <n v="245000"/>
    <x v="73"/>
    <n v="655000"/>
    <d v="2016-04-02T00:00:00"/>
  </r>
  <r>
    <x v="29"/>
    <x v="4"/>
    <s v="R500"/>
    <x v="5"/>
    <n v="245000"/>
    <x v="74"/>
    <n v="590000"/>
    <d v="2016-04-02T00:00:00"/>
  </r>
  <r>
    <x v="15"/>
    <x v="6"/>
    <s v="LF45"/>
    <x v="6"/>
    <n v="39830"/>
    <x v="75"/>
    <n v="330000"/>
    <d v="2015-02-27T00:00:00"/>
  </r>
  <r>
    <x v="15"/>
    <x v="6"/>
    <s v="LF45"/>
    <x v="6"/>
    <n v="48800"/>
    <x v="76"/>
    <n v="268650"/>
    <d v="2015-04-23T00:00:00"/>
  </r>
  <r>
    <x v="4"/>
    <x v="3"/>
    <s v="FM"/>
    <x v="6"/>
    <n v="59000"/>
    <x v="77"/>
    <n v="302000"/>
    <d v="2015-09-24T00:00:00"/>
  </r>
  <r>
    <x v="9"/>
    <x v="5"/>
    <s v="Premium"/>
    <x v="6"/>
    <n v="76000"/>
    <x v="78"/>
    <n v="850000"/>
    <d v="2016-01-07T00:00:00"/>
  </r>
  <r>
    <x v="12"/>
    <x v="0"/>
    <s v="EuroCargo"/>
    <x v="6"/>
    <n v="87133"/>
    <x v="79"/>
    <n v="376000"/>
    <d v="2015-07-23T00:00:00"/>
  </r>
  <r>
    <x v="6"/>
    <x v="3"/>
    <s v="FH"/>
    <x v="6"/>
    <n v="110000"/>
    <x v="80"/>
    <n v="201000"/>
    <d v="2015-03-12T00:00:00"/>
  </r>
  <r>
    <x v="15"/>
    <x v="6"/>
    <s v="LF45"/>
    <x v="6"/>
    <n v="130780"/>
    <x v="81"/>
    <n v="310000"/>
    <d v="2015-12-27T00:00:00"/>
  </r>
  <r>
    <x v="13"/>
    <x v="2"/>
    <s v="TGL"/>
    <x v="6"/>
    <n v="135502"/>
    <x v="82"/>
    <n v="247000"/>
    <d v="2016-04-16T00:00:00"/>
  </r>
  <r>
    <x v="30"/>
    <x v="0"/>
    <s v="STRALIS"/>
    <x v="6"/>
    <n v="145000"/>
    <x v="83"/>
    <n v="386732"/>
    <d v="2015-02-24T00:00:00"/>
  </r>
  <r>
    <x v="30"/>
    <x v="0"/>
    <s v="STRALIS"/>
    <x v="6"/>
    <n v="145000"/>
    <x v="84"/>
    <n v="312680"/>
    <d v="2015-02-24T00:00:00"/>
  </r>
  <r>
    <x v="9"/>
    <x v="5"/>
    <s v="Premium"/>
    <x v="6"/>
    <n v="163800"/>
    <x v="85"/>
    <n v="366000"/>
    <d v="2015-11-21T00:00:00"/>
  </r>
  <r>
    <x v="31"/>
    <x v="4"/>
    <s v="R420"/>
    <x v="6"/>
    <n v="183000"/>
    <x v="86"/>
    <n v="520000"/>
    <d v="2016-03-15T00:00:00"/>
  </r>
  <r>
    <x v="31"/>
    <x v="4"/>
    <s v="R420"/>
    <x v="6"/>
    <n v="183000"/>
    <x v="87"/>
    <n v="530000"/>
    <d v="2016-03-15T00:00:00"/>
  </r>
  <r>
    <x v="31"/>
    <x v="4"/>
    <s v="R420"/>
    <x v="6"/>
    <n v="183000"/>
    <x v="88"/>
    <n v="490000"/>
    <d v="2016-03-15T00:00:00"/>
  </r>
  <r>
    <x v="31"/>
    <x v="4"/>
    <s v="R420"/>
    <x v="6"/>
    <n v="183000"/>
    <x v="89"/>
    <n v="481000"/>
    <d v="2016-03-15T00:00:00"/>
  </r>
  <r>
    <x v="31"/>
    <x v="4"/>
    <s v="R420"/>
    <x v="6"/>
    <n v="183000"/>
    <x v="90"/>
    <n v="454000"/>
    <d v="2016-03-15T00:00:00"/>
  </r>
  <r>
    <x v="32"/>
    <x v="3"/>
    <s v="FH13-500"/>
    <x v="6"/>
    <n v="210000"/>
    <x v="91"/>
    <n v="517000"/>
    <d v="2016-02-15T00:00:00"/>
  </r>
  <r>
    <x v="17"/>
    <x v="2"/>
    <s v="TGA33"/>
    <x v="6"/>
    <n v="196370"/>
    <x v="92"/>
    <n v="286000"/>
    <d v="2016-04-07T00:00:00"/>
  </r>
  <r>
    <x v="32"/>
    <x v="3"/>
    <s v="FH13-500"/>
    <x v="6"/>
    <n v="210000"/>
    <x v="93"/>
    <n v="435000"/>
    <d v="2016-02-15T00:00:00"/>
  </r>
  <r>
    <x v="33"/>
    <x v="2"/>
    <s v="TGX"/>
    <x v="6"/>
    <n v="210300"/>
    <x v="94"/>
    <n v="417671"/>
    <d v="2016-05-30T00:00:00"/>
  </r>
  <r>
    <x v="9"/>
    <x v="5"/>
    <s v="Premium"/>
    <x v="6"/>
    <n v="231000"/>
    <x v="95"/>
    <n v="451000"/>
    <d v="2016-03-10T00:00:00"/>
  </r>
  <r>
    <x v="34"/>
    <x v="6"/>
    <s v="XF460"/>
    <x v="6"/>
    <n v="240000"/>
    <x v="96"/>
    <n v="301344"/>
    <d v="2015-06-30T00:00:00"/>
  </r>
  <r>
    <x v="34"/>
    <x v="6"/>
    <s v="XF460"/>
    <x v="6"/>
    <n v="240000"/>
    <x v="97"/>
    <n v="315988"/>
    <d v="2015-06-30T00:00:00"/>
  </r>
  <r>
    <x v="34"/>
    <x v="6"/>
    <s v="XF460"/>
    <x v="6"/>
    <n v="240000"/>
    <x v="98"/>
    <n v="234760"/>
    <d v="2015-06-30T00:00:00"/>
  </r>
  <r>
    <x v="34"/>
    <x v="6"/>
    <s v="XF460"/>
    <x v="6"/>
    <n v="240000"/>
    <x v="99"/>
    <n v="210780"/>
    <d v="2015-06-30T00:00:00"/>
  </r>
  <r>
    <x v="34"/>
    <x v="6"/>
    <s v="XF460"/>
    <x v="6"/>
    <n v="240000"/>
    <x v="100"/>
    <n v="198240"/>
    <d v="2015-06-30T00:00:00"/>
  </r>
  <r>
    <x v="20"/>
    <x v="1"/>
    <s v="Actros"/>
    <x v="6"/>
    <n v="290000"/>
    <x v="101"/>
    <n v="170000"/>
    <d v="2015-10-20T00:00:00"/>
  </r>
  <r>
    <x v="15"/>
    <x v="6"/>
    <s v="LF45"/>
    <x v="7"/>
    <n v="47800"/>
    <x v="102"/>
    <n v="272650"/>
    <d v="2015-04-23T00:00:00"/>
  </r>
  <r>
    <x v="11"/>
    <x v="4"/>
    <s v="M93"/>
    <x v="7"/>
    <n v="80000"/>
    <x v="103"/>
    <n v="350000"/>
    <d v="2016-01-10T00:00:00"/>
  </r>
  <r>
    <x v="11"/>
    <x v="4"/>
    <s v="M93"/>
    <x v="7"/>
    <n v="80000"/>
    <x v="104"/>
    <n v="235000"/>
    <d v="2016-01-10T00:00:00"/>
  </r>
  <r>
    <x v="23"/>
    <x v="6"/>
    <s v="CF75"/>
    <x v="7"/>
    <n v="93000"/>
    <x v="105"/>
    <n v="195000"/>
    <d v="2015-09-21T00:00:00"/>
  </r>
  <r>
    <x v="24"/>
    <x v="6"/>
    <s v="CF65"/>
    <x v="7"/>
    <n v="136000"/>
    <x v="106"/>
    <n v="247000"/>
    <d v="2015-03-04T00:00:00"/>
  </r>
  <r>
    <x v="13"/>
    <x v="2"/>
    <s v="TGL"/>
    <x v="7"/>
    <n v="158000"/>
    <x v="107"/>
    <n v="407000"/>
    <d v="2016-11-07T00:00:00"/>
  </r>
  <r>
    <x v="34"/>
    <x v="6"/>
    <s v="XF460"/>
    <x v="7"/>
    <n v="240000"/>
    <x v="108"/>
    <n v="301232"/>
    <d v="2016-12-15T00:00:00"/>
  </r>
  <r>
    <x v="34"/>
    <x v="6"/>
    <s v="XF460"/>
    <x v="7"/>
    <n v="240000"/>
    <x v="109"/>
    <n v="289567"/>
    <d v="2016-12-15T00:00:00"/>
  </r>
  <r>
    <x v="34"/>
    <x v="6"/>
    <s v="XF460"/>
    <x v="7"/>
    <n v="240000"/>
    <x v="110"/>
    <n v="245211"/>
    <d v="2016-12-15T00:00:00"/>
  </r>
  <r>
    <x v="34"/>
    <x v="6"/>
    <s v="XF460"/>
    <x v="7"/>
    <n v="240000"/>
    <x v="111"/>
    <n v="200123"/>
    <d v="2016-12-15T00:00:00"/>
  </r>
  <r>
    <x v="34"/>
    <x v="6"/>
    <s v="XF460"/>
    <x v="7"/>
    <n v="240000"/>
    <x v="112"/>
    <n v="235811"/>
    <d v="2016-12-15T00:00:00"/>
  </r>
  <r>
    <x v="34"/>
    <x v="6"/>
    <s v="XF460"/>
    <x v="7"/>
    <n v="240000"/>
    <x v="113"/>
    <n v="250021"/>
    <d v="2016-12-15T00:00:00"/>
  </r>
  <r>
    <x v="34"/>
    <x v="6"/>
    <s v="XF460"/>
    <x v="7"/>
    <n v="240000"/>
    <x v="114"/>
    <n v="198340"/>
    <d v="2016-12-15T00:00:00"/>
  </r>
  <r>
    <x v="34"/>
    <x v="6"/>
    <s v="XF460"/>
    <x v="7"/>
    <n v="240000"/>
    <x v="115"/>
    <n v="189761"/>
    <d v="2016-12-15T00:00:00"/>
  </r>
  <r>
    <x v="35"/>
    <x v="2"/>
    <s v="TGS"/>
    <x v="7"/>
    <n v="271000"/>
    <x v="116"/>
    <n v="153000"/>
    <d v="2015-11-26T00:00:00"/>
  </r>
  <r>
    <x v="35"/>
    <x v="2"/>
    <s v="TGS"/>
    <x v="7"/>
    <n v="271000"/>
    <x v="117"/>
    <n v="123000"/>
    <d v="2016-05-30T00:00:00"/>
  </r>
  <r>
    <x v="36"/>
    <x v="2"/>
    <s v="TGA18"/>
    <x v="8"/>
    <n v="98000"/>
    <x v="118"/>
    <n v="251000"/>
    <d v="2015-12-06T00:00:00"/>
  </r>
  <r>
    <x v="36"/>
    <x v="2"/>
    <s v="TGA18"/>
    <x v="8"/>
    <n v="99000"/>
    <x v="119"/>
    <n v="247000"/>
    <d v="2015-12-06T00:00:00"/>
  </r>
  <r>
    <x v="13"/>
    <x v="2"/>
    <s v="TGL"/>
    <x v="8"/>
    <n v="136502"/>
    <x v="120"/>
    <n v="243000"/>
    <d v="2016-04-16T00:00:00"/>
  </r>
  <r>
    <x v="16"/>
    <x v="2"/>
    <s v="TGA41"/>
    <x v="8"/>
    <n v="167800"/>
    <x v="121"/>
    <n v="190300"/>
    <d v="2015-09-25T00:00:00"/>
  </r>
  <r>
    <x v="10"/>
    <x v="1"/>
    <s v="Atego"/>
    <x v="8"/>
    <n v="219000"/>
    <x v="122"/>
    <n v="126290"/>
    <d v="2015-03-20T00:00:00"/>
  </r>
  <r>
    <x v="34"/>
    <x v="6"/>
    <s v="XF460"/>
    <x v="8"/>
    <n v="240000"/>
    <x v="123"/>
    <n v="183788"/>
    <d v="2016-11-07T00:00:00"/>
  </r>
  <r>
    <x v="34"/>
    <x v="6"/>
    <s v="XF460"/>
    <x v="8"/>
    <n v="240000"/>
    <x v="124"/>
    <n v="160198"/>
    <d v="2016-11-07T00:00:00"/>
  </r>
  <r>
    <x v="34"/>
    <x v="6"/>
    <s v="XF460"/>
    <x v="8"/>
    <n v="240000"/>
    <x v="125"/>
    <n v="156724"/>
    <d v="2016-11-07T00:00:00"/>
  </r>
  <r>
    <x v="35"/>
    <x v="2"/>
    <s v="TGS"/>
    <x v="8"/>
    <n v="270000"/>
    <x v="126"/>
    <n v="157000"/>
    <d v="2015-11-26T00:00:00"/>
  </r>
  <r>
    <x v="10"/>
    <x v="1"/>
    <s v="Atego"/>
    <x v="9"/>
    <n v="218000"/>
    <x v="127"/>
    <n v="130290"/>
    <d v="2015-03-20T00:00:00"/>
  </r>
  <r>
    <x v="20"/>
    <x v="1"/>
    <s v="Actros"/>
    <x v="9"/>
    <n v="258000"/>
    <x v="128"/>
    <n v="160700"/>
    <d v="2015-10-09T00:00:00"/>
  </r>
  <r>
    <x v="37"/>
    <x v="3"/>
    <s v="2015Euro6M"/>
    <x v="9"/>
    <n v="360000"/>
    <x v="129"/>
    <n v="100000"/>
    <d v="2016-12-30T00:00:00"/>
  </r>
  <r>
    <x v="37"/>
    <x v="3"/>
    <s v="2015Euro6M"/>
    <x v="9"/>
    <n v="360000"/>
    <x v="130"/>
    <n v="115000"/>
    <d v="2016-12-30T00:00:00"/>
  </r>
  <r>
    <x v="37"/>
    <x v="3"/>
    <s v="2015Euro6M"/>
    <x v="9"/>
    <n v="360000"/>
    <x v="131"/>
    <n v="132000"/>
    <d v="2016-12-30T00:00:00"/>
  </r>
  <r>
    <x v="37"/>
    <x v="3"/>
    <s v="2015Euro6M"/>
    <x v="9"/>
    <n v="360000"/>
    <x v="132"/>
    <n v="108000"/>
    <d v="2016-12-30T00:00:00"/>
  </r>
  <r>
    <x v="37"/>
    <x v="3"/>
    <s v="2015Euro6M"/>
    <x v="9"/>
    <n v="360000"/>
    <x v="133"/>
    <n v="140000"/>
    <d v="2016-12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9335A-221B-4397-87DE-185BE5DC1CC7}" name="Tabela przestawna1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11" firstHeaderRow="0" firstDataRow="1" firstDataCol="1"/>
  <pivotFields count="8">
    <pivotField dataField="1" showAll="0">
      <items count="39">
        <item x="24"/>
        <item x="23"/>
        <item x="18"/>
        <item x="15"/>
        <item x="34"/>
        <item x="7"/>
        <item x="12"/>
        <item x="0"/>
        <item x="30"/>
        <item x="25"/>
        <item x="2"/>
        <item x="36"/>
        <item x="17"/>
        <item x="16"/>
        <item x="13"/>
        <item x="35"/>
        <item x="33"/>
        <item x="20"/>
        <item x="10"/>
        <item x="1"/>
        <item x="19"/>
        <item x="22"/>
        <item x="26"/>
        <item x="21"/>
        <item x="28"/>
        <item x="9"/>
        <item x="27"/>
        <item x="8"/>
        <item x="11"/>
        <item x="31"/>
        <item x="29"/>
        <item x="37"/>
        <item x="3"/>
        <item x="6"/>
        <item x="32"/>
        <item x="14"/>
        <item x="4"/>
        <item x="5"/>
        <item t="default"/>
      </items>
    </pivotField>
    <pivotField axis="axisRow" showAll="0">
      <items count="8">
        <item x="6"/>
        <item x="0"/>
        <item x="2"/>
        <item x="1"/>
        <item x="5"/>
        <item x="4"/>
        <item x="3"/>
        <item t="default"/>
      </items>
    </pivotField>
    <pivotField showAll="0"/>
    <pivotField showAll="0"/>
    <pivotField showAll="0"/>
    <pivotField showAll="0">
      <items count="135">
        <item x="10"/>
        <item x="8"/>
        <item x="9"/>
        <item x="7"/>
        <item x="22"/>
        <item x="11"/>
        <item x="27"/>
        <item x="35"/>
        <item x="14"/>
        <item x="15"/>
        <item x="20"/>
        <item x="34"/>
        <item x="23"/>
        <item x="33"/>
        <item x="25"/>
        <item x="31"/>
        <item x="13"/>
        <item x="28"/>
        <item x="18"/>
        <item x="16"/>
        <item x="19"/>
        <item x="30"/>
        <item x="12"/>
        <item x="29"/>
        <item x="32"/>
        <item x="26"/>
        <item x="36"/>
        <item x="24"/>
        <item x="17"/>
        <item x="54"/>
        <item x="37"/>
        <item x="49"/>
        <item x="56"/>
        <item x="41"/>
        <item x="42"/>
        <item x="48"/>
        <item x="43"/>
        <item x="38"/>
        <item x="47"/>
        <item x="55"/>
        <item x="39"/>
        <item x="40"/>
        <item x="45"/>
        <item x="61"/>
        <item x="58"/>
        <item x="60"/>
        <item x="59"/>
        <item x="57"/>
        <item x="68"/>
        <item x="78"/>
        <item x="75"/>
        <item x="81"/>
        <item x="82"/>
        <item x="101"/>
        <item x="80"/>
        <item x="77"/>
        <item x="95"/>
        <item x="76"/>
        <item x="79"/>
        <item x="92"/>
        <item x="85"/>
        <item x="102"/>
        <item x="105"/>
        <item x="107"/>
        <item x="106"/>
        <item x="116"/>
        <item x="104"/>
        <item x="126"/>
        <item x="118"/>
        <item x="121"/>
        <item x="119"/>
        <item x="122"/>
        <item x="120"/>
        <item x="109"/>
        <item x="108"/>
        <item x="110"/>
        <item x="111"/>
        <item x="114"/>
        <item x="115"/>
        <item x="98"/>
        <item x="127"/>
        <item x="128"/>
        <item x="96"/>
        <item x="99"/>
        <item x="4"/>
        <item x="0"/>
        <item x="1"/>
        <item x="2"/>
        <item x="3"/>
        <item x="50"/>
        <item x="83"/>
        <item x="84"/>
        <item x="6"/>
        <item x="94"/>
        <item x="117"/>
        <item x="64"/>
        <item x="62"/>
        <item x="65"/>
        <item x="5"/>
        <item x="63"/>
        <item x="53"/>
        <item x="51"/>
        <item x="52"/>
        <item x="67"/>
        <item x="66"/>
        <item x="88"/>
        <item x="86"/>
        <item x="87"/>
        <item x="89"/>
        <item x="90"/>
        <item x="70"/>
        <item x="69"/>
        <item x="71"/>
        <item x="74"/>
        <item x="72"/>
        <item x="73"/>
        <item x="129"/>
        <item x="130"/>
        <item x="131"/>
        <item x="132"/>
        <item x="133"/>
        <item x="93"/>
        <item x="91"/>
        <item x="21"/>
        <item x="44"/>
        <item x="103"/>
        <item x="123"/>
        <item x="46"/>
        <item x="97"/>
        <item x="100"/>
        <item x="124"/>
        <item x="125"/>
        <item x="112"/>
        <item x="113"/>
        <item t="default"/>
      </items>
    </pivotField>
    <pivotField dataField="1" showAll="0"/>
    <pivotField numFmtId="14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Liczba z Marka_i_model" fld="0" subtotal="count" baseField="0" baseItem="0"/>
    <dataField name="Średnia z Przebieg" fld="6" subtotal="average" baseField="1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89B1E-BEDC-40CE-9B73-151437774D27}" name="Tabela przestawna2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I15" firstHeaderRow="1" firstDataRow="2" firstDataCol="1"/>
  <pivotFields count="8">
    <pivotField dataField="1" showAll="0">
      <items count="39">
        <item x="24"/>
        <item x="23"/>
        <item x="18"/>
        <item x="15"/>
        <item x="34"/>
        <item x="7"/>
        <item x="12"/>
        <item x="0"/>
        <item x="30"/>
        <item x="25"/>
        <item x="2"/>
        <item x="36"/>
        <item x="17"/>
        <item x="16"/>
        <item x="13"/>
        <item x="35"/>
        <item x="33"/>
        <item x="20"/>
        <item x="10"/>
        <item x="1"/>
        <item x="19"/>
        <item x="22"/>
        <item x="26"/>
        <item x="21"/>
        <item x="28"/>
        <item x="9"/>
        <item x="27"/>
        <item x="8"/>
        <item x="11"/>
        <item x="31"/>
        <item x="29"/>
        <item x="37"/>
        <item x="3"/>
        <item x="6"/>
        <item x="32"/>
        <item x="14"/>
        <item x="4"/>
        <item x="5"/>
        <item t="default"/>
      </items>
    </pivotField>
    <pivotField axis="axisCol" showAll="0">
      <items count="8">
        <item x="6"/>
        <item x="0"/>
        <item x="2"/>
        <item x="1"/>
        <item x="5"/>
        <item x="4"/>
        <item x="3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numFmtId="14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Liczba z Marka_i_model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75D5-34D1-49EF-B852-C56BC3F28E86}">
  <dimension ref="A1"/>
  <sheetViews>
    <sheetView workbookViewId="0">
      <selection activeCell="N38" sqref="N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C1F-618A-42AA-9311-F43C585FBD21}">
  <dimension ref="B3:I44"/>
  <sheetViews>
    <sheetView tabSelected="1" topLeftCell="A16" workbookViewId="0">
      <selection activeCell="B39" sqref="B39:D44"/>
    </sheetView>
  </sheetViews>
  <sheetFormatPr defaultRowHeight="15" x14ac:dyDescent="0.25"/>
  <cols>
    <col min="2" max="2" width="18" bestFit="1" customWidth="1"/>
    <col min="3" max="3" width="10.42578125" bestFit="1" customWidth="1"/>
    <col min="4" max="4" width="15" bestFit="1" customWidth="1"/>
  </cols>
  <sheetData>
    <row r="3" spans="2:4" x14ac:dyDescent="0.25">
      <c r="B3" s="6" t="s">
        <v>179</v>
      </c>
    </row>
    <row r="4" spans="2:4" x14ac:dyDescent="0.25">
      <c r="B4" t="s">
        <v>180</v>
      </c>
    </row>
    <row r="5" spans="2:4" x14ac:dyDescent="0.25">
      <c r="B5" t="s">
        <v>182</v>
      </c>
      <c r="C5">
        <v>43610</v>
      </c>
    </row>
    <row r="6" spans="2:4" x14ac:dyDescent="0.25">
      <c r="B6" t="s">
        <v>181</v>
      </c>
      <c r="C6">
        <v>40050</v>
      </c>
    </row>
    <row r="7" spans="2:4" x14ac:dyDescent="0.25">
      <c r="B7" t="s">
        <v>183</v>
      </c>
      <c r="C7">
        <v>5340</v>
      </c>
    </row>
    <row r="8" spans="2:4" x14ac:dyDescent="0.25">
      <c r="B8" t="s">
        <v>184</v>
      </c>
    </row>
    <row r="9" spans="2:4" x14ac:dyDescent="0.25">
      <c r="B9" t="s">
        <v>185</v>
      </c>
      <c r="C9" t="s">
        <v>50</v>
      </c>
    </row>
    <row r="10" spans="2:4" x14ac:dyDescent="0.25">
      <c r="B10" t="s">
        <v>3</v>
      </c>
      <c r="C10" t="s">
        <v>64</v>
      </c>
    </row>
    <row r="11" spans="2:4" x14ac:dyDescent="0.25">
      <c r="B11" t="s">
        <v>182</v>
      </c>
      <c r="C11">
        <v>17390</v>
      </c>
    </row>
    <row r="14" spans="2:4" x14ac:dyDescent="0.25">
      <c r="B14" s="6" t="s">
        <v>202</v>
      </c>
    </row>
    <row r="15" spans="2:4" x14ac:dyDescent="0.25">
      <c r="B15" t="s">
        <v>188</v>
      </c>
      <c r="C15" t="s">
        <v>203</v>
      </c>
      <c r="D15" t="s">
        <v>204</v>
      </c>
    </row>
    <row r="16" spans="2:4" x14ac:dyDescent="0.25">
      <c r="B16" s="8" t="s">
        <v>191</v>
      </c>
      <c r="C16" s="9">
        <v>30</v>
      </c>
      <c r="D16" s="10">
        <v>273239.59999999998</v>
      </c>
    </row>
    <row r="17" spans="2:9" x14ac:dyDescent="0.25">
      <c r="B17" s="8" t="s">
        <v>192</v>
      </c>
      <c r="C17" s="9">
        <v>12</v>
      </c>
      <c r="D17" s="10">
        <v>657434.5</v>
      </c>
    </row>
    <row r="18" spans="2:9" x14ac:dyDescent="0.25">
      <c r="B18" s="8" t="s">
        <v>193</v>
      </c>
      <c r="C18" s="9">
        <v>18</v>
      </c>
      <c r="D18" s="10">
        <v>289637.27777777775</v>
      </c>
    </row>
    <row r="19" spans="2:9" x14ac:dyDescent="0.25">
      <c r="B19" s="8" t="s">
        <v>194</v>
      </c>
      <c r="C19" s="9">
        <v>17</v>
      </c>
      <c r="D19" s="10">
        <v>486545.8823529412</v>
      </c>
    </row>
    <row r="20" spans="2:9" x14ac:dyDescent="0.25">
      <c r="B20" s="8" t="s">
        <v>195</v>
      </c>
      <c r="C20" s="9">
        <v>17</v>
      </c>
      <c r="D20" s="10">
        <v>519936.0588235294</v>
      </c>
    </row>
    <row r="21" spans="2:9" x14ac:dyDescent="0.25">
      <c r="B21" s="8" t="s">
        <v>196</v>
      </c>
      <c r="C21" s="9">
        <v>17</v>
      </c>
      <c r="D21" s="10">
        <v>557117.6470588235</v>
      </c>
    </row>
    <row r="22" spans="2:9" x14ac:dyDescent="0.25">
      <c r="B22" s="8" t="s">
        <v>197</v>
      </c>
      <c r="C22" s="9">
        <v>23</v>
      </c>
      <c r="D22" s="10">
        <v>307130.4347826087</v>
      </c>
    </row>
    <row r="25" spans="2:9" x14ac:dyDescent="0.25">
      <c r="B25" s="12" t="s">
        <v>205</v>
      </c>
    </row>
    <row r="26" spans="2:9" x14ac:dyDescent="0.25">
      <c r="C26" s="13" t="s">
        <v>191</v>
      </c>
      <c r="D26" s="13" t="s">
        <v>192</v>
      </c>
      <c r="E26" s="13" t="s">
        <v>193</v>
      </c>
      <c r="F26" s="13" t="s">
        <v>194</v>
      </c>
      <c r="G26" s="13" t="s">
        <v>195</v>
      </c>
      <c r="H26" s="13" t="s">
        <v>196</v>
      </c>
      <c r="I26" s="13" t="s">
        <v>197</v>
      </c>
    </row>
    <row r="27" spans="2:9" x14ac:dyDescent="0.25">
      <c r="B27" s="14">
        <v>2006</v>
      </c>
      <c r="C27" s="9">
        <v>0</v>
      </c>
      <c r="D27" s="9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2:9" x14ac:dyDescent="0.25">
      <c r="B28" s="14">
        <v>2007</v>
      </c>
      <c r="C28" s="9">
        <v>0</v>
      </c>
      <c r="D28" s="9">
        <v>0</v>
      </c>
      <c r="E28" s="9">
        <v>1</v>
      </c>
      <c r="F28" s="9">
        <v>1</v>
      </c>
      <c r="G28" s="9">
        <v>0</v>
      </c>
      <c r="H28" s="9">
        <v>0</v>
      </c>
      <c r="I28" s="9">
        <v>0</v>
      </c>
    </row>
    <row r="29" spans="2:9" x14ac:dyDescent="0.25">
      <c r="B29" s="14">
        <v>2008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4</v>
      </c>
    </row>
    <row r="30" spans="2:9" x14ac:dyDescent="0.25">
      <c r="B30" s="14">
        <v>2009</v>
      </c>
      <c r="C30" s="9">
        <v>2</v>
      </c>
      <c r="D30" s="9">
        <v>2</v>
      </c>
      <c r="E30" s="9">
        <v>4</v>
      </c>
      <c r="F30" s="9">
        <v>4</v>
      </c>
      <c r="G30" s="9">
        <v>2</v>
      </c>
      <c r="H30" s="9">
        <v>4</v>
      </c>
      <c r="I30" s="9">
        <v>8</v>
      </c>
    </row>
    <row r="31" spans="2:9" x14ac:dyDescent="0.25">
      <c r="B31" s="14">
        <v>2010</v>
      </c>
      <c r="C31" s="9">
        <v>4</v>
      </c>
      <c r="D31" s="9">
        <v>2</v>
      </c>
      <c r="E31" s="9">
        <v>2</v>
      </c>
      <c r="F31" s="9">
        <v>4</v>
      </c>
      <c r="G31" s="9">
        <v>6</v>
      </c>
      <c r="H31" s="9">
        <v>0</v>
      </c>
      <c r="I31" s="9">
        <v>2</v>
      </c>
    </row>
    <row r="32" spans="2:9" x14ac:dyDescent="0.25">
      <c r="B32" s="14">
        <v>2011</v>
      </c>
      <c r="C32" s="9">
        <v>2</v>
      </c>
      <c r="D32" s="9">
        <v>0</v>
      </c>
      <c r="E32" s="9">
        <v>0</v>
      </c>
      <c r="F32" s="9">
        <v>4</v>
      </c>
      <c r="G32" s="9">
        <v>6</v>
      </c>
      <c r="H32" s="9">
        <v>6</v>
      </c>
      <c r="I32" s="9">
        <v>0</v>
      </c>
    </row>
    <row r="33" spans="2:9" x14ac:dyDescent="0.25">
      <c r="B33" s="14">
        <v>2012</v>
      </c>
      <c r="C33" s="9">
        <v>8</v>
      </c>
      <c r="D33" s="9">
        <v>3</v>
      </c>
      <c r="E33" s="9">
        <v>3</v>
      </c>
      <c r="F33" s="9">
        <v>1</v>
      </c>
      <c r="G33" s="9">
        <v>3</v>
      </c>
      <c r="H33" s="9">
        <v>5</v>
      </c>
      <c r="I33" s="9">
        <v>4</v>
      </c>
    </row>
    <row r="34" spans="2:9" x14ac:dyDescent="0.25">
      <c r="B34" s="14">
        <v>2013</v>
      </c>
      <c r="C34" s="9">
        <v>11</v>
      </c>
      <c r="D34" s="9">
        <v>0</v>
      </c>
      <c r="E34" s="9">
        <v>3</v>
      </c>
      <c r="F34" s="9">
        <v>0</v>
      </c>
      <c r="G34" s="9">
        <v>0</v>
      </c>
      <c r="H34" s="9">
        <v>2</v>
      </c>
      <c r="I34" s="9">
        <v>0</v>
      </c>
    </row>
    <row r="35" spans="2:9" x14ac:dyDescent="0.25">
      <c r="B35" s="14">
        <v>2014</v>
      </c>
      <c r="C35" s="9">
        <v>3</v>
      </c>
      <c r="D35" s="9">
        <v>0</v>
      </c>
      <c r="E35" s="9">
        <v>5</v>
      </c>
      <c r="F35" s="9">
        <v>1</v>
      </c>
      <c r="G35" s="9">
        <v>0</v>
      </c>
      <c r="H35" s="9">
        <v>0</v>
      </c>
      <c r="I35" s="9">
        <v>0</v>
      </c>
    </row>
    <row r="36" spans="2:9" x14ac:dyDescent="0.25">
      <c r="B36" s="14">
        <v>2015</v>
      </c>
      <c r="C36" s="9">
        <v>0</v>
      </c>
      <c r="D36" s="9">
        <v>0</v>
      </c>
      <c r="E36" s="9">
        <v>0</v>
      </c>
      <c r="F36" s="9">
        <v>2</v>
      </c>
      <c r="G36" s="9">
        <v>0</v>
      </c>
      <c r="H36" s="9">
        <v>0</v>
      </c>
      <c r="I36" s="9">
        <v>5</v>
      </c>
    </row>
    <row r="39" spans="2:9" x14ac:dyDescent="0.25">
      <c r="B39" s="6" t="s">
        <v>207</v>
      </c>
    </row>
    <row r="40" spans="2:9" x14ac:dyDescent="0.25">
      <c r="B40" t="s">
        <v>0</v>
      </c>
      <c r="C40" t="s">
        <v>3</v>
      </c>
      <c r="D40" t="s">
        <v>206</v>
      </c>
    </row>
    <row r="41" spans="2:9" x14ac:dyDescent="0.25">
      <c r="B41" t="s">
        <v>35</v>
      </c>
      <c r="C41" t="s">
        <v>36</v>
      </c>
      <c r="D41" s="15">
        <v>722</v>
      </c>
    </row>
    <row r="42" spans="2:9" x14ac:dyDescent="0.25">
      <c r="B42" t="s">
        <v>6</v>
      </c>
      <c r="C42" t="s">
        <v>9</v>
      </c>
      <c r="D42" s="15">
        <v>708</v>
      </c>
    </row>
    <row r="43" spans="2:9" x14ac:dyDescent="0.25">
      <c r="B43" t="s">
        <v>6</v>
      </c>
      <c r="C43" t="s">
        <v>10</v>
      </c>
      <c r="D43" s="15">
        <v>708</v>
      </c>
    </row>
    <row r="44" spans="2:9" x14ac:dyDescent="0.25">
      <c r="B44" t="s">
        <v>81</v>
      </c>
      <c r="C44" t="s">
        <v>82</v>
      </c>
      <c r="D44" s="15">
        <v>708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9823-02AE-4E22-95A0-CDF49D7E8450}">
  <dimension ref="A1:H135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8" max="8" width="24.5703125" bestFit="1" customWidth="1"/>
  </cols>
  <sheetData>
    <row r="1" spans="1:8" x14ac:dyDescent="0.25">
      <c r="A1" t="s">
        <v>0</v>
      </c>
      <c r="B1" t="s">
        <v>188</v>
      </c>
      <c r="C1" t="s">
        <v>189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tr">
        <f>MID(A2,1,FIND(" ",A2)-1)</f>
        <v>Iveco</v>
      </c>
      <c r="C2" t="str">
        <f>MID(A2,FIND(" ",A2)+1,LEN(A2))</f>
        <v>Strails</v>
      </c>
      <c r="D2">
        <v>2006</v>
      </c>
      <c r="E2">
        <v>85900</v>
      </c>
      <c r="F2" t="s">
        <v>7</v>
      </c>
      <c r="G2">
        <v>1200655</v>
      </c>
      <c r="H2" s="1">
        <v>42035</v>
      </c>
    </row>
    <row r="3" spans="1:8" x14ac:dyDescent="0.25">
      <c r="A3" t="s">
        <v>6</v>
      </c>
      <c r="B3" t="str">
        <f t="shared" ref="B3:B66" si="0">MID(A3,1,FIND(" ",A3)-1)</f>
        <v>Iveco</v>
      </c>
      <c r="C3" t="str">
        <f>MID(A3,FIND(" ",A3)+1,LEN(A3))</f>
        <v>Strails</v>
      </c>
      <c r="D3">
        <v>2006</v>
      </c>
      <c r="E3">
        <v>85900</v>
      </c>
      <c r="F3" t="s">
        <v>8</v>
      </c>
      <c r="G3">
        <v>1068570</v>
      </c>
      <c r="H3" s="1">
        <v>42029</v>
      </c>
    </row>
    <row r="4" spans="1:8" x14ac:dyDescent="0.25">
      <c r="A4" t="s">
        <v>6</v>
      </c>
      <c r="B4" t="str">
        <f t="shared" si="0"/>
        <v>Iveco</v>
      </c>
      <c r="C4" t="str">
        <f t="shared" ref="C4:C67" si="1">MID(A4,FIND(" ",A4)+1,LEN(A4))</f>
        <v>Strails</v>
      </c>
      <c r="D4">
        <v>2006</v>
      </c>
      <c r="E4">
        <v>85900</v>
      </c>
      <c r="F4" t="s">
        <v>9</v>
      </c>
      <c r="G4">
        <v>998704</v>
      </c>
      <c r="H4" s="1">
        <v>42028</v>
      </c>
    </row>
    <row r="5" spans="1:8" x14ac:dyDescent="0.25">
      <c r="A5" t="s">
        <v>6</v>
      </c>
      <c r="B5" t="str">
        <f t="shared" si="0"/>
        <v>Iveco</v>
      </c>
      <c r="C5" t="str">
        <f t="shared" si="1"/>
        <v>Strails</v>
      </c>
      <c r="D5">
        <v>2006</v>
      </c>
      <c r="E5">
        <v>85900</v>
      </c>
      <c r="F5" t="s">
        <v>10</v>
      </c>
      <c r="G5">
        <v>936780</v>
      </c>
      <c r="H5" s="1">
        <v>42028</v>
      </c>
    </row>
    <row r="6" spans="1:8" x14ac:dyDescent="0.25">
      <c r="A6" t="s">
        <v>6</v>
      </c>
      <c r="B6" t="str">
        <f t="shared" si="0"/>
        <v>Iveco</v>
      </c>
      <c r="C6" t="str">
        <f t="shared" si="1"/>
        <v>Strails</v>
      </c>
      <c r="D6">
        <v>2006</v>
      </c>
      <c r="E6">
        <v>85900</v>
      </c>
      <c r="F6" t="s">
        <v>11</v>
      </c>
      <c r="G6">
        <v>870233</v>
      </c>
      <c r="H6" s="1">
        <v>42034</v>
      </c>
    </row>
    <row r="7" spans="1:8" x14ac:dyDescent="0.25">
      <c r="A7" t="s">
        <v>12</v>
      </c>
      <c r="B7" t="str">
        <f t="shared" si="0"/>
        <v>Mercedes</v>
      </c>
      <c r="C7" t="str">
        <f t="shared" si="1"/>
        <v>Axor</v>
      </c>
      <c r="D7">
        <v>2007</v>
      </c>
      <c r="E7">
        <v>205000</v>
      </c>
      <c r="F7" t="s">
        <v>13</v>
      </c>
      <c r="G7">
        <v>1260000</v>
      </c>
      <c r="H7" s="1">
        <v>42483</v>
      </c>
    </row>
    <row r="8" spans="1:8" x14ac:dyDescent="0.25">
      <c r="A8" t="s">
        <v>14</v>
      </c>
      <c r="B8" t="str">
        <f t="shared" si="0"/>
        <v>MAN</v>
      </c>
      <c r="C8" t="str">
        <f t="shared" si="1"/>
        <v>TGA</v>
      </c>
      <c r="D8">
        <v>2007</v>
      </c>
      <c r="E8">
        <v>198000</v>
      </c>
      <c r="F8" t="s">
        <v>15</v>
      </c>
      <c r="G8">
        <v>890200</v>
      </c>
      <c r="H8" s="1">
        <v>42520</v>
      </c>
    </row>
    <row r="9" spans="1:8" x14ac:dyDescent="0.25">
      <c r="A9" t="s">
        <v>16</v>
      </c>
      <c r="B9" t="str">
        <f t="shared" si="0"/>
        <v>Volvo</v>
      </c>
      <c r="C9" t="str">
        <f t="shared" si="1"/>
        <v>FE</v>
      </c>
      <c r="D9">
        <v>2008</v>
      </c>
      <c r="E9">
        <v>49411</v>
      </c>
      <c r="F9" t="s">
        <v>17</v>
      </c>
      <c r="G9">
        <v>186000</v>
      </c>
      <c r="H9" s="1">
        <v>42210</v>
      </c>
    </row>
    <row r="10" spans="1:8" x14ac:dyDescent="0.25">
      <c r="A10" t="s">
        <v>18</v>
      </c>
      <c r="B10" t="str">
        <f t="shared" si="0"/>
        <v>Volvo</v>
      </c>
      <c r="C10" t="str">
        <f t="shared" si="1"/>
        <v>FM</v>
      </c>
      <c r="D10">
        <v>2008</v>
      </c>
      <c r="E10">
        <v>58000</v>
      </c>
      <c r="F10" t="s">
        <v>19</v>
      </c>
      <c r="G10">
        <v>306000</v>
      </c>
      <c r="H10" s="1">
        <v>42271</v>
      </c>
    </row>
    <row r="11" spans="1:8" x14ac:dyDescent="0.25">
      <c r="A11" t="s">
        <v>20</v>
      </c>
      <c r="B11" t="str">
        <f t="shared" si="0"/>
        <v>Volvo</v>
      </c>
      <c r="C11" t="str">
        <f t="shared" si="1"/>
        <v>FMX</v>
      </c>
      <c r="D11">
        <v>2008</v>
      </c>
      <c r="E11">
        <v>84000</v>
      </c>
      <c r="F11" t="s">
        <v>21</v>
      </c>
      <c r="G11">
        <v>266000</v>
      </c>
      <c r="H11" s="1">
        <v>42382</v>
      </c>
    </row>
    <row r="12" spans="1:8" x14ac:dyDescent="0.25">
      <c r="A12" t="s">
        <v>22</v>
      </c>
      <c r="B12" t="str">
        <f t="shared" si="0"/>
        <v>Volvo</v>
      </c>
      <c r="C12" t="str">
        <f t="shared" si="1"/>
        <v>FH</v>
      </c>
      <c r="D12">
        <v>2008</v>
      </c>
      <c r="E12">
        <v>89000</v>
      </c>
      <c r="F12" t="s">
        <v>23</v>
      </c>
      <c r="G12">
        <v>305000</v>
      </c>
      <c r="H12" s="1">
        <v>42075</v>
      </c>
    </row>
    <row r="13" spans="1:8" x14ac:dyDescent="0.25">
      <c r="A13" t="s">
        <v>16</v>
      </c>
      <c r="B13" t="str">
        <f t="shared" si="0"/>
        <v>Volvo</v>
      </c>
      <c r="C13" t="str">
        <f t="shared" si="1"/>
        <v>FE</v>
      </c>
      <c r="D13">
        <v>2009</v>
      </c>
      <c r="E13">
        <v>48411</v>
      </c>
      <c r="F13" t="s">
        <v>24</v>
      </c>
      <c r="G13">
        <v>190000</v>
      </c>
      <c r="H13" s="1">
        <v>42210</v>
      </c>
    </row>
    <row r="14" spans="1:8" x14ac:dyDescent="0.25">
      <c r="A14" t="s">
        <v>25</v>
      </c>
      <c r="B14" t="str">
        <f t="shared" si="0"/>
        <v>Iveco</v>
      </c>
      <c r="C14" t="str">
        <f t="shared" si="1"/>
        <v>100E</v>
      </c>
      <c r="D14">
        <v>2009</v>
      </c>
      <c r="E14">
        <v>68000</v>
      </c>
      <c r="F14" t="s">
        <v>26</v>
      </c>
      <c r="G14">
        <v>992600</v>
      </c>
      <c r="H14" s="1">
        <v>42157</v>
      </c>
    </row>
    <row r="15" spans="1:8" x14ac:dyDescent="0.25">
      <c r="A15" t="s">
        <v>16</v>
      </c>
      <c r="B15" t="str">
        <f t="shared" si="0"/>
        <v>Volvo</v>
      </c>
      <c r="C15" t="str">
        <f t="shared" si="1"/>
        <v>FE</v>
      </c>
      <c r="D15">
        <v>2009</v>
      </c>
      <c r="E15">
        <v>49411</v>
      </c>
      <c r="F15" t="s">
        <v>27</v>
      </c>
      <c r="G15">
        <v>186000</v>
      </c>
      <c r="H15" s="1">
        <v>42210</v>
      </c>
    </row>
    <row r="16" spans="1:8" x14ac:dyDescent="0.25">
      <c r="A16" t="s">
        <v>28</v>
      </c>
      <c r="B16" t="str">
        <f t="shared" si="0"/>
        <v>Scania</v>
      </c>
      <c r="C16" t="str">
        <f t="shared" si="1"/>
        <v>L94</v>
      </c>
      <c r="D16">
        <v>2009</v>
      </c>
      <c r="E16">
        <v>67900</v>
      </c>
      <c r="F16" t="s">
        <v>29</v>
      </c>
      <c r="G16">
        <v>850000</v>
      </c>
      <c r="H16" s="1">
        <v>42194</v>
      </c>
    </row>
    <row r="17" spans="1:8" x14ac:dyDescent="0.25">
      <c r="A17" t="s">
        <v>16</v>
      </c>
      <c r="B17" t="str">
        <f t="shared" si="0"/>
        <v>Volvo</v>
      </c>
      <c r="C17" t="str">
        <f t="shared" si="1"/>
        <v>FE</v>
      </c>
      <c r="D17">
        <v>2009</v>
      </c>
      <c r="E17">
        <v>65000</v>
      </c>
      <c r="F17" t="s">
        <v>30</v>
      </c>
      <c r="G17">
        <v>740000</v>
      </c>
      <c r="H17" s="1">
        <v>42385</v>
      </c>
    </row>
    <row r="18" spans="1:8" x14ac:dyDescent="0.25">
      <c r="A18" t="s">
        <v>28</v>
      </c>
      <c r="B18" t="str">
        <f t="shared" si="0"/>
        <v>Scania</v>
      </c>
      <c r="C18" t="str">
        <f t="shared" si="1"/>
        <v>L94</v>
      </c>
      <c r="D18">
        <v>2009</v>
      </c>
      <c r="E18">
        <v>68900</v>
      </c>
      <c r="F18" t="s">
        <v>31</v>
      </c>
      <c r="G18">
        <v>846000</v>
      </c>
      <c r="H18" s="1">
        <v>42194</v>
      </c>
    </row>
    <row r="19" spans="1:8" x14ac:dyDescent="0.25">
      <c r="A19" t="s">
        <v>18</v>
      </c>
      <c r="B19" t="str">
        <f t="shared" si="0"/>
        <v>Volvo</v>
      </c>
      <c r="C19" t="str">
        <f t="shared" si="1"/>
        <v>FM</v>
      </c>
      <c r="D19">
        <v>2009</v>
      </c>
      <c r="E19">
        <v>59000</v>
      </c>
      <c r="F19" t="s">
        <v>32</v>
      </c>
      <c r="G19">
        <v>302000</v>
      </c>
      <c r="H19" s="1">
        <v>42271</v>
      </c>
    </row>
    <row r="20" spans="1:8" x14ac:dyDescent="0.25">
      <c r="A20" t="s">
        <v>33</v>
      </c>
      <c r="B20" t="str">
        <f t="shared" si="0"/>
        <v>Renault</v>
      </c>
      <c r="C20" t="str">
        <f t="shared" si="1"/>
        <v>Premium</v>
      </c>
      <c r="D20">
        <v>2009</v>
      </c>
      <c r="E20">
        <v>77000</v>
      </c>
      <c r="F20" t="s">
        <v>34</v>
      </c>
      <c r="G20">
        <v>846000</v>
      </c>
      <c r="H20" s="1">
        <v>42376</v>
      </c>
    </row>
    <row r="21" spans="1:8" x14ac:dyDescent="0.25">
      <c r="A21" t="s">
        <v>35</v>
      </c>
      <c r="B21" t="str">
        <f t="shared" si="0"/>
        <v>Mercedes</v>
      </c>
      <c r="C21" t="str">
        <f t="shared" si="1"/>
        <v>Atego</v>
      </c>
      <c r="D21">
        <v>2009</v>
      </c>
      <c r="E21">
        <v>85000</v>
      </c>
      <c r="F21" t="s">
        <v>36</v>
      </c>
      <c r="G21">
        <v>946000</v>
      </c>
      <c r="H21" s="1">
        <v>42014</v>
      </c>
    </row>
    <row r="22" spans="1:8" x14ac:dyDescent="0.25">
      <c r="A22" t="s">
        <v>37</v>
      </c>
      <c r="B22" t="str">
        <f t="shared" si="0"/>
        <v>Scania</v>
      </c>
      <c r="C22" t="str">
        <f t="shared" si="1"/>
        <v>M93</v>
      </c>
      <c r="D22">
        <v>2009</v>
      </c>
      <c r="E22">
        <v>79000</v>
      </c>
      <c r="F22" t="s">
        <v>38</v>
      </c>
      <c r="G22">
        <v>390000</v>
      </c>
      <c r="H22" s="1">
        <v>42379</v>
      </c>
    </row>
    <row r="23" spans="1:8" x14ac:dyDescent="0.25">
      <c r="A23" t="s">
        <v>37</v>
      </c>
      <c r="B23" t="str">
        <f t="shared" si="0"/>
        <v>Scania</v>
      </c>
      <c r="C23" t="str">
        <f t="shared" si="1"/>
        <v>M93</v>
      </c>
      <c r="D23">
        <v>2009</v>
      </c>
      <c r="E23">
        <v>79000</v>
      </c>
      <c r="F23" t="s">
        <v>39</v>
      </c>
      <c r="G23">
        <v>390000</v>
      </c>
      <c r="H23" s="1">
        <v>42379</v>
      </c>
    </row>
    <row r="24" spans="1:8" x14ac:dyDescent="0.25">
      <c r="A24" t="s">
        <v>20</v>
      </c>
      <c r="B24" t="str">
        <f t="shared" si="0"/>
        <v>Volvo</v>
      </c>
      <c r="C24" t="str">
        <f t="shared" si="1"/>
        <v>FMX</v>
      </c>
      <c r="D24">
        <v>2009</v>
      </c>
      <c r="E24">
        <v>83000</v>
      </c>
      <c r="F24" t="s">
        <v>40</v>
      </c>
      <c r="G24">
        <v>270000</v>
      </c>
      <c r="H24" s="1">
        <v>42382</v>
      </c>
    </row>
    <row r="25" spans="1:8" x14ac:dyDescent="0.25">
      <c r="A25" t="s">
        <v>41</v>
      </c>
      <c r="B25" t="str">
        <f t="shared" si="0"/>
        <v>Iveco</v>
      </c>
      <c r="C25" t="str">
        <f t="shared" si="1"/>
        <v>EuroCargo</v>
      </c>
      <c r="D25">
        <v>2009</v>
      </c>
      <c r="E25">
        <v>86133</v>
      </c>
      <c r="F25" t="s">
        <v>42</v>
      </c>
      <c r="G25">
        <v>380000</v>
      </c>
      <c r="H25" s="1">
        <v>42208</v>
      </c>
    </row>
    <row r="26" spans="1:8" x14ac:dyDescent="0.25">
      <c r="A26" t="s">
        <v>22</v>
      </c>
      <c r="B26" t="str">
        <f t="shared" si="0"/>
        <v>Volvo</v>
      </c>
      <c r="C26" t="str">
        <f t="shared" si="1"/>
        <v>FH</v>
      </c>
      <c r="D26">
        <v>2009</v>
      </c>
      <c r="E26">
        <v>90000</v>
      </c>
      <c r="F26" t="s">
        <v>43</v>
      </c>
      <c r="G26">
        <v>301000</v>
      </c>
      <c r="H26" s="1">
        <v>42075</v>
      </c>
    </row>
    <row r="27" spans="1:8" x14ac:dyDescent="0.25">
      <c r="A27" t="s">
        <v>35</v>
      </c>
      <c r="B27" t="str">
        <f t="shared" si="0"/>
        <v>Mercedes</v>
      </c>
      <c r="C27" t="str">
        <f t="shared" si="1"/>
        <v>Atego</v>
      </c>
      <c r="D27">
        <v>2009</v>
      </c>
      <c r="E27">
        <v>91000</v>
      </c>
      <c r="F27" t="s">
        <v>44</v>
      </c>
      <c r="G27">
        <v>360000</v>
      </c>
      <c r="H27" s="1">
        <v>42174</v>
      </c>
    </row>
    <row r="28" spans="1:8" x14ac:dyDescent="0.25">
      <c r="A28" t="s">
        <v>45</v>
      </c>
      <c r="B28" t="str">
        <f t="shared" si="0"/>
        <v>MAN</v>
      </c>
      <c r="C28" t="str">
        <f t="shared" si="1"/>
        <v>TGL</v>
      </c>
      <c r="D28">
        <v>2009</v>
      </c>
      <c r="E28">
        <v>114400</v>
      </c>
      <c r="F28" t="s">
        <v>46</v>
      </c>
      <c r="G28">
        <v>226000</v>
      </c>
      <c r="H28" s="1">
        <v>42073</v>
      </c>
    </row>
    <row r="29" spans="1:8" x14ac:dyDescent="0.25">
      <c r="A29" t="s">
        <v>47</v>
      </c>
      <c r="B29" t="str">
        <f t="shared" si="0"/>
        <v>Volvo</v>
      </c>
      <c r="C29" t="str">
        <f t="shared" si="1"/>
        <v>FL</v>
      </c>
      <c r="D29">
        <v>2009</v>
      </c>
      <c r="E29">
        <v>134000</v>
      </c>
      <c r="F29" t="s">
        <v>48</v>
      </c>
      <c r="G29">
        <v>482000</v>
      </c>
      <c r="H29" s="1">
        <v>42385</v>
      </c>
    </row>
    <row r="30" spans="1:8" x14ac:dyDescent="0.25">
      <c r="A30" t="s">
        <v>47</v>
      </c>
      <c r="B30" t="str">
        <f t="shared" si="0"/>
        <v>Volvo</v>
      </c>
      <c r="C30" t="str">
        <f t="shared" si="1"/>
        <v>FL</v>
      </c>
      <c r="D30">
        <v>2009</v>
      </c>
      <c r="E30">
        <v>135000</v>
      </c>
      <c r="F30" t="s">
        <v>49</v>
      </c>
      <c r="G30">
        <v>478000</v>
      </c>
      <c r="H30" s="1">
        <v>42385</v>
      </c>
    </row>
    <row r="31" spans="1:8" x14ac:dyDescent="0.25">
      <c r="A31" t="s">
        <v>50</v>
      </c>
      <c r="B31" t="str">
        <f t="shared" si="0"/>
        <v>DAF</v>
      </c>
      <c r="C31" t="str">
        <f t="shared" si="1"/>
        <v>LF45</v>
      </c>
      <c r="D31">
        <v>2009</v>
      </c>
      <c r="E31">
        <v>131780</v>
      </c>
      <c r="F31" t="s">
        <v>51</v>
      </c>
      <c r="G31">
        <v>306000</v>
      </c>
      <c r="H31" s="1">
        <v>42365</v>
      </c>
    </row>
    <row r="32" spans="1:8" x14ac:dyDescent="0.25">
      <c r="A32" t="s">
        <v>45</v>
      </c>
      <c r="B32" t="str">
        <f t="shared" si="0"/>
        <v>MAN</v>
      </c>
      <c r="C32" t="str">
        <f t="shared" si="1"/>
        <v>TGL</v>
      </c>
      <c r="D32">
        <v>2009</v>
      </c>
      <c r="E32">
        <v>159000</v>
      </c>
      <c r="F32" t="s">
        <v>52</v>
      </c>
      <c r="G32">
        <v>403000</v>
      </c>
      <c r="H32" s="1">
        <v>42681</v>
      </c>
    </row>
    <row r="33" spans="1:8" x14ac:dyDescent="0.25">
      <c r="A33" t="s">
        <v>33</v>
      </c>
      <c r="B33" t="str">
        <f t="shared" si="0"/>
        <v>Renault</v>
      </c>
      <c r="C33" t="str">
        <f t="shared" si="1"/>
        <v>Premium</v>
      </c>
      <c r="D33">
        <v>2009</v>
      </c>
      <c r="E33">
        <v>162800</v>
      </c>
      <c r="F33" t="s">
        <v>53</v>
      </c>
      <c r="G33">
        <v>370000</v>
      </c>
      <c r="H33" s="1">
        <v>42329</v>
      </c>
    </row>
    <row r="34" spans="1:8" x14ac:dyDescent="0.25">
      <c r="A34" t="s">
        <v>54</v>
      </c>
      <c r="B34" t="str">
        <f t="shared" si="0"/>
        <v>MAN</v>
      </c>
      <c r="C34" t="str">
        <f t="shared" si="1"/>
        <v>TGA41</v>
      </c>
      <c r="D34">
        <v>2009</v>
      </c>
      <c r="E34">
        <v>168800</v>
      </c>
      <c r="F34" t="s">
        <v>55</v>
      </c>
      <c r="G34">
        <v>186300</v>
      </c>
      <c r="H34" s="1">
        <v>42272</v>
      </c>
    </row>
    <row r="35" spans="1:8" x14ac:dyDescent="0.25">
      <c r="A35" t="s">
        <v>56</v>
      </c>
      <c r="B35" t="str">
        <f t="shared" si="0"/>
        <v>MAN</v>
      </c>
      <c r="C35" t="str">
        <f t="shared" si="1"/>
        <v>TGA33</v>
      </c>
      <c r="D35">
        <v>2009</v>
      </c>
      <c r="E35">
        <v>195370</v>
      </c>
      <c r="F35" t="s">
        <v>57</v>
      </c>
      <c r="G35">
        <v>290000</v>
      </c>
      <c r="H35" s="1">
        <v>42467</v>
      </c>
    </row>
    <row r="36" spans="1:8" x14ac:dyDescent="0.25">
      <c r="A36" t="s">
        <v>58</v>
      </c>
      <c r="B36" t="str">
        <f t="shared" si="0"/>
        <v>DAF</v>
      </c>
      <c r="C36" t="str">
        <f t="shared" si="1"/>
        <v>CF85</v>
      </c>
      <c r="D36">
        <v>2009</v>
      </c>
      <c r="E36">
        <v>195340</v>
      </c>
      <c r="F36" t="s">
        <v>59</v>
      </c>
      <c r="G36">
        <v>190000</v>
      </c>
      <c r="H36" s="1">
        <v>42278</v>
      </c>
    </row>
    <row r="37" spans="1:8" x14ac:dyDescent="0.25">
      <c r="A37" t="s">
        <v>60</v>
      </c>
      <c r="B37" t="str">
        <f t="shared" si="0"/>
        <v>Mercedes</v>
      </c>
      <c r="C37" t="str">
        <f t="shared" si="1"/>
        <v>Sided</v>
      </c>
      <c r="D37">
        <v>2009</v>
      </c>
      <c r="E37">
        <v>230000</v>
      </c>
      <c r="F37" t="s">
        <v>61</v>
      </c>
      <c r="G37">
        <v>305000</v>
      </c>
      <c r="H37" s="1">
        <v>42307</v>
      </c>
    </row>
    <row r="38" spans="1:8" x14ac:dyDescent="0.25">
      <c r="A38" t="s">
        <v>62</v>
      </c>
      <c r="B38" t="str">
        <f t="shared" si="0"/>
        <v>Mercedes</v>
      </c>
      <c r="C38" t="str">
        <f t="shared" si="1"/>
        <v>Actros</v>
      </c>
      <c r="D38">
        <v>2009</v>
      </c>
      <c r="E38">
        <v>291000</v>
      </c>
      <c r="F38" t="s">
        <v>63</v>
      </c>
      <c r="G38">
        <v>166000</v>
      </c>
      <c r="H38" s="1">
        <v>42297</v>
      </c>
    </row>
    <row r="39" spans="1:8" x14ac:dyDescent="0.25">
      <c r="A39" t="s">
        <v>50</v>
      </c>
      <c r="B39" t="str">
        <f t="shared" si="0"/>
        <v>DAF</v>
      </c>
      <c r="C39" t="str">
        <f t="shared" si="1"/>
        <v>LF45</v>
      </c>
      <c r="D39">
        <v>2010</v>
      </c>
      <c r="E39">
        <v>37000</v>
      </c>
      <c r="F39" t="s">
        <v>64</v>
      </c>
      <c r="G39">
        <v>978000</v>
      </c>
      <c r="H39" s="1">
        <v>42309</v>
      </c>
    </row>
    <row r="40" spans="1:8" x14ac:dyDescent="0.25">
      <c r="A40" t="s">
        <v>50</v>
      </c>
      <c r="B40" t="str">
        <f t="shared" si="0"/>
        <v>DAF</v>
      </c>
      <c r="C40" t="str">
        <f t="shared" si="1"/>
        <v>LF45</v>
      </c>
      <c r="D40">
        <v>2010</v>
      </c>
      <c r="E40">
        <v>40830</v>
      </c>
      <c r="F40" t="s">
        <v>65</v>
      </c>
      <c r="G40">
        <v>326000</v>
      </c>
      <c r="H40" s="1">
        <v>42062</v>
      </c>
    </row>
    <row r="41" spans="1:8" x14ac:dyDescent="0.25">
      <c r="A41" t="s">
        <v>16</v>
      </c>
      <c r="B41" t="str">
        <f t="shared" si="0"/>
        <v>Volvo</v>
      </c>
      <c r="C41" t="str">
        <f t="shared" si="1"/>
        <v>FE</v>
      </c>
      <c r="D41">
        <v>2010</v>
      </c>
      <c r="E41">
        <v>66000</v>
      </c>
      <c r="F41" t="s">
        <v>66</v>
      </c>
      <c r="G41">
        <v>736000</v>
      </c>
      <c r="H41" s="1">
        <v>42385</v>
      </c>
    </row>
    <row r="42" spans="1:8" x14ac:dyDescent="0.25">
      <c r="A42" t="s">
        <v>67</v>
      </c>
      <c r="B42" t="str">
        <f t="shared" si="0"/>
        <v>Renault</v>
      </c>
      <c r="C42" t="str">
        <f t="shared" si="1"/>
        <v>Midlum</v>
      </c>
      <c r="D42">
        <v>2010</v>
      </c>
      <c r="E42">
        <v>60000</v>
      </c>
      <c r="F42" t="s">
        <v>68</v>
      </c>
      <c r="G42">
        <v>99250</v>
      </c>
      <c r="H42" s="1">
        <v>42226</v>
      </c>
    </row>
    <row r="43" spans="1:8" x14ac:dyDescent="0.25">
      <c r="A43" t="s">
        <v>35</v>
      </c>
      <c r="B43" t="str">
        <f t="shared" si="0"/>
        <v>Mercedes</v>
      </c>
      <c r="C43" t="str">
        <f t="shared" si="1"/>
        <v>Atego</v>
      </c>
      <c r="D43">
        <v>2010</v>
      </c>
      <c r="E43">
        <v>84000</v>
      </c>
      <c r="F43" t="s">
        <v>69</v>
      </c>
      <c r="G43">
        <v>950000</v>
      </c>
      <c r="H43" s="1">
        <v>42029</v>
      </c>
    </row>
    <row r="44" spans="1:8" x14ac:dyDescent="0.25">
      <c r="A44" t="s">
        <v>25</v>
      </c>
      <c r="B44" t="str">
        <f t="shared" si="0"/>
        <v>Iveco</v>
      </c>
      <c r="C44" t="str">
        <f t="shared" si="1"/>
        <v>100E</v>
      </c>
      <c r="D44">
        <v>2010</v>
      </c>
      <c r="E44">
        <v>67000</v>
      </c>
      <c r="F44" t="s">
        <v>70</v>
      </c>
      <c r="G44">
        <v>103260</v>
      </c>
      <c r="H44" s="1">
        <v>42157</v>
      </c>
    </row>
    <row r="45" spans="1:8" x14ac:dyDescent="0.25">
      <c r="A45" t="s">
        <v>71</v>
      </c>
      <c r="B45" t="str">
        <f t="shared" si="0"/>
        <v>Renault</v>
      </c>
      <c r="C45" t="str">
        <f t="shared" si="1"/>
        <v>D10</v>
      </c>
      <c r="D45">
        <v>2010</v>
      </c>
      <c r="E45">
        <v>75300</v>
      </c>
      <c r="F45" t="s">
        <v>72</v>
      </c>
      <c r="G45">
        <v>302000</v>
      </c>
      <c r="H45" s="1">
        <v>42174</v>
      </c>
    </row>
    <row r="46" spans="1:8" x14ac:dyDescent="0.25">
      <c r="A46" t="s">
        <v>20</v>
      </c>
      <c r="B46" t="str">
        <f t="shared" si="0"/>
        <v>Volvo</v>
      </c>
      <c r="C46" t="str">
        <f t="shared" si="1"/>
        <v>FMX</v>
      </c>
      <c r="D46">
        <v>2010</v>
      </c>
      <c r="E46">
        <v>84000</v>
      </c>
      <c r="F46" t="s">
        <v>73</v>
      </c>
      <c r="G46">
        <v>266000</v>
      </c>
      <c r="H46" s="1">
        <v>42382</v>
      </c>
    </row>
    <row r="47" spans="1:8" x14ac:dyDescent="0.25">
      <c r="A47" t="s">
        <v>35</v>
      </c>
      <c r="B47" t="str">
        <f t="shared" si="0"/>
        <v>Mercedes</v>
      </c>
      <c r="C47" t="str">
        <f t="shared" si="1"/>
        <v>Atego</v>
      </c>
      <c r="D47">
        <v>2010</v>
      </c>
      <c r="E47">
        <v>92000</v>
      </c>
      <c r="F47" t="s">
        <v>74</v>
      </c>
      <c r="G47">
        <v>356000</v>
      </c>
      <c r="H47" s="1">
        <v>42174</v>
      </c>
    </row>
    <row r="48" spans="1:8" x14ac:dyDescent="0.25">
      <c r="A48" t="s">
        <v>45</v>
      </c>
      <c r="B48" t="str">
        <f t="shared" si="0"/>
        <v>MAN</v>
      </c>
      <c r="C48" t="str">
        <f t="shared" si="1"/>
        <v>TGL</v>
      </c>
      <c r="D48">
        <v>2010</v>
      </c>
      <c r="E48">
        <v>89000</v>
      </c>
      <c r="F48" t="s">
        <v>75</v>
      </c>
      <c r="G48">
        <v>266000</v>
      </c>
      <c r="H48" s="1">
        <v>42382</v>
      </c>
    </row>
    <row r="49" spans="1:8" x14ac:dyDescent="0.25">
      <c r="A49" t="s">
        <v>76</v>
      </c>
      <c r="B49" t="str">
        <f t="shared" si="0"/>
        <v>DAF</v>
      </c>
      <c r="C49" t="str">
        <f t="shared" si="1"/>
        <v>CF75</v>
      </c>
      <c r="D49">
        <v>2010</v>
      </c>
      <c r="E49">
        <v>94000</v>
      </c>
      <c r="F49" t="s">
        <v>77</v>
      </c>
      <c r="G49">
        <v>91000</v>
      </c>
      <c r="H49" s="1">
        <v>42268</v>
      </c>
    </row>
    <row r="50" spans="1:8" x14ac:dyDescent="0.25">
      <c r="A50" t="s">
        <v>45</v>
      </c>
      <c r="B50" t="str">
        <f t="shared" si="0"/>
        <v>MAN</v>
      </c>
      <c r="C50" t="str">
        <f t="shared" si="1"/>
        <v>TGL</v>
      </c>
      <c r="D50">
        <v>2010</v>
      </c>
      <c r="E50">
        <v>113400</v>
      </c>
      <c r="F50" t="s">
        <v>78</v>
      </c>
      <c r="G50">
        <v>230000</v>
      </c>
      <c r="H50" s="1">
        <v>42073</v>
      </c>
    </row>
    <row r="51" spans="1:8" x14ac:dyDescent="0.25">
      <c r="A51" t="s">
        <v>79</v>
      </c>
      <c r="B51" t="str">
        <f t="shared" si="0"/>
        <v>DAF</v>
      </c>
      <c r="C51" t="str">
        <f t="shared" si="1"/>
        <v>CF65</v>
      </c>
      <c r="D51">
        <v>2010</v>
      </c>
      <c r="E51">
        <v>135000</v>
      </c>
      <c r="F51" t="s">
        <v>80</v>
      </c>
      <c r="G51">
        <v>251000</v>
      </c>
      <c r="H51" s="1">
        <v>42067</v>
      </c>
    </row>
    <row r="52" spans="1:8" x14ac:dyDescent="0.25">
      <c r="A52" t="s">
        <v>81</v>
      </c>
      <c r="B52" t="str">
        <f t="shared" si="0"/>
        <v>Iveco</v>
      </c>
      <c r="C52" t="str">
        <f t="shared" si="1"/>
        <v>TrakkerEuro5</v>
      </c>
      <c r="D52">
        <v>2010</v>
      </c>
      <c r="E52">
        <v>160000</v>
      </c>
      <c r="F52" t="s">
        <v>82</v>
      </c>
      <c r="G52">
        <v>263000</v>
      </c>
      <c r="H52" s="1">
        <v>42028</v>
      </c>
    </row>
    <row r="53" spans="1:8" x14ac:dyDescent="0.25">
      <c r="A53" t="s">
        <v>83</v>
      </c>
      <c r="B53" t="str">
        <f t="shared" si="0"/>
        <v>Renault</v>
      </c>
      <c r="C53" t="str">
        <f t="shared" si="1"/>
        <v>Magnum</v>
      </c>
      <c r="D53">
        <v>2010</v>
      </c>
      <c r="E53">
        <v>265000</v>
      </c>
      <c r="F53" t="s">
        <v>84</v>
      </c>
      <c r="G53">
        <v>930000</v>
      </c>
      <c r="H53" s="1">
        <v>42236</v>
      </c>
    </row>
    <row r="54" spans="1:8" x14ac:dyDescent="0.25">
      <c r="A54" t="s">
        <v>83</v>
      </c>
      <c r="B54" t="str">
        <f t="shared" si="0"/>
        <v>Renault</v>
      </c>
      <c r="C54" t="str">
        <f t="shared" si="1"/>
        <v>Magnum</v>
      </c>
      <c r="D54">
        <v>2010</v>
      </c>
      <c r="E54">
        <v>265000</v>
      </c>
      <c r="F54" t="s">
        <v>85</v>
      </c>
      <c r="G54">
        <v>912000</v>
      </c>
      <c r="H54" s="1">
        <v>42236</v>
      </c>
    </row>
    <row r="55" spans="1:8" x14ac:dyDescent="0.25">
      <c r="A55" t="s">
        <v>83</v>
      </c>
      <c r="B55" t="str">
        <f t="shared" si="0"/>
        <v>Renault</v>
      </c>
      <c r="C55" t="str">
        <f t="shared" si="1"/>
        <v>Magnum</v>
      </c>
      <c r="D55">
        <v>2010</v>
      </c>
      <c r="E55">
        <v>265000</v>
      </c>
      <c r="F55" t="s">
        <v>86</v>
      </c>
      <c r="G55">
        <v>856000</v>
      </c>
      <c r="H55" s="1">
        <v>42236</v>
      </c>
    </row>
    <row r="56" spans="1:8" x14ac:dyDescent="0.25">
      <c r="A56" t="s">
        <v>33</v>
      </c>
      <c r="B56" t="str">
        <f t="shared" si="0"/>
        <v>Renault</v>
      </c>
      <c r="C56" t="str">
        <f t="shared" si="1"/>
        <v>Premium</v>
      </c>
      <c r="D56">
        <v>2010</v>
      </c>
      <c r="E56">
        <v>230000</v>
      </c>
      <c r="F56" t="s">
        <v>87</v>
      </c>
      <c r="G56">
        <v>455000</v>
      </c>
      <c r="H56" s="1">
        <v>42439</v>
      </c>
    </row>
    <row r="57" spans="1:8" x14ac:dyDescent="0.25">
      <c r="A57" t="s">
        <v>60</v>
      </c>
      <c r="B57" t="str">
        <f t="shared" si="0"/>
        <v>Mercedes</v>
      </c>
      <c r="C57" t="str">
        <f t="shared" si="1"/>
        <v>Sided</v>
      </c>
      <c r="D57">
        <v>2010</v>
      </c>
      <c r="E57">
        <v>231000</v>
      </c>
      <c r="F57" t="s">
        <v>88</v>
      </c>
      <c r="G57">
        <v>301000</v>
      </c>
      <c r="H57" s="1">
        <v>42307</v>
      </c>
    </row>
    <row r="58" spans="1:8" x14ac:dyDescent="0.25">
      <c r="A58" t="s">
        <v>62</v>
      </c>
      <c r="B58" t="str">
        <f t="shared" si="0"/>
        <v>Mercedes</v>
      </c>
      <c r="C58" t="str">
        <f t="shared" si="1"/>
        <v>Actros</v>
      </c>
      <c r="D58">
        <v>2010</v>
      </c>
      <c r="E58">
        <v>257000</v>
      </c>
      <c r="F58" t="s">
        <v>89</v>
      </c>
      <c r="G58">
        <v>164700</v>
      </c>
      <c r="H58" s="1">
        <v>42286</v>
      </c>
    </row>
    <row r="59" spans="1:8" x14ac:dyDescent="0.25">
      <c r="A59" t="s">
        <v>50</v>
      </c>
      <c r="B59" t="str">
        <f t="shared" si="0"/>
        <v>DAF</v>
      </c>
      <c r="C59" t="str">
        <f t="shared" si="1"/>
        <v>LF45</v>
      </c>
      <c r="D59">
        <v>2011</v>
      </c>
      <c r="E59">
        <v>38000</v>
      </c>
      <c r="F59" t="s">
        <v>90</v>
      </c>
      <c r="G59">
        <v>574000</v>
      </c>
      <c r="H59" s="1">
        <v>42309</v>
      </c>
    </row>
    <row r="60" spans="1:8" x14ac:dyDescent="0.25">
      <c r="A60" t="s">
        <v>91</v>
      </c>
      <c r="B60" t="str">
        <f t="shared" si="0"/>
        <v>Renault</v>
      </c>
      <c r="C60" t="str">
        <f t="shared" si="1"/>
        <v>R385</v>
      </c>
      <c r="D60">
        <v>2011</v>
      </c>
      <c r="E60">
        <v>56700</v>
      </c>
      <c r="F60" t="s">
        <v>92</v>
      </c>
      <c r="G60">
        <v>290000</v>
      </c>
      <c r="H60" s="1">
        <v>42236</v>
      </c>
    </row>
    <row r="61" spans="1:8" x14ac:dyDescent="0.25">
      <c r="A61" t="s">
        <v>91</v>
      </c>
      <c r="B61" t="str">
        <f t="shared" si="0"/>
        <v>Renault</v>
      </c>
      <c r="C61" t="str">
        <f t="shared" si="1"/>
        <v>R385</v>
      </c>
      <c r="D61">
        <v>2011</v>
      </c>
      <c r="E61">
        <v>57700</v>
      </c>
      <c r="F61" t="s">
        <v>93</v>
      </c>
      <c r="G61">
        <v>286000</v>
      </c>
      <c r="H61" s="1">
        <v>42236</v>
      </c>
    </row>
    <row r="62" spans="1:8" x14ac:dyDescent="0.25">
      <c r="A62" t="s">
        <v>67</v>
      </c>
      <c r="B62" t="str">
        <f t="shared" si="0"/>
        <v>Renault</v>
      </c>
      <c r="C62" t="str">
        <f t="shared" si="1"/>
        <v>Midlum</v>
      </c>
      <c r="D62">
        <v>2011</v>
      </c>
      <c r="E62">
        <v>59000</v>
      </c>
      <c r="F62" t="s">
        <v>94</v>
      </c>
      <c r="G62">
        <v>103250</v>
      </c>
      <c r="H62" s="1">
        <v>42226</v>
      </c>
    </row>
    <row r="63" spans="1:8" x14ac:dyDescent="0.25">
      <c r="A63" t="s">
        <v>71</v>
      </c>
      <c r="B63" t="str">
        <f t="shared" si="0"/>
        <v>Renault</v>
      </c>
      <c r="C63" t="str">
        <f t="shared" si="1"/>
        <v>D10</v>
      </c>
      <c r="D63">
        <v>2011</v>
      </c>
      <c r="E63">
        <v>74300</v>
      </c>
      <c r="F63" t="s">
        <v>95</v>
      </c>
      <c r="G63">
        <v>306000</v>
      </c>
      <c r="H63" s="1">
        <v>42174</v>
      </c>
    </row>
    <row r="64" spans="1:8" x14ac:dyDescent="0.25">
      <c r="A64" t="s">
        <v>62</v>
      </c>
      <c r="B64" t="str">
        <f t="shared" si="0"/>
        <v>Mercedes</v>
      </c>
      <c r="C64" t="str">
        <f t="shared" si="1"/>
        <v>Actros</v>
      </c>
      <c r="D64">
        <v>2011</v>
      </c>
      <c r="E64">
        <v>210000</v>
      </c>
      <c r="F64" t="s">
        <v>96</v>
      </c>
      <c r="G64">
        <v>780000</v>
      </c>
      <c r="H64" s="1">
        <v>42481</v>
      </c>
    </row>
    <row r="65" spans="1:8" x14ac:dyDescent="0.25">
      <c r="A65" t="s">
        <v>62</v>
      </c>
      <c r="B65" t="str">
        <f t="shared" si="0"/>
        <v>Mercedes</v>
      </c>
      <c r="C65" t="str">
        <f t="shared" si="1"/>
        <v>Actros</v>
      </c>
      <c r="D65">
        <v>2011</v>
      </c>
      <c r="E65">
        <v>210000</v>
      </c>
      <c r="F65" t="s">
        <v>97</v>
      </c>
      <c r="G65">
        <v>760300</v>
      </c>
      <c r="H65" s="1">
        <v>42481</v>
      </c>
    </row>
    <row r="66" spans="1:8" x14ac:dyDescent="0.25">
      <c r="A66" t="s">
        <v>62</v>
      </c>
      <c r="B66" t="str">
        <f t="shared" si="0"/>
        <v>Mercedes</v>
      </c>
      <c r="C66" t="str">
        <f t="shared" si="1"/>
        <v>Actros</v>
      </c>
      <c r="D66">
        <v>2011</v>
      </c>
      <c r="E66">
        <v>210000</v>
      </c>
      <c r="F66" t="s">
        <v>98</v>
      </c>
      <c r="G66">
        <v>680000</v>
      </c>
      <c r="H66" s="1">
        <v>42481</v>
      </c>
    </row>
    <row r="67" spans="1:8" x14ac:dyDescent="0.25">
      <c r="A67" t="s">
        <v>62</v>
      </c>
      <c r="B67" t="str">
        <f t="shared" ref="B67:B130" si="2">MID(A67,1,FIND(" ",A67)-1)</f>
        <v>Mercedes</v>
      </c>
      <c r="C67" t="str">
        <f t="shared" si="1"/>
        <v>Actros</v>
      </c>
      <c r="D67">
        <v>2011</v>
      </c>
      <c r="E67">
        <v>210000</v>
      </c>
      <c r="F67" t="s">
        <v>99</v>
      </c>
      <c r="G67">
        <v>655000</v>
      </c>
      <c r="H67" s="1">
        <v>42481</v>
      </c>
    </row>
    <row r="68" spans="1:8" x14ac:dyDescent="0.25">
      <c r="A68" t="s">
        <v>100</v>
      </c>
      <c r="B68" t="str">
        <f t="shared" si="2"/>
        <v>Renault</v>
      </c>
      <c r="C68" t="str">
        <f t="shared" ref="C68:C131" si="3">MID(A68,FIND(" ",A68)+1,LEN(A68))</f>
        <v>Pelen</v>
      </c>
      <c r="D68">
        <v>2011</v>
      </c>
      <c r="E68">
        <v>220000</v>
      </c>
      <c r="F68" t="s">
        <v>101</v>
      </c>
      <c r="G68">
        <v>731000</v>
      </c>
      <c r="H68" s="1">
        <v>42236</v>
      </c>
    </row>
    <row r="69" spans="1:8" x14ac:dyDescent="0.25">
      <c r="A69" t="s">
        <v>100</v>
      </c>
      <c r="B69" t="str">
        <f t="shared" si="2"/>
        <v>Renault</v>
      </c>
      <c r="C69" t="str">
        <f t="shared" si="3"/>
        <v>Pelen</v>
      </c>
      <c r="D69">
        <v>2011</v>
      </c>
      <c r="E69">
        <v>220000</v>
      </c>
      <c r="F69" t="s">
        <v>102</v>
      </c>
      <c r="G69">
        <v>685413</v>
      </c>
      <c r="H69" s="1">
        <v>42236</v>
      </c>
    </row>
    <row r="70" spans="1:8" x14ac:dyDescent="0.25">
      <c r="A70" t="s">
        <v>58</v>
      </c>
      <c r="B70" t="str">
        <f t="shared" si="2"/>
        <v>DAF</v>
      </c>
      <c r="C70" t="str">
        <f t="shared" si="3"/>
        <v>CF85</v>
      </c>
      <c r="D70">
        <v>2011</v>
      </c>
      <c r="E70">
        <v>196340</v>
      </c>
      <c r="F70" t="s">
        <v>103</v>
      </c>
      <c r="G70">
        <v>186000</v>
      </c>
      <c r="H70" s="1">
        <v>42278</v>
      </c>
    </row>
    <row r="71" spans="1:8" x14ac:dyDescent="0.25">
      <c r="A71" t="s">
        <v>104</v>
      </c>
      <c r="B71" t="str">
        <f t="shared" si="2"/>
        <v>Scania</v>
      </c>
      <c r="C71" t="str">
        <f t="shared" si="3"/>
        <v>R500</v>
      </c>
      <c r="D71">
        <v>2011</v>
      </c>
      <c r="E71">
        <v>245000</v>
      </c>
      <c r="F71" t="s">
        <v>105</v>
      </c>
      <c r="G71">
        <v>720000</v>
      </c>
      <c r="H71" s="1">
        <v>42462</v>
      </c>
    </row>
    <row r="72" spans="1:8" x14ac:dyDescent="0.25">
      <c r="A72" t="s">
        <v>104</v>
      </c>
      <c r="B72" t="str">
        <f t="shared" si="2"/>
        <v>Scania</v>
      </c>
      <c r="C72" t="str">
        <f t="shared" si="3"/>
        <v>R500</v>
      </c>
      <c r="D72">
        <v>2011</v>
      </c>
      <c r="E72">
        <v>245000</v>
      </c>
      <c r="F72" t="s">
        <v>106</v>
      </c>
      <c r="G72">
        <v>680000</v>
      </c>
      <c r="H72" s="1">
        <v>42462</v>
      </c>
    </row>
    <row r="73" spans="1:8" x14ac:dyDescent="0.25">
      <c r="A73" t="s">
        <v>104</v>
      </c>
      <c r="B73" t="str">
        <f t="shared" si="2"/>
        <v>Scania</v>
      </c>
      <c r="C73" t="str">
        <f t="shared" si="3"/>
        <v>R500</v>
      </c>
      <c r="D73">
        <v>2011</v>
      </c>
      <c r="E73">
        <v>245000</v>
      </c>
      <c r="F73" t="s">
        <v>107</v>
      </c>
      <c r="G73">
        <v>660000</v>
      </c>
      <c r="H73" s="1">
        <v>42462</v>
      </c>
    </row>
    <row r="74" spans="1:8" x14ac:dyDescent="0.25">
      <c r="A74" t="s">
        <v>104</v>
      </c>
      <c r="B74" t="str">
        <f t="shared" si="2"/>
        <v>Scania</v>
      </c>
      <c r="C74" t="str">
        <f t="shared" si="3"/>
        <v>R500</v>
      </c>
      <c r="D74">
        <v>2011</v>
      </c>
      <c r="E74">
        <v>245000</v>
      </c>
      <c r="F74" t="s">
        <v>108</v>
      </c>
      <c r="G74">
        <v>630000</v>
      </c>
      <c r="H74" s="1">
        <v>42462</v>
      </c>
    </row>
    <row r="75" spans="1:8" x14ac:dyDescent="0.25">
      <c r="A75" t="s">
        <v>104</v>
      </c>
      <c r="B75" t="str">
        <f t="shared" si="2"/>
        <v>Scania</v>
      </c>
      <c r="C75" t="str">
        <f t="shared" si="3"/>
        <v>R500</v>
      </c>
      <c r="D75">
        <v>2011</v>
      </c>
      <c r="E75">
        <v>245000</v>
      </c>
      <c r="F75" t="s">
        <v>109</v>
      </c>
      <c r="G75">
        <v>655000</v>
      </c>
      <c r="H75" s="1">
        <v>42462</v>
      </c>
    </row>
    <row r="76" spans="1:8" x14ac:dyDescent="0.25">
      <c r="A76" t="s">
        <v>104</v>
      </c>
      <c r="B76" t="str">
        <f t="shared" si="2"/>
        <v>Scania</v>
      </c>
      <c r="C76" t="str">
        <f t="shared" si="3"/>
        <v>R500</v>
      </c>
      <c r="D76">
        <v>2011</v>
      </c>
      <c r="E76">
        <v>245000</v>
      </c>
      <c r="F76" t="s">
        <v>110</v>
      </c>
      <c r="G76">
        <v>590000</v>
      </c>
      <c r="H76" s="1">
        <v>42462</v>
      </c>
    </row>
    <row r="77" spans="1:8" x14ac:dyDescent="0.25">
      <c r="A77" t="s">
        <v>50</v>
      </c>
      <c r="B77" t="str">
        <f t="shared" si="2"/>
        <v>DAF</v>
      </c>
      <c r="C77" t="str">
        <f t="shared" si="3"/>
        <v>LF45</v>
      </c>
      <c r="D77">
        <v>2012</v>
      </c>
      <c r="E77">
        <v>39830</v>
      </c>
      <c r="F77" t="s">
        <v>111</v>
      </c>
      <c r="G77">
        <v>330000</v>
      </c>
      <c r="H77" s="1">
        <v>42062</v>
      </c>
    </row>
    <row r="78" spans="1:8" x14ac:dyDescent="0.25">
      <c r="A78" t="s">
        <v>50</v>
      </c>
      <c r="B78" t="str">
        <f t="shared" si="2"/>
        <v>DAF</v>
      </c>
      <c r="C78" t="str">
        <f t="shared" si="3"/>
        <v>LF45</v>
      </c>
      <c r="D78">
        <v>2012</v>
      </c>
      <c r="E78">
        <v>48800</v>
      </c>
      <c r="F78" t="s">
        <v>112</v>
      </c>
      <c r="G78">
        <v>268650</v>
      </c>
      <c r="H78" s="1">
        <v>42117</v>
      </c>
    </row>
    <row r="79" spans="1:8" x14ac:dyDescent="0.25">
      <c r="A79" t="s">
        <v>18</v>
      </c>
      <c r="B79" t="str">
        <f t="shared" si="2"/>
        <v>Volvo</v>
      </c>
      <c r="C79" t="str">
        <f t="shared" si="3"/>
        <v>FM</v>
      </c>
      <c r="D79">
        <v>2012</v>
      </c>
      <c r="E79">
        <v>59000</v>
      </c>
      <c r="F79" t="s">
        <v>113</v>
      </c>
      <c r="G79">
        <v>302000</v>
      </c>
      <c r="H79" s="1">
        <v>42271</v>
      </c>
    </row>
    <row r="80" spans="1:8" x14ac:dyDescent="0.25">
      <c r="A80" t="s">
        <v>33</v>
      </c>
      <c r="B80" t="str">
        <f t="shared" si="2"/>
        <v>Renault</v>
      </c>
      <c r="C80" t="str">
        <f t="shared" si="3"/>
        <v>Premium</v>
      </c>
      <c r="D80">
        <v>2012</v>
      </c>
      <c r="E80">
        <v>76000</v>
      </c>
      <c r="F80" t="s">
        <v>114</v>
      </c>
      <c r="G80">
        <v>850000</v>
      </c>
      <c r="H80" s="1">
        <v>42376</v>
      </c>
    </row>
    <row r="81" spans="1:8" x14ac:dyDescent="0.25">
      <c r="A81" t="s">
        <v>41</v>
      </c>
      <c r="B81" t="str">
        <f t="shared" si="2"/>
        <v>Iveco</v>
      </c>
      <c r="C81" t="str">
        <f t="shared" si="3"/>
        <v>EuroCargo</v>
      </c>
      <c r="D81">
        <v>2012</v>
      </c>
      <c r="E81">
        <v>87133</v>
      </c>
      <c r="F81" t="s">
        <v>115</v>
      </c>
      <c r="G81">
        <v>376000</v>
      </c>
      <c r="H81" s="1">
        <v>42208</v>
      </c>
    </row>
    <row r="82" spans="1:8" x14ac:dyDescent="0.25">
      <c r="A82" t="s">
        <v>22</v>
      </c>
      <c r="B82" t="str">
        <f t="shared" si="2"/>
        <v>Volvo</v>
      </c>
      <c r="C82" t="str">
        <f t="shared" si="3"/>
        <v>FH</v>
      </c>
      <c r="D82">
        <v>2012</v>
      </c>
      <c r="E82">
        <v>110000</v>
      </c>
      <c r="F82" t="s">
        <v>116</v>
      </c>
      <c r="G82">
        <v>201000</v>
      </c>
      <c r="H82" s="1">
        <v>42075</v>
      </c>
    </row>
    <row r="83" spans="1:8" x14ac:dyDescent="0.25">
      <c r="A83" t="s">
        <v>50</v>
      </c>
      <c r="B83" t="str">
        <f t="shared" si="2"/>
        <v>DAF</v>
      </c>
      <c r="C83" t="str">
        <f t="shared" si="3"/>
        <v>LF45</v>
      </c>
      <c r="D83">
        <v>2012</v>
      </c>
      <c r="E83">
        <v>130780</v>
      </c>
      <c r="F83" t="s">
        <v>117</v>
      </c>
      <c r="G83">
        <v>310000</v>
      </c>
      <c r="H83" s="1">
        <v>42365</v>
      </c>
    </row>
    <row r="84" spans="1:8" x14ac:dyDescent="0.25">
      <c r="A84" t="s">
        <v>45</v>
      </c>
      <c r="B84" t="str">
        <f t="shared" si="2"/>
        <v>MAN</v>
      </c>
      <c r="C84" t="str">
        <f t="shared" si="3"/>
        <v>TGL</v>
      </c>
      <c r="D84">
        <v>2012</v>
      </c>
      <c r="E84">
        <v>135502</v>
      </c>
      <c r="F84" t="s">
        <v>118</v>
      </c>
      <c r="G84">
        <v>247000</v>
      </c>
      <c r="H84" s="1">
        <v>42476</v>
      </c>
    </row>
    <row r="85" spans="1:8" x14ac:dyDescent="0.25">
      <c r="A85" t="s">
        <v>119</v>
      </c>
      <c r="B85" t="str">
        <f t="shared" si="2"/>
        <v>Iveco</v>
      </c>
      <c r="C85" t="str">
        <f t="shared" si="3"/>
        <v>STRALIS</v>
      </c>
      <c r="D85">
        <v>2012</v>
      </c>
      <c r="E85">
        <v>145000</v>
      </c>
      <c r="F85" t="s">
        <v>120</v>
      </c>
      <c r="G85">
        <v>386732</v>
      </c>
      <c r="H85" s="1">
        <v>42059</v>
      </c>
    </row>
    <row r="86" spans="1:8" x14ac:dyDescent="0.25">
      <c r="A86" t="s">
        <v>119</v>
      </c>
      <c r="B86" t="str">
        <f t="shared" si="2"/>
        <v>Iveco</v>
      </c>
      <c r="C86" t="str">
        <f t="shared" si="3"/>
        <v>STRALIS</v>
      </c>
      <c r="D86">
        <v>2012</v>
      </c>
      <c r="E86">
        <v>145000</v>
      </c>
      <c r="F86" t="s">
        <v>121</v>
      </c>
      <c r="G86">
        <v>312680</v>
      </c>
      <c r="H86" s="1">
        <v>42059</v>
      </c>
    </row>
    <row r="87" spans="1:8" x14ac:dyDescent="0.25">
      <c r="A87" t="s">
        <v>33</v>
      </c>
      <c r="B87" t="str">
        <f t="shared" si="2"/>
        <v>Renault</v>
      </c>
      <c r="C87" t="str">
        <f t="shared" si="3"/>
        <v>Premium</v>
      </c>
      <c r="D87">
        <v>2012</v>
      </c>
      <c r="E87">
        <v>163800</v>
      </c>
      <c r="F87" t="s">
        <v>122</v>
      </c>
      <c r="G87">
        <v>366000</v>
      </c>
      <c r="H87" s="1">
        <v>42329</v>
      </c>
    </row>
    <row r="88" spans="1:8" x14ac:dyDescent="0.25">
      <c r="A88" t="s">
        <v>123</v>
      </c>
      <c r="B88" t="str">
        <f t="shared" si="2"/>
        <v>Scania</v>
      </c>
      <c r="C88" t="str">
        <f t="shared" si="3"/>
        <v>R420</v>
      </c>
      <c r="D88">
        <v>2012</v>
      </c>
      <c r="E88">
        <v>183000</v>
      </c>
      <c r="F88" t="s">
        <v>124</v>
      </c>
      <c r="G88">
        <v>520000</v>
      </c>
      <c r="H88" s="1">
        <v>42444</v>
      </c>
    </row>
    <row r="89" spans="1:8" x14ac:dyDescent="0.25">
      <c r="A89" t="s">
        <v>123</v>
      </c>
      <c r="B89" t="str">
        <f t="shared" si="2"/>
        <v>Scania</v>
      </c>
      <c r="C89" t="str">
        <f t="shared" si="3"/>
        <v>R420</v>
      </c>
      <c r="D89">
        <v>2012</v>
      </c>
      <c r="E89">
        <v>183000</v>
      </c>
      <c r="F89" t="s">
        <v>125</v>
      </c>
      <c r="G89">
        <v>530000</v>
      </c>
      <c r="H89" s="1">
        <v>42444</v>
      </c>
    </row>
    <row r="90" spans="1:8" x14ac:dyDescent="0.25">
      <c r="A90" t="s">
        <v>123</v>
      </c>
      <c r="B90" t="str">
        <f t="shared" si="2"/>
        <v>Scania</v>
      </c>
      <c r="C90" t="str">
        <f t="shared" si="3"/>
        <v>R420</v>
      </c>
      <c r="D90">
        <v>2012</v>
      </c>
      <c r="E90">
        <v>183000</v>
      </c>
      <c r="F90" t="s">
        <v>126</v>
      </c>
      <c r="G90">
        <v>490000</v>
      </c>
      <c r="H90" s="1">
        <v>42444</v>
      </c>
    </row>
    <row r="91" spans="1:8" x14ac:dyDescent="0.25">
      <c r="A91" t="s">
        <v>123</v>
      </c>
      <c r="B91" t="str">
        <f t="shared" si="2"/>
        <v>Scania</v>
      </c>
      <c r="C91" t="str">
        <f t="shared" si="3"/>
        <v>R420</v>
      </c>
      <c r="D91">
        <v>2012</v>
      </c>
      <c r="E91">
        <v>183000</v>
      </c>
      <c r="F91" t="s">
        <v>127</v>
      </c>
      <c r="G91">
        <v>481000</v>
      </c>
      <c r="H91" s="1">
        <v>42444</v>
      </c>
    </row>
    <row r="92" spans="1:8" x14ac:dyDescent="0.25">
      <c r="A92" t="s">
        <v>123</v>
      </c>
      <c r="B92" t="str">
        <f t="shared" si="2"/>
        <v>Scania</v>
      </c>
      <c r="C92" t="str">
        <f t="shared" si="3"/>
        <v>R420</v>
      </c>
      <c r="D92">
        <v>2012</v>
      </c>
      <c r="E92">
        <v>183000</v>
      </c>
      <c r="F92" t="s">
        <v>128</v>
      </c>
      <c r="G92">
        <v>454000</v>
      </c>
      <c r="H92" s="1">
        <v>42444</v>
      </c>
    </row>
    <row r="93" spans="1:8" x14ac:dyDescent="0.25">
      <c r="A93" t="s">
        <v>129</v>
      </c>
      <c r="B93" t="str">
        <f t="shared" si="2"/>
        <v>Volvo</v>
      </c>
      <c r="C93" t="str">
        <f t="shared" si="3"/>
        <v>FH13-500</v>
      </c>
      <c r="D93">
        <v>2012</v>
      </c>
      <c r="E93">
        <v>210000</v>
      </c>
      <c r="F93" t="s">
        <v>130</v>
      </c>
      <c r="G93">
        <v>517000</v>
      </c>
      <c r="H93" s="1">
        <v>42415</v>
      </c>
    </row>
    <row r="94" spans="1:8" x14ac:dyDescent="0.25">
      <c r="A94" t="s">
        <v>56</v>
      </c>
      <c r="B94" t="str">
        <f t="shared" si="2"/>
        <v>MAN</v>
      </c>
      <c r="C94" t="str">
        <f t="shared" si="3"/>
        <v>TGA33</v>
      </c>
      <c r="D94">
        <v>2012</v>
      </c>
      <c r="E94">
        <v>196370</v>
      </c>
      <c r="F94" t="s">
        <v>131</v>
      </c>
      <c r="G94">
        <v>286000</v>
      </c>
      <c r="H94" s="1">
        <v>42467</v>
      </c>
    </row>
    <row r="95" spans="1:8" x14ac:dyDescent="0.25">
      <c r="A95" t="s">
        <v>129</v>
      </c>
      <c r="B95" t="str">
        <f t="shared" si="2"/>
        <v>Volvo</v>
      </c>
      <c r="C95" t="str">
        <f t="shared" si="3"/>
        <v>FH13-500</v>
      </c>
      <c r="D95">
        <v>2012</v>
      </c>
      <c r="E95">
        <v>210000</v>
      </c>
      <c r="F95" t="s">
        <v>132</v>
      </c>
      <c r="G95">
        <v>435000</v>
      </c>
      <c r="H95" s="1">
        <v>42415</v>
      </c>
    </row>
    <row r="96" spans="1:8" x14ac:dyDescent="0.25">
      <c r="A96" t="s">
        <v>133</v>
      </c>
      <c r="B96" t="str">
        <f t="shared" si="2"/>
        <v>MAN</v>
      </c>
      <c r="C96" t="str">
        <f t="shared" si="3"/>
        <v>TGX</v>
      </c>
      <c r="D96">
        <v>2012</v>
      </c>
      <c r="E96">
        <v>210300</v>
      </c>
      <c r="F96" t="s">
        <v>134</v>
      </c>
      <c r="G96">
        <v>417671</v>
      </c>
      <c r="H96" s="1">
        <v>42520</v>
      </c>
    </row>
    <row r="97" spans="1:8" x14ac:dyDescent="0.25">
      <c r="A97" t="s">
        <v>33</v>
      </c>
      <c r="B97" t="str">
        <f t="shared" si="2"/>
        <v>Renault</v>
      </c>
      <c r="C97" t="str">
        <f t="shared" si="3"/>
        <v>Premium</v>
      </c>
      <c r="D97">
        <v>2012</v>
      </c>
      <c r="E97">
        <v>231000</v>
      </c>
      <c r="F97" t="s">
        <v>135</v>
      </c>
      <c r="G97">
        <v>451000</v>
      </c>
      <c r="H97" s="1">
        <v>42439</v>
      </c>
    </row>
    <row r="98" spans="1:8" x14ac:dyDescent="0.25">
      <c r="A98" t="s">
        <v>136</v>
      </c>
      <c r="B98" t="str">
        <f t="shared" si="2"/>
        <v>DAF</v>
      </c>
      <c r="C98" t="str">
        <f t="shared" si="3"/>
        <v>XF460</v>
      </c>
      <c r="D98">
        <v>2012</v>
      </c>
      <c r="E98">
        <v>240000</v>
      </c>
      <c r="F98" t="s">
        <v>137</v>
      </c>
      <c r="G98">
        <v>301344</v>
      </c>
      <c r="H98" s="1">
        <v>42185</v>
      </c>
    </row>
    <row r="99" spans="1:8" x14ac:dyDescent="0.25">
      <c r="A99" t="s">
        <v>136</v>
      </c>
      <c r="B99" t="str">
        <f t="shared" si="2"/>
        <v>DAF</v>
      </c>
      <c r="C99" t="str">
        <f t="shared" si="3"/>
        <v>XF460</v>
      </c>
      <c r="D99">
        <v>2012</v>
      </c>
      <c r="E99">
        <v>240000</v>
      </c>
      <c r="F99" t="s">
        <v>138</v>
      </c>
      <c r="G99">
        <v>315988</v>
      </c>
      <c r="H99" s="1">
        <v>42185</v>
      </c>
    </row>
    <row r="100" spans="1:8" x14ac:dyDescent="0.25">
      <c r="A100" t="s">
        <v>136</v>
      </c>
      <c r="B100" t="str">
        <f t="shared" si="2"/>
        <v>DAF</v>
      </c>
      <c r="C100" t="str">
        <f t="shared" si="3"/>
        <v>XF460</v>
      </c>
      <c r="D100">
        <v>2012</v>
      </c>
      <c r="E100">
        <v>240000</v>
      </c>
      <c r="F100" t="s">
        <v>139</v>
      </c>
      <c r="G100">
        <v>234760</v>
      </c>
      <c r="H100" s="1">
        <v>42185</v>
      </c>
    </row>
    <row r="101" spans="1:8" x14ac:dyDescent="0.25">
      <c r="A101" t="s">
        <v>136</v>
      </c>
      <c r="B101" t="str">
        <f t="shared" si="2"/>
        <v>DAF</v>
      </c>
      <c r="C101" t="str">
        <f t="shared" si="3"/>
        <v>XF460</v>
      </c>
      <c r="D101">
        <v>2012</v>
      </c>
      <c r="E101">
        <v>240000</v>
      </c>
      <c r="F101" t="s">
        <v>140</v>
      </c>
      <c r="G101">
        <v>210780</v>
      </c>
      <c r="H101" s="1">
        <v>42185</v>
      </c>
    </row>
    <row r="102" spans="1:8" x14ac:dyDescent="0.25">
      <c r="A102" t="s">
        <v>136</v>
      </c>
      <c r="B102" t="str">
        <f t="shared" si="2"/>
        <v>DAF</v>
      </c>
      <c r="C102" t="str">
        <f t="shared" si="3"/>
        <v>XF460</v>
      </c>
      <c r="D102">
        <v>2012</v>
      </c>
      <c r="E102">
        <v>240000</v>
      </c>
      <c r="F102" t="s">
        <v>141</v>
      </c>
      <c r="G102">
        <v>198240</v>
      </c>
      <c r="H102" s="1">
        <v>42185</v>
      </c>
    </row>
    <row r="103" spans="1:8" x14ac:dyDescent="0.25">
      <c r="A103" t="s">
        <v>62</v>
      </c>
      <c r="B103" t="str">
        <f t="shared" si="2"/>
        <v>Mercedes</v>
      </c>
      <c r="C103" t="str">
        <f t="shared" si="3"/>
        <v>Actros</v>
      </c>
      <c r="D103">
        <v>2012</v>
      </c>
      <c r="E103">
        <v>290000</v>
      </c>
      <c r="F103" t="s">
        <v>142</v>
      </c>
      <c r="G103">
        <v>170000</v>
      </c>
      <c r="H103" s="1">
        <v>42297</v>
      </c>
    </row>
    <row r="104" spans="1:8" x14ac:dyDescent="0.25">
      <c r="A104" t="s">
        <v>50</v>
      </c>
      <c r="B104" t="str">
        <f t="shared" si="2"/>
        <v>DAF</v>
      </c>
      <c r="C104" t="str">
        <f t="shared" si="3"/>
        <v>LF45</v>
      </c>
      <c r="D104">
        <v>2013</v>
      </c>
      <c r="E104">
        <v>47800</v>
      </c>
      <c r="F104" t="s">
        <v>143</v>
      </c>
      <c r="G104">
        <v>272650</v>
      </c>
      <c r="H104" s="1">
        <v>42117</v>
      </c>
    </row>
    <row r="105" spans="1:8" x14ac:dyDescent="0.25">
      <c r="A105" t="s">
        <v>37</v>
      </c>
      <c r="B105" t="str">
        <f t="shared" si="2"/>
        <v>Scania</v>
      </c>
      <c r="C105" t="str">
        <f t="shared" si="3"/>
        <v>M93</v>
      </c>
      <c r="D105">
        <v>2013</v>
      </c>
      <c r="E105">
        <v>80000</v>
      </c>
      <c r="F105" t="s">
        <v>144</v>
      </c>
      <c r="G105">
        <v>350000</v>
      </c>
      <c r="H105" s="1">
        <v>42379</v>
      </c>
    </row>
    <row r="106" spans="1:8" x14ac:dyDescent="0.25">
      <c r="A106" t="s">
        <v>37</v>
      </c>
      <c r="B106" t="str">
        <f t="shared" si="2"/>
        <v>Scania</v>
      </c>
      <c r="C106" t="str">
        <f t="shared" si="3"/>
        <v>M93</v>
      </c>
      <c r="D106">
        <v>2013</v>
      </c>
      <c r="E106">
        <v>80000</v>
      </c>
      <c r="F106" t="s">
        <v>145</v>
      </c>
      <c r="G106">
        <v>235000</v>
      </c>
      <c r="H106" s="1">
        <v>42379</v>
      </c>
    </row>
    <row r="107" spans="1:8" x14ac:dyDescent="0.25">
      <c r="A107" t="s">
        <v>76</v>
      </c>
      <c r="B107" t="str">
        <f t="shared" si="2"/>
        <v>DAF</v>
      </c>
      <c r="C107" t="str">
        <f t="shared" si="3"/>
        <v>CF75</v>
      </c>
      <c r="D107">
        <v>2013</v>
      </c>
      <c r="E107">
        <v>93000</v>
      </c>
      <c r="F107" t="s">
        <v>146</v>
      </c>
      <c r="G107">
        <v>195000</v>
      </c>
      <c r="H107" s="1">
        <v>42268</v>
      </c>
    </row>
    <row r="108" spans="1:8" x14ac:dyDescent="0.25">
      <c r="A108" t="s">
        <v>79</v>
      </c>
      <c r="B108" t="str">
        <f t="shared" si="2"/>
        <v>DAF</v>
      </c>
      <c r="C108" t="str">
        <f t="shared" si="3"/>
        <v>CF65</v>
      </c>
      <c r="D108">
        <v>2013</v>
      </c>
      <c r="E108">
        <v>136000</v>
      </c>
      <c r="F108" t="s">
        <v>147</v>
      </c>
      <c r="G108">
        <v>247000</v>
      </c>
      <c r="H108" s="1">
        <v>42067</v>
      </c>
    </row>
    <row r="109" spans="1:8" x14ac:dyDescent="0.25">
      <c r="A109" t="s">
        <v>45</v>
      </c>
      <c r="B109" t="str">
        <f t="shared" si="2"/>
        <v>MAN</v>
      </c>
      <c r="C109" t="str">
        <f t="shared" si="3"/>
        <v>TGL</v>
      </c>
      <c r="D109">
        <v>2013</v>
      </c>
      <c r="E109">
        <v>158000</v>
      </c>
      <c r="F109" t="s">
        <v>148</v>
      </c>
      <c r="G109">
        <v>407000</v>
      </c>
      <c r="H109" s="1">
        <v>42681</v>
      </c>
    </row>
    <row r="110" spans="1:8" x14ac:dyDescent="0.25">
      <c r="A110" t="s">
        <v>136</v>
      </c>
      <c r="B110" t="str">
        <f t="shared" si="2"/>
        <v>DAF</v>
      </c>
      <c r="C110" t="str">
        <f t="shared" si="3"/>
        <v>XF460</v>
      </c>
      <c r="D110">
        <v>2013</v>
      </c>
      <c r="E110">
        <v>240000</v>
      </c>
      <c r="F110" t="s">
        <v>149</v>
      </c>
      <c r="G110">
        <v>301232</v>
      </c>
      <c r="H110" s="1">
        <v>42719</v>
      </c>
    </row>
    <row r="111" spans="1:8" x14ac:dyDescent="0.25">
      <c r="A111" t="s">
        <v>136</v>
      </c>
      <c r="B111" t="str">
        <f t="shared" si="2"/>
        <v>DAF</v>
      </c>
      <c r="C111" t="str">
        <f t="shared" si="3"/>
        <v>XF460</v>
      </c>
      <c r="D111">
        <v>2013</v>
      </c>
      <c r="E111">
        <v>240000</v>
      </c>
      <c r="F111" t="s">
        <v>150</v>
      </c>
      <c r="G111">
        <v>289567</v>
      </c>
      <c r="H111" s="1">
        <v>42719</v>
      </c>
    </row>
    <row r="112" spans="1:8" x14ac:dyDescent="0.25">
      <c r="A112" t="s">
        <v>136</v>
      </c>
      <c r="B112" t="str">
        <f t="shared" si="2"/>
        <v>DAF</v>
      </c>
      <c r="C112" t="str">
        <f t="shared" si="3"/>
        <v>XF460</v>
      </c>
      <c r="D112">
        <v>2013</v>
      </c>
      <c r="E112">
        <v>240000</v>
      </c>
      <c r="F112" t="s">
        <v>151</v>
      </c>
      <c r="G112">
        <v>245211</v>
      </c>
      <c r="H112" s="1">
        <v>42719</v>
      </c>
    </row>
    <row r="113" spans="1:8" x14ac:dyDescent="0.25">
      <c r="A113" t="s">
        <v>136</v>
      </c>
      <c r="B113" t="str">
        <f t="shared" si="2"/>
        <v>DAF</v>
      </c>
      <c r="C113" t="str">
        <f t="shared" si="3"/>
        <v>XF460</v>
      </c>
      <c r="D113">
        <v>2013</v>
      </c>
      <c r="E113">
        <v>240000</v>
      </c>
      <c r="F113" t="s">
        <v>152</v>
      </c>
      <c r="G113">
        <v>200123</v>
      </c>
      <c r="H113" s="1">
        <v>42719</v>
      </c>
    </row>
    <row r="114" spans="1:8" x14ac:dyDescent="0.25">
      <c r="A114" t="s">
        <v>136</v>
      </c>
      <c r="B114" t="str">
        <f t="shared" si="2"/>
        <v>DAF</v>
      </c>
      <c r="C114" t="str">
        <f t="shared" si="3"/>
        <v>XF460</v>
      </c>
      <c r="D114">
        <v>2013</v>
      </c>
      <c r="E114">
        <v>240000</v>
      </c>
      <c r="F114" t="s">
        <v>153</v>
      </c>
      <c r="G114">
        <v>235811</v>
      </c>
      <c r="H114" s="1">
        <v>42719</v>
      </c>
    </row>
    <row r="115" spans="1:8" x14ac:dyDescent="0.25">
      <c r="A115" t="s">
        <v>136</v>
      </c>
      <c r="B115" t="str">
        <f t="shared" si="2"/>
        <v>DAF</v>
      </c>
      <c r="C115" t="str">
        <f t="shared" si="3"/>
        <v>XF460</v>
      </c>
      <c r="D115">
        <v>2013</v>
      </c>
      <c r="E115">
        <v>240000</v>
      </c>
      <c r="F115" t="s">
        <v>154</v>
      </c>
      <c r="G115">
        <v>250021</v>
      </c>
      <c r="H115" s="1">
        <v>42719</v>
      </c>
    </row>
    <row r="116" spans="1:8" x14ac:dyDescent="0.25">
      <c r="A116" t="s">
        <v>136</v>
      </c>
      <c r="B116" t="str">
        <f t="shared" si="2"/>
        <v>DAF</v>
      </c>
      <c r="C116" t="str">
        <f t="shared" si="3"/>
        <v>XF460</v>
      </c>
      <c r="D116">
        <v>2013</v>
      </c>
      <c r="E116">
        <v>240000</v>
      </c>
      <c r="F116" t="s">
        <v>155</v>
      </c>
      <c r="G116">
        <v>198340</v>
      </c>
      <c r="H116" s="1">
        <v>42719</v>
      </c>
    </row>
    <row r="117" spans="1:8" x14ac:dyDescent="0.25">
      <c r="A117" t="s">
        <v>136</v>
      </c>
      <c r="B117" t="str">
        <f t="shared" si="2"/>
        <v>DAF</v>
      </c>
      <c r="C117" t="str">
        <f t="shared" si="3"/>
        <v>XF460</v>
      </c>
      <c r="D117">
        <v>2013</v>
      </c>
      <c r="E117">
        <v>240000</v>
      </c>
      <c r="F117" t="s">
        <v>156</v>
      </c>
      <c r="G117">
        <v>189761</v>
      </c>
      <c r="H117" s="1">
        <v>42719</v>
      </c>
    </row>
    <row r="118" spans="1:8" x14ac:dyDescent="0.25">
      <c r="A118" t="s">
        <v>157</v>
      </c>
      <c r="B118" t="str">
        <f t="shared" si="2"/>
        <v>MAN</v>
      </c>
      <c r="C118" t="str">
        <f t="shared" si="3"/>
        <v>TGS</v>
      </c>
      <c r="D118">
        <v>2013</v>
      </c>
      <c r="E118">
        <v>271000</v>
      </c>
      <c r="F118" t="s">
        <v>158</v>
      </c>
      <c r="G118">
        <v>153000</v>
      </c>
      <c r="H118" s="1">
        <v>42334</v>
      </c>
    </row>
    <row r="119" spans="1:8" x14ac:dyDescent="0.25">
      <c r="A119" t="s">
        <v>157</v>
      </c>
      <c r="B119" t="str">
        <f t="shared" si="2"/>
        <v>MAN</v>
      </c>
      <c r="C119" t="str">
        <f t="shared" si="3"/>
        <v>TGS</v>
      </c>
      <c r="D119">
        <v>2013</v>
      </c>
      <c r="E119">
        <v>271000</v>
      </c>
      <c r="F119" t="s">
        <v>159</v>
      </c>
      <c r="G119">
        <v>123000</v>
      </c>
      <c r="H119" s="1">
        <v>42520</v>
      </c>
    </row>
    <row r="120" spans="1:8" x14ac:dyDescent="0.25">
      <c r="A120" t="s">
        <v>160</v>
      </c>
      <c r="B120" t="str">
        <f t="shared" si="2"/>
        <v>MAN</v>
      </c>
      <c r="C120" t="str">
        <f t="shared" si="3"/>
        <v>TGA18</v>
      </c>
      <c r="D120">
        <v>2014</v>
      </c>
      <c r="E120">
        <v>98000</v>
      </c>
      <c r="F120" t="s">
        <v>161</v>
      </c>
      <c r="G120">
        <v>251000</v>
      </c>
      <c r="H120" s="1">
        <v>42344</v>
      </c>
    </row>
    <row r="121" spans="1:8" x14ac:dyDescent="0.25">
      <c r="A121" t="s">
        <v>160</v>
      </c>
      <c r="B121" t="str">
        <f t="shared" si="2"/>
        <v>MAN</v>
      </c>
      <c r="C121" t="str">
        <f t="shared" si="3"/>
        <v>TGA18</v>
      </c>
      <c r="D121">
        <v>2014</v>
      </c>
      <c r="E121">
        <v>99000</v>
      </c>
      <c r="F121" t="s">
        <v>162</v>
      </c>
      <c r="G121">
        <v>247000</v>
      </c>
      <c r="H121" s="1">
        <v>42344</v>
      </c>
    </row>
    <row r="122" spans="1:8" x14ac:dyDescent="0.25">
      <c r="A122" t="s">
        <v>45</v>
      </c>
      <c r="B122" t="str">
        <f t="shared" si="2"/>
        <v>MAN</v>
      </c>
      <c r="C122" t="str">
        <f t="shared" si="3"/>
        <v>TGL</v>
      </c>
      <c r="D122">
        <v>2014</v>
      </c>
      <c r="E122">
        <v>136502</v>
      </c>
      <c r="F122" t="s">
        <v>163</v>
      </c>
      <c r="G122">
        <v>243000</v>
      </c>
      <c r="H122" s="1">
        <v>42476</v>
      </c>
    </row>
    <row r="123" spans="1:8" x14ac:dyDescent="0.25">
      <c r="A123" t="s">
        <v>54</v>
      </c>
      <c r="B123" t="str">
        <f t="shared" si="2"/>
        <v>MAN</v>
      </c>
      <c r="C123" t="str">
        <f t="shared" si="3"/>
        <v>TGA41</v>
      </c>
      <c r="D123">
        <v>2014</v>
      </c>
      <c r="E123">
        <v>167800</v>
      </c>
      <c r="F123" t="s">
        <v>164</v>
      </c>
      <c r="G123">
        <v>190300</v>
      </c>
      <c r="H123" s="1">
        <v>42272</v>
      </c>
    </row>
    <row r="124" spans="1:8" x14ac:dyDescent="0.25">
      <c r="A124" t="s">
        <v>35</v>
      </c>
      <c r="B124" t="str">
        <f t="shared" si="2"/>
        <v>Mercedes</v>
      </c>
      <c r="C124" t="str">
        <f t="shared" si="3"/>
        <v>Atego</v>
      </c>
      <c r="D124">
        <v>2014</v>
      </c>
      <c r="E124">
        <v>219000</v>
      </c>
      <c r="F124" t="s">
        <v>165</v>
      </c>
      <c r="G124">
        <v>126290</v>
      </c>
      <c r="H124" s="1">
        <v>42083</v>
      </c>
    </row>
    <row r="125" spans="1:8" x14ac:dyDescent="0.25">
      <c r="A125" t="s">
        <v>136</v>
      </c>
      <c r="B125" t="str">
        <f t="shared" si="2"/>
        <v>DAF</v>
      </c>
      <c r="C125" t="str">
        <f t="shared" si="3"/>
        <v>XF460</v>
      </c>
      <c r="D125">
        <v>2014</v>
      </c>
      <c r="E125">
        <v>240000</v>
      </c>
      <c r="F125" t="s">
        <v>166</v>
      </c>
      <c r="G125">
        <v>183788</v>
      </c>
      <c r="H125" s="1">
        <v>42681</v>
      </c>
    </row>
    <row r="126" spans="1:8" x14ac:dyDescent="0.25">
      <c r="A126" t="s">
        <v>136</v>
      </c>
      <c r="B126" t="str">
        <f t="shared" si="2"/>
        <v>DAF</v>
      </c>
      <c r="C126" t="str">
        <f t="shared" si="3"/>
        <v>XF460</v>
      </c>
      <c r="D126">
        <v>2014</v>
      </c>
      <c r="E126">
        <v>240000</v>
      </c>
      <c r="F126" t="s">
        <v>167</v>
      </c>
      <c r="G126">
        <v>160198</v>
      </c>
      <c r="H126" s="1">
        <v>42681</v>
      </c>
    </row>
    <row r="127" spans="1:8" x14ac:dyDescent="0.25">
      <c r="A127" t="s">
        <v>136</v>
      </c>
      <c r="B127" t="str">
        <f t="shared" si="2"/>
        <v>DAF</v>
      </c>
      <c r="C127" t="str">
        <f t="shared" si="3"/>
        <v>XF460</v>
      </c>
      <c r="D127">
        <v>2014</v>
      </c>
      <c r="E127">
        <v>240000</v>
      </c>
      <c r="F127" t="s">
        <v>168</v>
      </c>
      <c r="G127">
        <v>156724</v>
      </c>
      <c r="H127" s="1">
        <v>42681</v>
      </c>
    </row>
    <row r="128" spans="1:8" x14ac:dyDescent="0.25">
      <c r="A128" t="s">
        <v>157</v>
      </c>
      <c r="B128" t="str">
        <f t="shared" si="2"/>
        <v>MAN</v>
      </c>
      <c r="C128" t="str">
        <f t="shared" si="3"/>
        <v>TGS</v>
      </c>
      <c r="D128">
        <v>2014</v>
      </c>
      <c r="E128">
        <v>270000</v>
      </c>
      <c r="F128" t="s">
        <v>169</v>
      </c>
      <c r="G128">
        <v>157000</v>
      </c>
      <c r="H128" s="1">
        <v>42334</v>
      </c>
    </row>
    <row r="129" spans="1:8" x14ac:dyDescent="0.25">
      <c r="A129" t="s">
        <v>35</v>
      </c>
      <c r="B129" t="str">
        <f t="shared" si="2"/>
        <v>Mercedes</v>
      </c>
      <c r="C129" t="str">
        <f t="shared" si="3"/>
        <v>Atego</v>
      </c>
      <c r="D129">
        <v>2015</v>
      </c>
      <c r="E129">
        <v>218000</v>
      </c>
      <c r="F129" t="s">
        <v>170</v>
      </c>
      <c r="G129">
        <v>130290</v>
      </c>
      <c r="H129" s="1">
        <v>42083</v>
      </c>
    </row>
    <row r="130" spans="1:8" x14ac:dyDescent="0.25">
      <c r="A130" t="s">
        <v>62</v>
      </c>
      <c r="B130" t="str">
        <f t="shared" si="2"/>
        <v>Mercedes</v>
      </c>
      <c r="C130" t="str">
        <f t="shared" si="3"/>
        <v>Actros</v>
      </c>
      <c r="D130">
        <v>2015</v>
      </c>
      <c r="E130">
        <v>258000</v>
      </c>
      <c r="F130" t="s">
        <v>171</v>
      </c>
      <c r="G130">
        <v>160700</v>
      </c>
      <c r="H130" s="1">
        <v>42286</v>
      </c>
    </row>
    <row r="131" spans="1:8" x14ac:dyDescent="0.25">
      <c r="A131" t="s">
        <v>172</v>
      </c>
      <c r="B131" t="str">
        <f t="shared" ref="B131:B135" si="4">MID(A131,1,FIND(" ",A131)-1)</f>
        <v>Volvo</v>
      </c>
      <c r="C131" t="str">
        <f t="shared" si="3"/>
        <v>2015Euro6M</v>
      </c>
      <c r="D131">
        <v>2015</v>
      </c>
      <c r="E131">
        <v>360000</v>
      </c>
      <c r="F131" t="s">
        <v>173</v>
      </c>
      <c r="G131">
        <v>100000</v>
      </c>
      <c r="H131" s="1">
        <v>42734</v>
      </c>
    </row>
    <row r="132" spans="1:8" x14ac:dyDescent="0.25">
      <c r="A132" t="s">
        <v>172</v>
      </c>
      <c r="B132" t="str">
        <f t="shared" si="4"/>
        <v>Volvo</v>
      </c>
      <c r="C132" t="str">
        <f t="shared" ref="C132:C135" si="5">MID(A132,FIND(" ",A132)+1,LEN(A132))</f>
        <v>2015Euro6M</v>
      </c>
      <c r="D132">
        <v>2015</v>
      </c>
      <c r="E132">
        <v>360000</v>
      </c>
      <c r="F132" t="s">
        <v>174</v>
      </c>
      <c r="G132">
        <v>115000</v>
      </c>
      <c r="H132" s="1">
        <v>42734</v>
      </c>
    </row>
    <row r="133" spans="1:8" x14ac:dyDescent="0.25">
      <c r="A133" t="s">
        <v>172</v>
      </c>
      <c r="B133" t="str">
        <f t="shared" si="4"/>
        <v>Volvo</v>
      </c>
      <c r="C133" t="str">
        <f t="shared" si="5"/>
        <v>2015Euro6M</v>
      </c>
      <c r="D133">
        <v>2015</v>
      </c>
      <c r="E133">
        <v>360000</v>
      </c>
      <c r="F133" t="s">
        <v>175</v>
      </c>
      <c r="G133">
        <v>132000</v>
      </c>
      <c r="H133" s="1">
        <v>42734</v>
      </c>
    </row>
    <row r="134" spans="1:8" x14ac:dyDescent="0.25">
      <c r="A134" t="s">
        <v>172</v>
      </c>
      <c r="B134" t="str">
        <f t="shared" si="4"/>
        <v>Volvo</v>
      </c>
      <c r="C134" t="str">
        <f t="shared" si="5"/>
        <v>2015Euro6M</v>
      </c>
      <c r="D134">
        <v>2015</v>
      </c>
      <c r="E134">
        <v>360000</v>
      </c>
      <c r="F134" t="s">
        <v>176</v>
      </c>
      <c r="G134">
        <v>108000</v>
      </c>
      <c r="H134" s="1">
        <v>42734</v>
      </c>
    </row>
    <row r="135" spans="1:8" x14ac:dyDescent="0.25">
      <c r="A135" t="s">
        <v>172</v>
      </c>
      <c r="B135" t="str">
        <f t="shared" si="4"/>
        <v>Volvo</v>
      </c>
      <c r="C135" t="str">
        <f t="shared" si="5"/>
        <v>2015Euro6M</v>
      </c>
      <c r="D135">
        <v>2015</v>
      </c>
      <c r="E135">
        <v>360000</v>
      </c>
      <c r="F135" t="s">
        <v>177</v>
      </c>
      <c r="G135">
        <v>140000</v>
      </c>
      <c r="H135" s="1">
        <v>42734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workbookViewId="0">
      <selection activeCell="I9" sqref="I9"/>
    </sheetView>
  </sheetViews>
  <sheetFormatPr defaultRowHeight="15" x14ac:dyDescent="0.25"/>
  <cols>
    <col min="1" max="1" width="18" bestFit="1" customWidth="1"/>
    <col min="2" max="2" width="13.7109375" bestFit="1" customWidth="1"/>
    <col min="3" max="3" width="12.7109375" bestFit="1" customWidth="1"/>
    <col min="4" max="4" width="15.7109375" bestFit="1" customWidth="1"/>
    <col min="5" max="5" width="8.7109375" bestFit="1" customWidth="1"/>
    <col min="6" max="6" width="24.5703125" bestFit="1" customWidth="1"/>
    <col min="7" max="7" width="16" bestFit="1" customWidth="1"/>
    <col min="8" max="8" width="19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</v>
      </c>
      <c r="H1" t="s">
        <v>187</v>
      </c>
      <c r="I1" t="s">
        <v>178</v>
      </c>
    </row>
    <row r="2" spans="1:9" x14ac:dyDescent="0.25">
      <c r="A2" s="4" t="s">
        <v>50</v>
      </c>
      <c r="B2" s="4">
        <v>2010</v>
      </c>
      <c r="C2" s="4">
        <v>37000</v>
      </c>
      <c r="D2" s="4" t="s">
        <v>64</v>
      </c>
      <c r="E2" s="4">
        <v>978000</v>
      </c>
      <c r="F2" s="5">
        <v>42309</v>
      </c>
      <c r="G2" s="4">
        <f>5%*C2*(2017-B2)</f>
        <v>12950</v>
      </c>
      <c r="H2" s="4">
        <f>2%*C2*QUOTIENT(E2,100000)</f>
        <v>6660</v>
      </c>
      <c r="I2" s="4">
        <f>C2-G2-H2</f>
        <v>17390</v>
      </c>
    </row>
    <row r="3" spans="1:9" x14ac:dyDescent="0.25">
      <c r="A3" t="s">
        <v>6</v>
      </c>
      <c r="B3">
        <v>2006</v>
      </c>
      <c r="C3">
        <v>85900</v>
      </c>
      <c r="D3" t="s">
        <v>7</v>
      </c>
      <c r="E3">
        <v>1200655</v>
      </c>
      <c r="F3" s="1">
        <v>42035</v>
      </c>
      <c r="G3">
        <f>5%*C3*(2017-B3)</f>
        <v>47245</v>
      </c>
      <c r="H3">
        <f>2%*C3*QUOTIENT(E3,100000)</f>
        <v>20616</v>
      </c>
      <c r="I3">
        <f>C3-G3-H3</f>
        <v>18039</v>
      </c>
    </row>
    <row r="4" spans="1:9" x14ac:dyDescent="0.25">
      <c r="A4" t="s">
        <v>6</v>
      </c>
      <c r="B4">
        <v>2006</v>
      </c>
      <c r="C4">
        <v>85900</v>
      </c>
      <c r="D4" t="s">
        <v>8</v>
      </c>
      <c r="E4">
        <v>1068570</v>
      </c>
      <c r="F4" s="1">
        <v>42029</v>
      </c>
      <c r="G4">
        <f>5%*C4*(2017-B4)</f>
        <v>47245</v>
      </c>
      <c r="H4">
        <f>2%*C4*QUOTIENT(E4,100000)</f>
        <v>17180</v>
      </c>
      <c r="I4">
        <f>C4-G4-H4</f>
        <v>21475</v>
      </c>
    </row>
    <row r="5" spans="1:9" x14ac:dyDescent="0.25">
      <c r="A5" t="s">
        <v>50</v>
      </c>
      <c r="B5">
        <v>2011</v>
      </c>
      <c r="C5">
        <v>38000</v>
      </c>
      <c r="D5" t="s">
        <v>90</v>
      </c>
      <c r="E5">
        <v>574000</v>
      </c>
      <c r="F5" s="1">
        <v>42309</v>
      </c>
      <c r="G5">
        <f>5%*C5*(2017-B5)</f>
        <v>11400</v>
      </c>
      <c r="H5">
        <f>2%*C5*QUOTIENT(E5,100000)</f>
        <v>3800</v>
      </c>
      <c r="I5">
        <f>C5-G5-H5</f>
        <v>22800</v>
      </c>
    </row>
    <row r="6" spans="1:9" x14ac:dyDescent="0.25">
      <c r="A6" t="s">
        <v>6</v>
      </c>
      <c r="B6">
        <v>2006</v>
      </c>
      <c r="C6">
        <v>85900</v>
      </c>
      <c r="D6" t="s">
        <v>9</v>
      </c>
      <c r="E6">
        <v>998704</v>
      </c>
      <c r="F6" s="1">
        <v>42028</v>
      </c>
      <c r="G6">
        <f>5%*C6*(2017-B6)</f>
        <v>47245</v>
      </c>
      <c r="H6">
        <f>2%*C6*QUOTIENT(E6,100000)</f>
        <v>15462</v>
      </c>
      <c r="I6">
        <f>C6-G6-H6</f>
        <v>23193</v>
      </c>
    </row>
    <row r="7" spans="1:9" x14ac:dyDescent="0.25">
      <c r="A7" t="s">
        <v>6</v>
      </c>
      <c r="B7">
        <v>2006</v>
      </c>
      <c r="C7">
        <v>85900</v>
      </c>
      <c r="D7" t="s">
        <v>10</v>
      </c>
      <c r="E7">
        <v>936780</v>
      </c>
      <c r="F7" s="1">
        <v>42028</v>
      </c>
      <c r="G7">
        <f>5%*C7*(2017-B7)</f>
        <v>47245</v>
      </c>
      <c r="H7">
        <f>2%*C7*QUOTIENT(E7,100000)</f>
        <v>15462</v>
      </c>
      <c r="I7">
        <f>C7-G7-H7</f>
        <v>23193</v>
      </c>
    </row>
    <row r="8" spans="1:9" x14ac:dyDescent="0.25">
      <c r="A8" t="s">
        <v>50</v>
      </c>
      <c r="B8">
        <v>2010</v>
      </c>
      <c r="C8">
        <v>40830</v>
      </c>
      <c r="D8" t="s">
        <v>65</v>
      </c>
      <c r="E8">
        <v>326000</v>
      </c>
      <c r="F8" s="1">
        <v>42062</v>
      </c>
      <c r="G8">
        <f>5%*C8*(2017-B8)</f>
        <v>14290.5</v>
      </c>
      <c r="H8">
        <f>2%*C8*QUOTIENT(E8,100000)</f>
        <v>2449.8000000000002</v>
      </c>
      <c r="I8">
        <f>C8-G8-H8</f>
        <v>24089.7</v>
      </c>
    </row>
    <row r="9" spans="1:9" x14ac:dyDescent="0.25">
      <c r="A9" t="s">
        <v>6</v>
      </c>
      <c r="B9">
        <v>2006</v>
      </c>
      <c r="C9">
        <v>85900</v>
      </c>
      <c r="D9" t="s">
        <v>11</v>
      </c>
      <c r="E9">
        <v>870233</v>
      </c>
      <c r="F9" s="1">
        <v>42034</v>
      </c>
      <c r="G9">
        <f>5%*C9*(2017-B9)</f>
        <v>47245</v>
      </c>
      <c r="H9">
        <f>2%*C9*QUOTIENT(E9,100000)</f>
        <v>13744</v>
      </c>
      <c r="I9">
        <f>C9-G9-H9</f>
        <v>24911</v>
      </c>
    </row>
    <row r="10" spans="1:9" x14ac:dyDescent="0.25">
      <c r="A10" t="s">
        <v>16</v>
      </c>
      <c r="B10">
        <v>2008</v>
      </c>
      <c r="C10">
        <v>49411</v>
      </c>
      <c r="D10" t="s">
        <v>17</v>
      </c>
      <c r="E10">
        <v>186000</v>
      </c>
      <c r="F10" s="1">
        <v>42210</v>
      </c>
      <c r="G10">
        <f>5%*C10*(2017-B10)</f>
        <v>22234.95</v>
      </c>
      <c r="H10">
        <f>2%*C10*QUOTIENT(E10,100000)</f>
        <v>988.22</v>
      </c>
      <c r="I10">
        <f>C10-G10-H10</f>
        <v>26187.829999999998</v>
      </c>
    </row>
    <row r="11" spans="1:9" x14ac:dyDescent="0.25">
      <c r="A11" t="s">
        <v>50</v>
      </c>
      <c r="B11">
        <v>2012</v>
      </c>
      <c r="C11">
        <v>39830</v>
      </c>
      <c r="D11" t="s">
        <v>111</v>
      </c>
      <c r="E11">
        <v>330000</v>
      </c>
      <c r="F11" s="1">
        <v>42062</v>
      </c>
      <c r="G11">
        <f>5%*C11*(2017-B11)</f>
        <v>9957.5</v>
      </c>
      <c r="H11">
        <f>2%*C11*QUOTIENT(E11,100000)</f>
        <v>2389.8000000000002</v>
      </c>
      <c r="I11">
        <f>C11-G11-H11</f>
        <v>27482.7</v>
      </c>
    </row>
    <row r="12" spans="1:9" x14ac:dyDescent="0.25">
      <c r="A12" t="s">
        <v>16</v>
      </c>
      <c r="B12">
        <v>2009</v>
      </c>
      <c r="C12">
        <v>48411</v>
      </c>
      <c r="D12" t="s">
        <v>24</v>
      </c>
      <c r="E12">
        <v>190000</v>
      </c>
      <c r="F12" s="1">
        <v>42210</v>
      </c>
      <c r="G12">
        <f>5%*C12*(2017-B12)</f>
        <v>19364.400000000001</v>
      </c>
      <c r="H12">
        <f>2%*C12*QUOTIENT(E12,100000)</f>
        <v>968.22</v>
      </c>
      <c r="I12">
        <f>C12-G12-H12</f>
        <v>28078.379999999997</v>
      </c>
    </row>
    <row r="13" spans="1:9" x14ac:dyDescent="0.25">
      <c r="A13" t="s">
        <v>18</v>
      </c>
      <c r="B13">
        <v>2008</v>
      </c>
      <c r="C13">
        <v>58000</v>
      </c>
      <c r="D13" t="s">
        <v>19</v>
      </c>
      <c r="E13">
        <v>306000</v>
      </c>
      <c r="F13" s="1">
        <v>42271</v>
      </c>
      <c r="G13">
        <f>5%*C13*(2017-B13)</f>
        <v>26100</v>
      </c>
      <c r="H13">
        <f>2%*C13*QUOTIENT(E13,100000)</f>
        <v>3480</v>
      </c>
      <c r="I13">
        <f>C13-G13-H13</f>
        <v>28420</v>
      </c>
    </row>
    <row r="14" spans="1:9" x14ac:dyDescent="0.25">
      <c r="A14" t="s">
        <v>25</v>
      </c>
      <c r="B14">
        <v>2009</v>
      </c>
      <c r="C14">
        <v>68000</v>
      </c>
      <c r="D14" t="s">
        <v>26</v>
      </c>
      <c r="E14">
        <v>992600</v>
      </c>
      <c r="F14" s="1">
        <v>42157</v>
      </c>
      <c r="G14">
        <f>5%*C14*(2017-B14)</f>
        <v>27200</v>
      </c>
      <c r="H14">
        <f>2%*C14*QUOTIENT(E14,100000)</f>
        <v>12240</v>
      </c>
      <c r="I14">
        <f>C14-G14-H14</f>
        <v>28560</v>
      </c>
    </row>
    <row r="15" spans="1:9" x14ac:dyDescent="0.25">
      <c r="A15" t="s">
        <v>16</v>
      </c>
      <c r="B15">
        <v>2009</v>
      </c>
      <c r="C15">
        <v>49411</v>
      </c>
      <c r="D15" t="s">
        <v>27</v>
      </c>
      <c r="E15">
        <v>186000</v>
      </c>
      <c r="F15" s="1">
        <v>42210</v>
      </c>
      <c r="G15">
        <f>5%*C15*(2017-B15)</f>
        <v>19764.400000000001</v>
      </c>
      <c r="H15">
        <f>2%*C15*QUOTIENT(E15,100000)</f>
        <v>988.22</v>
      </c>
      <c r="I15">
        <f>C15-G15-H15</f>
        <v>28658.379999999997</v>
      </c>
    </row>
    <row r="16" spans="1:9" x14ac:dyDescent="0.25">
      <c r="A16" t="s">
        <v>28</v>
      </c>
      <c r="B16">
        <v>2009</v>
      </c>
      <c r="C16">
        <v>67900</v>
      </c>
      <c r="D16" t="s">
        <v>29</v>
      </c>
      <c r="E16">
        <v>850000</v>
      </c>
      <c r="F16" s="1">
        <v>42194</v>
      </c>
      <c r="G16">
        <f>5%*C16*(2017-B16)</f>
        <v>27160</v>
      </c>
      <c r="H16">
        <f>2%*C16*QUOTIENT(E16,100000)</f>
        <v>10864</v>
      </c>
      <c r="I16">
        <f>C16-G16-H16</f>
        <v>29876</v>
      </c>
    </row>
    <row r="17" spans="1:9" x14ac:dyDescent="0.25">
      <c r="A17" t="s">
        <v>16</v>
      </c>
      <c r="B17">
        <v>2009</v>
      </c>
      <c r="C17">
        <v>65000</v>
      </c>
      <c r="D17" t="s">
        <v>30</v>
      </c>
      <c r="E17">
        <v>740000</v>
      </c>
      <c r="F17" s="1">
        <v>42385</v>
      </c>
      <c r="G17">
        <f>5%*C17*(2017-B17)</f>
        <v>26000</v>
      </c>
      <c r="H17">
        <f>2%*C17*QUOTIENT(E17,100000)</f>
        <v>9100</v>
      </c>
      <c r="I17">
        <f>C17-G17-H17</f>
        <v>29900</v>
      </c>
    </row>
    <row r="18" spans="1:9" x14ac:dyDescent="0.25">
      <c r="A18" t="s">
        <v>28</v>
      </c>
      <c r="B18">
        <v>2009</v>
      </c>
      <c r="C18">
        <v>68900</v>
      </c>
      <c r="D18" t="s">
        <v>31</v>
      </c>
      <c r="E18">
        <v>846000</v>
      </c>
      <c r="F18" s="1">
        <v>42194</v>
      </c>
      <c r="G18">
        <f>5%*C18*(2017-B18)</f>
        <v>27560</v>
      </c>
      <c r="H18">
        <f>2%*C18*QUOTIENT(E18,100000)</f>
        <v>11024</v>
      </c>
      <c r="I18">
        <f>C18-G18-H18</f>
        <v>30316</v>
      </c>
    </row>
    <row r="19" spans="1:9" x14ac:dyDescent="0.25">
      <c r="A19" t="s">
        <v>18</v>
      </c>
      <c r="B19">
        <v>2009</v>
      </c>
      <c r="C19">
        <v>59000</v>
      </c>
      <c r="D19" t="s">
        <v>32</v>
      </c>
      <c r="E19">
        <v>302000</v>
      </c>
      <c r="F19" s="1">
        <v>42271</v>
      </c>
      <c r="G19">
        <f>5%*C19*(2017-B19)</f>
        <v>23600</v>
      </c>
      <c r="H19">
        <f>2%*C19*QUOTIENT(E19,100000)</f>
        <v>3540</v>
      </c>
      <c r="I19">
        <f>C19-G19-H19</f>
        <v>31860</v>
      </c>
    </row>
    <row r="20" spans="1:9" x14ac:dyDescent="0.25">
      <c r="A20" t="s">
        <v>16</v>
      </c>
      <c r="B20">
        <v>2010</v>
      </c>
      <c r="C20">
        <v>66000</v>
      </c>
      <c r="D20" t="s">
        <v>66</v>
      </c>
      <c r="E20">
        <v>736000</v>
      </c>
      <c r="F20" s="1">
        <v>42385</v>
      </c>
      <c r="G20">
        <f>5%*C20*(2017-B20)</f>
        <v>23100</v>
      </c>
      <c r="H20">
        <f>2%*C20*QUOTIENT(E20,100000)</f>
        <v>9240</v>
      </c>
      <c r="I20">
        <f>C20-G20-H20</f>
        <v>33660</v>
      </c>
    </row>
    <row r="21" spans="1:9" x14ac:dyDescent="0.25">
      <c r="A21" t="s">
        <v>33</v>
      </c>
      <c r="B21">
        <v>2009</v>
      </c>
      <c r="C21">
        <v>77000</v>
      </c>
      <c r="D21" t="s">
        <v>34</v>
      </c>
      <c r="E21">
        <v>846000</v>
      </c>
      <c r="F21" s="1">
        <v>42376</v>
      </c>
      <c r="G21">
        <f>5%*C21*(2017-B21)</f>
        <v>30800</v>
      </c>
      <c r="H21">
        <f>2%*C21*QUOTIENT(E21,100000)</f>
        <v>12320</v>
      </c>
      <c r="I21">
        <f>C21-G21-H21</f>
        <v>33880</v>
      </c>
    </row>
    <row r="22" spans="1:9" x14ac:dyDescent="0.25">
      <c r="A22" t="s">
        <v>50</v>
      </c>
      <c r="B22">
        <v>2012</v>
      </c>
      <c r="C22">
        <v>48800</v>
      </c>
      <c r="D22" t="s">
        <v>112</v>
      </c>
      <c r="E22">
        <v>268650</v>
      </c>
      <c r="F22" s="1">
        <v>42117</v>
      </c>
      <c r="G22">
        <f>5%*C22*(2017-B22)</f>
        <v>12200</v>
      </c>
      <c r="H22">
        <f>2%*C22*QUOTIENT(E22,100000)</f>
        <v>1952</v>
      </c>
      <c r="I22">
        <f>C22-G22-H22</f>
        <v>34648</v>
      </c>
    </row>
    <row r="23" spans="1:9" x14ac:dyDescent="0.25">
      <c r="A23" t="s">
        <v>35</v>
      </c>
      <c r="B23">
        <v>2009</v>
      </c>
      <c r="C23">
        <v>85000</v>
      </c>
      <c r="D23" t="s">
        <v>36</v>
      </c>
      <c r="E23">
        <v>946000</v>
      </c>
      <c r="F23" s="1">
        <v>42014</v>
      </c>
      <c r="G23">
        <f>5%*C23*(2017-B23)</f>
        <v>34000</v>
      </c>
      <c r="H23">
        <f>2%*C23*QUOTIENT(E23,100000)</f>
        <v>15300</v>
      </c>
      <c r="I23">
        <f>C23-G23-H23</f>
        <v>35700</v>
      </c>
    </row>
    <row r="24" spans="1:9" x14ac:dyDescent="0.25">
      <c r="A24" t="s">
        <v>50</v>
      </c>
      <c r="B24">
        <v>2013</v>
      </c>
      <c r="C24">
        <v>47800</v>
      </c>
      <c r="D24" t="s">
        <v>143</v>
      </c>
      <c r="E24">
        <v>272650</v>
      </c>
      <c r="F24" s="1">
        <v>42117</v>
      </c>
      <c r="G24">
        <f>5%*C24*(2017-B24)</f>
        <v>9560</v>
      </c>
      <c r="H24">
        <f>2%*C24*QUOTIENT(E24,100000)</f>
        <v>1912</v>
      </c>
      <c r="I24">
        <f>C24-G24-H24</f>
        <v>36328</v>
      </c>
    </row>
    <row r="25" spans="1:9" x14ac:dyDescent="0.25">
      <c r="A25" t="s">
        <v>91</v>
      </c>
      <c r="B25">
        <v>2011</v>
      </c>
      <c r="C25">
        <v>56700</v>
      </c>
      <c r="D25" t="s">
        <v>92</v>
      </c>
      <c r="E25">
        <v>290000</v>
      </c>
      <c r="F25" s="1">
        <v>42236</v>
      </c>
      <c r="G25">
        <f>5%*C25*(2017-B25)</f>
        <v>17010</v>
      </c>
      <c r="H25">
        <f>2%*C25*QUOTIENT(E25,100000)</f>
        <v>2268</v>
      </c>
      <c r="I25">
        <f>C25-G25-H25</f>
        <v>37422</v>
      </c>
    </row>
    <row r="26" spans="1:9" x14ac:dyDescent="0.25">
      <c r="A26" t="s">
        <v>91</v>
      </c>
      <c r="B26">
        <v>2011</v>
      </c>
      <c r="C26">
        <v>57700</v>
      </c>
      <c r="D26" t="s">
        <v>93</v>
      </c>
      <c r="E26">
        <v>286000</v>
      </c>
      <c r="F26" s="1">
        <v>42236</v>
      </c>
      <c r="G26">
        <f>5%*C26*(2017-B26)</f>
        <v>17310</v>
      </c>
      <c r="H26">
        <f>2%*C26*QUOTIENT(E26,100000)</f>
        <v>2308</v>
      </c>
      <c r="I26">
        <f>C26-G26-H26</f>
        <v>38082</v>
      </c>
    </row>
    <row r="27" spans="1:9" x14ac:dyDescent="0.25">
      <c r="A27" t="s">
        <v>67</v>
      </c>
      <c r="B27">
        <v>2010</v>
      </c>
      <c r="C27">
        <v>60000</v>
      </c>
      <c r="D27" t="s">
        <v>68</v>
      </c>
      <c r="E27">
        <v>99250</v>
      </c>
      <c r="F27" s="1">
        <v>42226</v>
      </c>
      <c r="G27">
        <f>5%*C27*(2017-B27)</f>
        <v>21000</v>
      </c>
      <c r="H27">
        <f>2%*C27*QUOTIENT(E27,100000)</f>
        <v>0</v>
      </c>
      <c r="I27">
        <f>C27-G27-H27</f>
        <v>39000</v>
      </c>
    </row>
    <row r="28" spans="1:9" x14ac:dyDescent="0.25">
      <c r="A28" t="s">
        <v>35</v>
      </c>
      <c r="B28">
        <v>2010</v>
      </c>
      <c r="C28">
        <v>84000</v>
      </c>
      <c r="D28" t="s">
        <v>69</v>
      </c>
      <c r="E28">
        <v>950000</v>
      </c>
      <c r="F28" s="1">
        <v>42029</v>
      </c>
      <c r="G28">
        <f>5%*C28*(2017-B28)</f>
        <v>29400</v>
      </c>
      <c r="H28">
        <f>2%*C28*QUOTIENT(E28,100000)</f>
        <v>15120</v>
      </c>
      <c r="I28">
        <f>C28-G28-H28</f>
        <v>39480</v>
      </c>
    </row>
    <row r="29" spans="1:9" x14ac:dyDescent="0.25">
      <c r="A29" t="s">
        <v>67</v>
      </c>
      <c r="B29">
        <v>2011</v>
      </c>
      <c r="C29">
        <v>59000</v>
      </c>
      <c r="D29" t="s">
        <v>94</v>
      </c>
      <c r="E29">
        <v>103250</v>
      </c>
      <c r="F29" s="1">
        <v>42226</v>
      </c>
      <c r="G29">
        <f>5%*C29*(2017-B29)</f>
        <v>17700</v>
      </c>
      <c r="H29">
        <f>2%*C29*QUOTIENT(E29,100000)</f>
        <v>1180</v>
      </c>
      <c r="I29">
        <f>C29-G29-H29</f>
        <v>40120</v>
      </c>
    </row>
    <row r="30" spans="1:9" x14ac:dyDescent="0.25">
      <c r="A30" t="s">
        <v>18</v>
      </c>
      <c r="B30">
        <v>2012</v>
      </c>
      <c r="C30">
        <v>59000</v>
      </c>
      <c r="D30" t="s">
        <v>113</v>
      </c>
      <c r="E30">
        <v>302000</v>
      </c>
      <c r="F30" s="1">
        <v>42271</v>
      </c>
      <c r="G30">
        <f>5%*C30*(2017-B30)</f>
        <v>14750</v>
      </c>
      <c r="H30">
        <f>2%*C30*QUOTIENT(E30,100000)</f>
        <v>3540</v>
      </c>
      <c r="I30">
        <f>C30-G30-H30</f>
        <v>40710</v>
      </c>
    </row>
    <row r="31" spans="1:9" x14ac:dyDescent="0.25">
      <c r="A31" t="s">
        <v>25</v>
      </c>
      <c r="B31">
        <v>2010</v>
      </c>
      <c r="C31">
        <v>67000</v>
      </c>
      <c r="D31" t="s">
        <v>70</v>
      </c>
      <c r="E31">
        <v>103260</v>
      </c>
      <c r="F31" s="1">
        <v>42157</v>
      </c>
      <c r="G31">
        <f>5%*C31*(2017-B31)</f>
        <v>23450</v>
      </c>
      <c r="H31">
        <f>2%*C31*QUOTIENT(E31,100000)</f>
        <v>1340</v>
      </c>
      <c r="I31">
        <f>C31-G31-H31</f>
        <v>42210</v>
      </c>
    </row>
    <row r="32" spans="1:9" x14ac:dyDescent="0.25">
      <c r="A32" t="s">
        <v>37</v>
      </c>
      <c r="B32">
        <v>2009</v>
      </c>
      <c r="C32">
        <v>79000</v>
      </c>
      <c r="D32" t="s">
        <v>38</v>
      </c>
      <c r="E32">
        <v>390000</v>
      </c>
      <c r="F32" s="1">
        <v>42379</v>
      </c>
      <c r="G32">
        <f>5%*C32*(2017-B32)</f>
        <v>31600</v>
      </c>
      <c r="H32">
        <f>2%*C32*QUOTIENT(E32,100000)</f>
        <v>4740</v>
      </c>
      <c r="I32">
        <f>C32-G32-H32</f>
        <v>42660</v>
      </c>
    </row>
    <row r="33" spans="1:9" x14ac:dyDescent="0.25">
      <c r="A33" t="s">
        <v>37</v>
      </c>
      <c r="B33">
        <v>2009</v>
      </c>
      <c r="C33">
        <v>79000</v>
      </c>
      <c r="D33" t="s">
        <v>39</v>
      </c>
      <c r="E33">
        <v>390000</v>
      </c>
      <c r="F33" s="1">
        <v>42379</v>
      </c>
      <c r="G33">
        <f>5%*C33*(2017-B33)</f>
        <v>31600</v>
      </c>
      <c r="H33">
        <f>2%*C33*QUOTIENT(E33,100000)</f>
        <v>4740</v>
      </c>
      <c r="I33">
        <f>C33-G33-H33</f>
        <v>42660</v>
      </c>
    </row>
    <row r="34" spans="1:9" x14ac:dyDescent="0.25">
      <c r="A34" t="s">
        <v>20</v>
      </c>
      <c r="B34">
        <v>2008</v>
      </c>
      <c r="C34">
        <v>84000</v>
      </c>
      <c r="D34" t="s">
        <v>21</v>
      </c>
      <c r="E34">
        <v>266000</v>
      </c>
      <c r="F34" s="1">
        <v>42382</v>
      </c>
      <c r="G34">
        <f>5%*C34*(2017-B34)</f>
        <v>37800</v>
      </c>
      <c r="H34">
        <f>2%*C34*QUOTIENT(E34,100000)</f>
        <v>3360</v>
      </c>
      <c r="I34">
        <f>C34-G34-H34</f>
        <v>42840</v>
      </c>
    </row>
    <row r="35" spans="1:9" x14ac:dyDescent="0.25">
      <c r="A35" s="2" t="s">
        <v>22</v>
      </c>
      <c r="B35" s="2">
        <v>2008</v>
      </c>
      <c r="C35" s="2">
        <v>89000</v>
      </c>
      <c r="D35" s="2" t="s">
        <v>23</v>
      </c>
      <c r="E35" s="2">
        <v>305000</v>
      </c>
      <c r="F35" s="3">
        <v>42075</v>
      </c>
      <c r="G35" s="2">
        <f>5%*C35*(2017-B35)</f>
        <v>40050</v>
      </c>
      <c r="H35" s="2">
        <f>2%*C35*QUOTIENT(E35,100000)</f>
        <v>5340</v>
      </c>
      <c r="I35" s="2">
        <f>C35-G35-H35</f>
        <v>43610</v>
      </c>
    </row>
    <row r="36" spans="1:9" x14ac:dyDescent="0.25">
      <c r="A36" t="s">
        <v>71</v>
      </c>
      <c r="B36">
        <v>2010</v>
      </c>
      <c r="C36">
        <v>75300</v>
      </c>
      <c r="D36" t="s">
        <v>72</v>
      </c>
      <c r="E36">
        <v>302000</v>
      </c>
      <c r="F36" s="1">
        <v>42174</v>
      </c>
      <c r="G36">
        <f>5%*C36*(2017-B36)</f>
        <v>26355</v>
      </c>
      <c r="H36">
        <f>2%*C36*QUOTIENT(E36,100000)</f>
        <v>4518</v>
      </c>
      <c r="I36">
        <f>C36-G36-H36</f>
        <v>44427</v>
      </c>
    </row>
    <row r="37" spans="1:9" x14ac:dyDescent="0.25">
      <c r="A37" t="s">
        <v>33</v>
      </c>
      <c r="B37">
        <v>2012</v>
      </c>
      <c r="C37">
        <v>76000</v>
      </c>
      <c r="D37" t="s">
        <v>114</v>
      </c>
      <c r="E37">
        <v>850000</v>
      </c>
      <c r="F37" s="1">
        <v>42376</v>
      </c>
      <c r="G37">
        <f>5%*C37*(2017-B37)</f>
        <v>19000</v>
      </c>
      <c r="H37">
        <f>2%*C37*QUOTIENT(E37,100000)</f>
        <v>12160</v>
      </c>
      <c r="I37">
        <f>C37-G37-H37</f>
        <v>44840</v>
      </c>
    </row>
    <row r="38" spans="1:9" x14ac:dyDescent="0.25">
      <c r="A38" t="s">
        <v>20</v>
      </c>
      <c r="B38">
        <v>2009</v>
      </c>
      <c r="C38">
        <v>83000</v>
      </c>
      <c r="D38" t="s">
        <v>40</v>
      </c>
      <c r="E38">
        <v>270000</v>
      </c>
      <c r="F38" s="1">
        <v>42382</v>
      </c>
      <c r="G38">
        <f>5%*C38*(2017-B38)</f>
        <v>33200</v>
      </c>
      <c r="H38">
        <f>2%*C38*QUOTIENT(E38,100000)</f>
        <v>3320</v>
      </c>
      <c r="I38">
        <f>C38-G38-H38</f>
        <v>46480</v>
      </c>
    </row>
    <row r="39" spans="1:9" x14ac:dyDescent="0.25">
      <c r="A39" t="s">
        <v>41</v>
      </c>
      <c r="B39">
        <v>2009</v>
      </c>
      <c r="C39">
        <v>86133</v>
      </c>
      <c r="D39" t="s">
        <v>42</v>
      </c>
      <c r="E39">
        <v>380000</v>
      </c>
      <c r="F39" s="1">
        <v>42208</v>
      </c>
      <c r="G39">
        <f>5%*C39*(2017-B39)</f>
        <v>34453.200000000004</v>
      </c>
      <c r="H39">
        <f>2%*C39*QUOTIENT(E39,100000)</f>
        <v>5167.9800000000005</v>
      </c>
      <c r="I39">
        <f>C39-G39-H39</f>
        <v>46511.819999999992</v>
      </c>
    </row>
    <row r="40" spans="1:9" x14ac:dyDescent="0.25">
      <c r="A40" t="s">
        <v>71</v>
      </c>
      <c r="B40">
        <v>2011</v>
      </c>
      <c r="C40">
        <v>74300</v>
      </c>
      <c r="D40" t="s">
        <v>95</v>
      </c>
      <c r="E40">
        <v>306000</v>
      </c>
      <c r="F40" s="1">
        <v>42174</v>
      </c>
      <c r="G40">
        <f>5%*C40*(2017-B40)</f>
        <v>22290</v>
      </c>
      <c r="H40">
        <f>2%*C40*QUOTIENT(E40,100000)</f>
        <v>4458</v>
      </c>
      <c r="I40">
        <f>C40-G40-H40</f>
        <v>47552</v>
      </c>
    </row>
    <row r="41" spans="1:9" x14ac:dyDescent="0.25">
      <c r="A41" t="s">
        <v>22</v>
      </c>
      <c r="B41">
        <v>2009</v>
      </c>
      <c r="C41">
        <v>90000</v>
      </c>
      <c r="D41" t="s">
        <v>43</v>
      </c>
      <c r="E41">
        <v>301000</v>
      </c>
      <c r="F41" s="1">
        <v>42075</v>
      </c>
      <c r="G41">
        <f>5%*C41*(2017-B41)</f>
        <v>36000</v>
      </c>
      <c r="H41">
        <f>2%*C41*QUOTIENT(E41,100000)</f>
        <v>5400</v>
      </c>
      <c r="I41">
        <f>C41-G41-H41</f>
        <v>48600</v>
      </c>
    </row>
    <row r="42" spans="1:9" x14ac:dyDescent="0.25">
      <c r="A42" t="s">
        <v>35</v>
      </c>
      <c r="B42">
        <v>2009</v>
      </c>
      <c r="C42">
        <v>91000</v>
      </c>
      <c r="D42" t="s">
        <v>44</v>
      </c>
      <c r="E42">
        <v>360000</v>
      </c>
      <c r="F42" s="1">
        <v>42174</v>
      </c>
      <c r="G42">
        <f>5%*C42*(2017-B42)</f>
        <v>36400</v>
      </c>
      <c r="H42">
        <f>2%*C42*QUOTIENT(E42,100000)</f>
        <v>5460</v>
      </c>
      <c r="I42">
        <f>C42-G42-H42</f>
        <v>49140</v>
      </c>
    </row>
    <row r="43" spans="1:9" x14ac:dyDescent="0.25">
      <c r="A43" t="s">
        <v>20</v>
      </c>
      <c r="B43">
        <v>2010</v>
      </c>
      <c r="C43">
        <v>84000</v>
      </c>
      <c r="D43" t="s">
        <v>73</v>
      </c>
      <c r="E43">
        <v>266000</v>
      </c>
      <c r="F43" s="1">
        <v>42382</v>
      </c>
      <c r="G43">
        <f>5%*C43*(2017-B43)</f>
        <v>29400</v>
      </c>
      <c r="H43">
        <f>2%*C43*QUOTIENT(E43,100000)</f>
        <v>3360</v>
      </c>
      <c r="I43">
        <f>C43-G43-H43</f>
        <v>51240</v>
      </c>
    </row>
    <row r="44" spans="1:9" x14ac:dyDescent="0.25">
      <c r="A44" t="s">
        <v>12</v>
      </c>
      <c r="B44">
        <v>2007</v>
      </c>
      <c r="C44">
        <v>205000</v>
      </c>
      <c r="D44" t="s">
        <v>13</v>
      </c>
      <c r="E44">
        <v>1260000</v>
      </c>
      <c r="F44" s="1">
        <v>42483</v>
      </c>
      <c r="G44">
        <f>5%*C44*(2017-B44)</f>
        <v>102500</v>
      </c>
      <c r="H44">
        <f>2%*C44*QUOTIENT(E44,100000)</f>
        <v>49200</v>
      </c>
      <c r="I44">
        <f>C44-G44-H44</f>
        <v>53300</v>
      </c>
    </row>
    <row r="45" spans="1:9" x14ac:dyDescent="0.25">
      <c r="A45" t="s">
        <v>35</v>
      </c>
      <c r="B45">
        <v>2010</v>
      </c>
      <c r="C45">
        <v>92000</v>
      </c>
      <c r="D45" t="s">
        <v>74</v>
      </c>
      <c r="E45">
        <v>356000</v>
      </c>
      <c r="F45" s="1">
        <v>42174</v>
      </c>
      <c r="G45">
        <f>5%*C45*(2017-B45)</f>
        <v>32200</v>
      </c>
      <c r="H45">
        <f>2%*C45*QUOTIENT(E45,100000)</f>
        <v>5520</v>
      </c>
      <c r="I45">
        <f>C45-G45-H45</f>
        <v>54280</v>
      </c>
    </row>
    <row r="46" spans="1:9" x14ac:dyDescent="0.25">
      <c r="A46" t="s">
        <v>45</v>
      </c>
      <c r="B46">
        <v>2010</v>
      </c>
      <c r="C46">
        <v>89000</v>
      </c>
      <c r="D46" t="s">
        <v>75</v>
      </c>
      <c r="E46">
        <v>266000</v>
      </c>
      <c r="F46" s="1">
        <v>42382</v>
      </c>
      <c r="G46">
        <f>5%*C46*(2017-B46)</f>
        <v>31150</v>
      </c>
      <c r="H46">
        <f>2%*C46*QUOTIENT(E46,100000)</f>
        <v>3560</v>
      </c>
      <c r="I46">
        <f>C46-G46-H46</f>
        <v>54290</v>
      </c>
    </row>
    <row r="47" spans="1:9" x14ac:dyDescent="0.25">
      <c r="A47" t="s">
        <v>37</v>
      </c>
      <c r="B47">
        <v>2013</v>
      </c>
      <c r="C47">
        <v>80000</v>
      </c>
      <c r="D47" t="s">
        <v>144</v>
      </c>
      <c r="E47">
        <v>350000</v>
      </c>
      <c r="F47" s="1">
        <v>42379</v>
      </c>
      <c r="G47">
        <f>5%*C47*(2017-B47)</f>
        <v>16000</v>
      </c>
      <c r="H47">
        <f>2%*C47*QUOTIENT(E47,100000)</f>
        <v>4800</v>
      </c>
      <c r="I47">
        <f>C47-G47-H47</f>
        <v>59200</v>
      </c>
    </row>
    <row r="48" spans="1:9" x14ac:dyDescent="0.25">
      <c r="A48" t="s">
        <v>41</v>
      </c>
      <c r="B48">
        <v>2012</v>
      </c>
      <c r="C48">
        <v>87133</v>
      </c>
      <c r="D48" t="s">
        <v>115</v>
      </c>
      <c r="E48">
        <v>376000</v>
      </c>
      <c r="F48" s="1">
        <v>42208</v>
      </c>
      <c r="G48">
        <f>5%*C48*(2017-B48)</f>
        <v>21783.250000000004</v>
      </c>
      <c r="H48">
        <f>2%*C48*QUOTIENT(E48,100000)</f>
        <v>5227.9800000000005</v>
      </c>
      <c r="I48">
        <f>C48-G48-H48</f>
        <v>60121.77</v>
      </c>
    </row>
    <row r="49" spans="1:9" x14ac:dyDescent="0.25">
      <c r="A49" t="s">
        <v>37</v>
      </c>
      <c r="B49">
        <v>2013</v>
      </c>
      <c r="C49">
        <v>80000</v>
      </c>
      <c r="D49" t="s">
        <v>145</v>
      </c>
      <c r="E49">
        <v>235000</v>
      </c>
      <c r="F49" s="1">
        <v>42379</v>
      </c>
      <c r="G49">
        <f>5%*C49*(2017-B49)</f>
        <v>16000</v>
      </c>
      <c r="H49">
        <f>2%*C49*QUOTIENT(E49,100000)</f>
        <v>3200</v>
      </c>
      <c r="I49">
        <f>C49-G49-H49</f>
        <v>60800</v>
      </c>
    </row>
    <row r="50" spans="1:9" x14ac:dyDescent="0.25">
      <c r="A50" t="s">
        <v>76</v>
      </c>
      <c r="B50">
        <v>2010</v>
      </c>
      <c r="C50">
        <v>94000</v>
      </c>
      <c r="D50" t="s">
        <v>77</v>
      </c>
      <c r="E50">
        <v>91000</v>
      </c>
      <c r="F50" s="1">
        <v>42268</v>
      </c>
      <c r="G50">
        <f>5%*C50*(2017-B50)</f>
        <v>32900</v>
      </c>
      <c r="H50">
        <f>2%*C50*QUOTIENT(E50,100000)</f>
        <v>0</v>
      </c>
      <c r="I50">
        <f>C50-G50-H50</f>
        <v>61100</v>
      </c>
    </row>
    <row r="51" spans="1:9" x14ac:dyDescent="0.25">
      <c r="A51" t="s">
        <v>45</v>
      </c>
      <c r="B51">
        <v>2009</v>
      </c>
      <c r="C51">
        <v>114400</v>
      </c>
      <c r="D51" t="s">
        <v>46</v>
      </c>
      <c r="E51">
        <v>226000</v>
      </c>
      <c r="F51" s="1">
        <v>42073</v>
      </c>
      <c r="G51">
        <f>5%*C51*(2017-B51)</f>
        <v>45760</v>
      </c>
      <c r="H51">
        <f>2%*C51*QUOTIENT(E51,100000)</f>
        <v>4576</v>
      </c>
      <c r="I51">
        <f>C51-G51-H51</f>
        <v>64064</v>
      </c>
    </row>
    <row r="52" spans="1:9" x14ac:dyDescent="0.25">
      <c r="A52" t="s">
        <v>14</v>
      </c>
      <c r="B52">
        <v>2007</v>
      </c>
      <c r="C52">
        <v>198000</v>
      </c>
      <c r="D52" t="s">
        <v>15</v>
      </c>
      <c r="E52">
        <v>890200</v>
      </c>
      <c r="F52" s="1">
        <v>42520</v>
      </c>
      <c r="G52">
        <f>5%*C52*(2017-B52)</f>
        <v>99000</v>
      </c>
      <c r="H52">
        <f>2%*C52*QUOTIENT(E52,100000)</f>
        <v>31680</v>
      </c>
      <c r="I52">
        <f>C52-G52-H52</f>
        <v>67320</v>
      </c>
    </row>
    <row r="53" spans="1:9" x14ac:dyDescent="0.25">
      <c r="A53" t="s">
        <v>45</v>
      </c>
      <c r="B53">
        <v>2010</v>
      </c>
      <c r="C53">
        <v>113400</v>
      </c>
      <c r="D53" t="s">
        <v>78</v>
      </c>
      <c r="E53">
        <v>230000</v>
      </c>
      <c r="F53" s="1">
        <v>42073</v>
      </c>
      <c r="G53">
        <f>5%*C53*(2017-B53)</f>
        <v>39690</v>
      </c>
      <c r="H53">
        <f>2%*C53*QUOTIENT(E53,100000)</f>
        <v>4536</v>
      </c>
      <c r="I53">
        <f>C53-G53-H53</f>
        <v>69174</v>
      </c>
    </row>
    <row r="54" spans="1:9" x14ac:dyDescent="0.25">
      <c r="A54" t="s">
        <v>47</v>
      </c>
      <c r="B54">
        <v>2009</v>
      </c>
      <c r="C54">
        <v>134000</v>
      </c>
      <c r="D54" t="s">
        <v>48</v>
      </c>
      <c r="E54">
        <v>482000</v>
      </c>
      <c r="F54" s="1">
        <v>42385</v>
      </c>
      <c r="G54">
        <f>5%*C54*(2017-B54)</f>
        <v>53600</v>
      </c>
      <c r="H54">
        <f>2%*C54*QUOTIENT(E54,100000)</f>
        <v>10720</v>
      </c>
      <c r="I54">
        <f>C54-G54-H54</f>
        <v>69680</v>
      </c>
    </row>
    <row r="55" spans="1:9" x14ac:dyDescent="0.25">
      <c r="A55" t="s">
        <v>47</v>
      </c>
      <c r="B55">
        <v>2009</v>
      </c>
      <c r="C55">
        <v>135000</v>
      </c>
      <c r="D55" t="s">
        <v>49</v>
      </c>
      <c r="E55">
        <v>478000</v>
      </c>
      <c r="F55" s="1">
        <v>42385</v>
      </c>
      <c r="G55">
        <f>5%*C55*(2017-B55)</f>
        <v>54000</v>
      </c>
      <c r="H55">
        <f>2%*C55*QUOTIENT(E55,100000)</f>
        <v>10800</v>
      </c>
      <c r="I55">
        <f>C55-G55-H55</f>
        <v>70200</v>
      </c>
    </row>
    <row r="56" spans="1:9" x14ac:dyDescent="0.25">
      <c r="A56" t="s">
        <v>50</v>
      </c>
      <c r="B56">
        <v>2009</v>
      </c>
      <c r="C56">
        <v>131780</v>
      </c>
      <c r="D56" t="s">
        <v>51</v>
      </c>
      <c r="E56">
        <v>306000</v>
      </c>
      <c r="F56" s="1">
        <v>42365</v>
      </c>
      <c r="G56">
        <f>5%*C56*(2017-B56)</f>
        <v>52712</v>
      </c>
      <c r="H56">
        <f>2%*C56*QUOTIENT(E56,100000)</f>
        <v>7906.7999999999993</v>
      </c>
      <c r="I56">
        <f>C56-G56-H56</f>
        <v>71161.2</v>
      </c>
    </row>
    <row r="57" spans="1:9" x14ac:dyDescent="0.25">
      <c r="A57" t="s">
        <v>76</v>
      </c>
      <c r="B57">
        <v>2013</v>
      </c>
      <c r="C57">
        <v>93000</v>
      </c>
      <c r="D57" t="s">
        <v>146</v>
      </c>
      <c r="E57">
        <v>195000</v>
      </c>
      <c r="F57" s="1">
        <v>42268</v>
      </c>
      <c r="G57">
        <f>5%*C57*(2017-B57)</f>
        <v>18600</v>
      </c>
      <c r="H57">
        <f>2%*C57*QUOTIENT(E57,100000)</f>
        <v>1860</v>
      </c>
      <c r="I57">
        <f>C57-G57-H57</f>
        <v>72540</v>
      </c>
    </row>
    <row r="58" spans="1:9" x14ac:dyDescent="0.25">
      <c r="A58" t="s">
        <v>22</v>
      </c>
      <c r="B58">
        <v>2012</v>
      </c>
      <c r="C58">
        <v>110000</v>
      </c>
      <c r="D58" t="s">
        <v>116</v>
      </c>
      <c r="E58">
        <v>201000</v>
      </c>
      <c r="F58" s="1">
        <v>42075</v>
      </c>
      <c r="G58">
        <f>5%*C58*(2017-B58)</f>
        <v>27500</v>
      </c>
      <c r="H58">
        <f>2%*C58*QUOTIENT(E58,100000)</f>
        <v>4400</v>
      </c>
      <c r="I58">
        <f>C58-G58-H58</f>
        <v>78100</v>
      </c>
    </row>
    <row r="59" spans="1:9" x14ac:dyDescent="0.25">
      <c r="A59" t="s">
        <v>160</v>
      </c>
      <c r="B59">
        <v>2014</v>
      </c>
      <c r="C59">
        <v>98000</v>
      </c>
      <c r="D59" t="s">
        <v>161</v>
      </c>
      <c r="E59">
        <v>251000</v>
      </c>
      <c r="F59" s="1">
        <v>42344</v>
      </c>
      <c r="G59">
        <f>5%*C59*(2017-B59)</f>
        <v>14700</v>
      </c>
      <c r="H59">
        <f>2%*C59*QUOTIENT(E59,100000)</f>
        <v>3920</v>
      </c>
      <c r="I59">
        <f>C59-G59-H59</f>
        <v>79380</v>
      </c>
    </row>
    <row r="60" spans="1:9" x14ac:dyDescent="0.25">
      <c r="A60" t="s">
        <v>160</v>
      </c>
      <c r="B60">
        <v>2014</v>
      </c>
      <c r="C60">
        <v>99000</v>
      </c>
      <c r="D60" t="s">
        <v>162</v>
      </c>
      <c r="E60">
        <v>247000</v>
      </c>
      <c r="F60" s="1">
        <v>42344</v>
      </c>
      <c r="G60">
        <f>5%*C60*(2017-B60)</f>
        <v>14850</v>
      </c>
      <c r="H60">
        <f>2%*C60*QUOTIENT(E60,100000)</f>
        <v>3960</v>
      </c>
      <c r="I60">
        <f>C60-G60-H60</f>
        <v>80190</v>
      </c>
    </row>
    <row r="61" spans="1:9" x14ac:dyDescent="0.25">
      <c r="A61" t="s">
        <v>79</v>
      </c>
      <c r="B61">
        <v>2010</v>
      </c>
      <c r="C61">
        <v>135000</v>
      </c>
      <c r="D61" t="s">
        <v>80</v>
      </c>
      <c r="E61">
        <v>251000</v>
      </c>
      <c r="F61" s="1">
        <v>42067</v>
      </c>
      <c r="G61">
        <f>5%*C61*(2017-B61)</f>
        <v>47250</v>
      </c>
      <c r="H61">
        <f>2%*C61*QUOTIENT(E61,100000)</f>
        <v>5400</v>
      </c>
      <c r="I61">
        <f>C61-G61-H61</f>
        <v>82350</v>
      </c>
    </row>
    <row r="62" spans="1:9" x14ac:dyDescent="0.25">
      <c r="A62" t="s">
        <v>45</v>
      </c>
      <c r="B62">
        <v>2009</v>
      </c>
      <c r="C62">
        <v>159000</v>
      </c>
      <c r="D62" t="s">
        <v>52</v>
      </c>
      <c r="E62">
        <v>403000</v>
      </c>
      <c r="F62" s="1">
        <v>42681</v>
      </c>
      <c r="G62">
        <f>5%*C62*(2017-B62)</f>
        <v>63600</v>
      </c>
      <c r="H62">
        <f>2%*C62*QUOTIENT(E62,100000)</f>
        <v>12720</v>
      </c>
      <c r="I62">
        <f>C62-G62-H62</f>
        <v>82680</v>
      </c>
    </row>
    <row r="63" spans="1:9" x14ac:dyDescent="0.25">
      <c r="A63" t="s">
        <v>33</v>
      </c>
      <c r="B63">
        <v>2009</v>
      </c>
      <c r="C63">
        <v>162800</v>
      </c>
      <c r="D63" t="s">
        <v>53</v>
      </c>
      <c r="E63">
        <v>370000</v>
      </c>
      <c r="F63" s="1">
        <v>42329</v>
      </c>
      <c r="G63">
        <f>5%*C63*(2017-B63)</f>
        <v>65120</v>
      </c>
      <c r="H63">
        <f>2%*C63*QUOTIENT(E63,100000)</f>
        <v>9768</v>
      </c>
      <c r="I63">
        <f>C63-G63-H63</f>
        <v>87912</v>
      </c>
    </row>
    <row r="64" spans="1:9" x14ac:dyDescent="0.25">
      <c r="A64" t="s">
        <v>50</v>
      </c>
      <c r="B64">
        <v>2012</v>
      </c>
      <c r="C64">
        <v>130780</v>
      </c>
      <c r="D64" t="s">
        <v>117</v>
      </c>
      <c r="E64">
        <v>310000</v>
      </c>
      <c r="F64" s="1">
        <v>42365</v>
      </c>
      <c r="G64">
        <f>5%*C64*(2017-B64)</f>
        <v>32695</v>
      </c>
      <c r="H64">
        <f>2%*C64*QUOTIENT(E64,100000)</f>
        <v>7846.7999999999993</v>
      </c>
      <c r="I64">
        <f>C64-G64-H64</f>
        <v>90238.2</v>
      </c>
    </row>
    <row r="65" spans="1:9" x14ac:dyDescent="0.25">
      <c r="A65" t="s">
        <v>45</v>
      </c>
      <c r="B65">
        <v>2012</v>
      </c>
      <c r="C65">
        <v>135502</v>
      </c>
      <c r="D65" t="s">
        <v>118</v>
      </c>
      <c r="E65">
        <v>247000</v>
      </c>
      <c r="F65" s="1">
        <v>42476</v>
      </c>
      <c r="G65">
        <f>5%*C65*(2017-B65)</f>
        <v>33875.5</v>
      </c>
      <c r="H65">
        <f>2%*C65*QUOTIENT(E65,100000)</f>
        <v>5420.08</v>
      </c>
      <c r="I65">
        <f>C65-G65-H65</f>
        <v>96206.42</v>
      </c>
    </row>
    <row r="66" spans="1:9" x14ac:dyDescent="0.25">
      <c r="A66" t="s">
        <v>81</v>
      </c>
      <c r="B66">
        <v>2010</v>
      </c>
      <c r="C66">
        <v>160000</v>
      </c>
      <c r="D66" t="s">
        <v>82</v>
      </c>
      <c r="E66">
        <v>263000</v>
      </c>
      <c r="F66" s="1">
        <v>42028</v>
      </c>
      <c r="G66">
        <f>5%*C66*(2017-B66)</f>
        <v>56000</v>
      </c>
      <c r="H66">
        <f>2%*C66*QUOTIENT(E66,100000)</f>
        <v>6400</v>
      </c>
      <c r="I66">
        <f>C66-G66-H66</f>
        <v>97600</v>
      </c>
    </row>
    <row r="67" spans="1:9" x14ac:dyDescent="0.25">
      <c r="A67" t="s">
        <v>54</v>
      </c>
      <c r="B67">
        <v>2009</v>
      </c>
      <c r="C67">
        <v>168800</v>
      </c>
      <c r="D67" t="s">
        <v>55</v>
      </c>
      <c r="E67">
        <v>186300</v>
      </c>
      <c r="F67" s="1">
        <v>42272</v>
      </c>
      <c r="G67">
        <f>5%*C67*(2017-B67)</f>
        <v>67520</v>
      </c>
      <c r="H67">
        <f>2%*C67*QUOTIENT(E67,100000)</f>
        <v>3376</v>
      </c>
      <c r="I67">
        <f>C67-G67-H67</f>
        <v>97904</v>
      </c>
    </row>
    <row r="68" spans="1:9" x14ac:dyDescent="0.25">
      <c r="A68" t="s">
        <v>119</v>
      </c>
      <c r="B68">
        <v>2012</v>
      </c>
      <c r="C68">
        <v>145000</v>
      </c>
      <c r="D68" t="s">
        <v>120</v>
      </c>
      <c r="E68">
        <v>386732</v>
      </c>
      <c r="F68" s="1">
        <v>42059</v>
      </c>
      <c r="G68">
        <f>5%*C68*(2017-B68)</f>
        <v>36250</v>
      </c>
      <c r="H68">
        <f>2%*C68*QUOTIENT(E68,100000)</f>
        <v>8700</v>
      </c>
      <c r="I68">
        <f>C68-G68-H68</f>
        <v>100050</v>
      </c>
    </row>
    <row r="69" spans="1:9" x14ac:dyDescent="0.25">
      <c r="A69" t="s">
        <v>119</v>
      </c>
      <c r="B69">
        <v>2012</v>
      </c>
      <c r="C69">
        <v>145000</v>
      </c>
      <c r="D69" t="s">
        <v>121</v>
      </c>
      <c r="E69">
        <v>312680</v>
      </c>
      <c r="F69" s="1">
        <v>42059</v>
      </c>
      <c r="G69">
        <f>5%*C69*(2017-B69)</f>
        <v>36250</v>
      </c>
      <c r="H69">
        <f>2%*C69*QUOTIENT(E69,100000)</f>
        <v>8700</v>
      </c>
      <c r="I69">
        <f>C69-G69-H69</f>
        <v>100050</v>
      </c>
    </row>
    <row r="70" spans="1:9" x14ac:dyDescent="0.25">
      <c r="A70" t="s">
        <v>79</v>
      </c>
      <c r="B70">
        <v>2013</v>
      </c>
      <c r="C70">
        <v>136000</v>
      </c>
      <c r="D70" t="s">
        <v>147</v>
      </c>
      <c r="E70">
        <v>247000</v>
      </c>
      <c r="F70" s="1">
        <v>42067</v>
      </c>
      <c r="G70">
        <f>5%*C70*(2017-B70)</f>
        <v>27200</v>
      </c>
      <c r="H70">
        <f>2%*C70*QUOTIENT(E70,100000)</f>
        <v>5440</v>
      </c>
      <c r="I70">
        <f>C70-G70-H70</f>
        <v>103360</v>
      </c>
    </row>
    <row r="71" spans="1:9" x14ac:dyDescent="0.25">
      <c r="A71" t="s">
        <v>56</v>
      </c>
      <c r="B71">
        <v>2009</v>
      </c>
      <c r="C71">
        <v>195370</v>
      </c>
      <c r="D71" t="s">
        <v>57</v>
      </c>
      <c r="E71">
        <v>290000</v>
      </c>
      <c r="F71" s="1">
        <v>42467</v>
      </c>
      <c r="G71">
        <f>5%*C71*(2017-B71)</f>
        <v>78148</v>
      </c>
      <c r="H71">
        <f>2%*C71*QUOTIENT(E71,100000)</f>
        <v>7814.8</v>
      </c>
      <c r="I71">
        <f>C71-G71-H71</f>
        <v>109407.2</v>
      </c>
    </row>
    <row r="72" spans="1:9" x14ac:dyDescent="0.25">
      <c r="A72" t="s">
        <v>45</v>
      </c>
      <c r="B72">
        <v>2014</v>
      </c>
      <c r="C72">
        <v>136502</v>
      </c>
      <c r="D72" t="s">
        <v>163</v>
      </c>
      <c r="E72">
        <v>243000</v>
      </c>
      <c r="F72" s="1">
        <v>42476</v>
      </c>
      <c r="G72">
        <f>5%*C72*(2017-B72)</f>
        <v>20475.300000000003</v>
      </c>
      <c r="H72">
        <f>2%*C72*QUOTIENT(E72,100000)</f>
        <v>5460.08</v>
      </c>
      <c r="I72">
        <f>C72-G72-H72</f>
        <v>110566.62</v>
      </c>
    </row>
    <row r="73" spans="1:9" x14ac:dyDescent="0.25">
      <c r="A73" t="s">
        <v>33</v>
      </c>
      <c r="B73">
        <v>2012</v>
      </c>
      <c r="C73">
        <v>163800</v>
      </c>
      <c r="D73" t="s">
        <v>122</v>
      </c>
      <c r="E73">
        <v>366000</v>
      </c>
      <c r="F73" s="1">
        <v>42329</v>
      </c>
      <c r="G73">
        <f>5%*C73*(2017-B73)</f>
        <v>40950</v>
      </c>
      <c r="H73">
        <f>2%*C73*QUOTIENT(E73,100000)</f>
        <v>9828</v>
      </c>
      <c r="I73">
        <f>C73-G73-H73</f>
        <v>113022</v>
      </c>
    </row>
    <row r="74" spans="1:9" x14ac:dyDescent="0.25">
      <c r="A74" t="s">
        <v>58</v>
      </c>
      <c r="B74">
        <v>2009</v>
      </c>
      <c r="C74">
        <v>195340</v>
      </c>
      <c r="D74" t="s">
        <v>59</v>
      </c>
      <c r="E74">
        <v>190000</v>
      </c>
      <c r="F74" s="1">
        <v>42278</v>
      </c>
      <c r="G74">
        <f>5%*C74*(2017-B74)</f>
        <v>78136</v>
      </c>
      <c r="H74">
        <f>2%*C74*QUOTIENT(E74,100000)</f>
        <v>3906.8</v>
      </c>
      <c r="I74">
        <f>C74-G74-H74</f>
        <v>113297.2</v>
      </c>
    </row>
    <row r="75" spans="1:9" x14ac:dyDescent="0.25">
      <c r="A75" t="s">
        <v>45</v>
      </c>
      <c r="B75">
        <v>2013</v>
      </c>
      <c r="C75">
        <v>158000</v>
      </c>
      <c r="D75" t="s">
        <v>148</v>
      </c>
      <c r="E75">
        <v>407000</v>
      </c>
      <c r="F75" s="1">
        <v>42681</v>
      </c>
      <c r="G75">
        <f>5%*C75*(2017-B75)</f>
        <v>31600</v>
      </c>
      <c r="H75">
        <f>2%*C75*QUOTIENT(E75,100000)</f>
        <v>12640</v>
      </c>
      <c r="I75">
        <f>C75-G75-H75</f>
        <v>113760</v>
      </c>
    </row>
    <row r="76" spans="1:9" x14ac:dyDescent="0.25">
      <c r="A76" t="s">
        <v>62</v>
      </c>
      <c r="B76">
        <v>2011</v>
      </c>
      <c r="C76">
        <v>210000</v>
      </c>
      <c r="D76" t="s">
        <v>96</v>
      </c>
      <c r="E76">
        <v>780000</v>
      </c>
      <c r="F76" s="1">
        <v>42481</v>
      </c>
      <c r="G76">
        <f>5%*C76*(2017-B76)</f>
        <v>63000</v>
      </c>
      <c r="H76">
        <f>2%*C76*QUOTIENT(E76,100000)</f>
        <v>29400</v>
      </c>
      <c r="I76">
        <f>C76-G76-H76</f>
        <v>117600</v>
      </c>
    </row>
    <row r="77" spans="1:9" x14ac:dyDescent="0.25">
      <c r="A77" t="s">
        <v>62</v>
      </c>
      <c r="B77">
        <v>2011</v>
      </c>
      <c r="C77">
        <v>210000</v>
      </c>
      <c r="D77" t="s">
        <v>97</v>
      </c>
      <c r="E77">
        <v>760300</v>
      </c>
      <c r="F77" s="1">
        <v>42481</v>
      </c>
      <c r="G77">
        <f>5%*C77*(2017-B77)</f>
        <v>63000</v>
      </c>
      <c r="H77">
        <f>2%*C77*QUOTIENT(E77,100000)</f>
        <v>29400</v>
      </c>
      <c r="I77">
        <f>C77-G77-H77</f>
        <v>117600</v>
      </c>
    </row>
    <row r="78" spans="1:9" x14ac:dyDescent="0.25">
      <c r="A78" t="s">
        <v>123</v>
      </c>
      <c r="B78">
        <v>2012</v>
      </c>
      <c r="C78">
        <v>183000</v>
      </c>
      <c r="D78" t="s">
        <v>124</v>
      </c>
      <c r="E78">
        <v>520000</v>
      </c>
      <c r="F78" s="1">
        <v>42444</v>
      </c>
      <c r="G78">
        <f>5%*C78*(2017-B78)</f>
        <v>45750</v>
      </c>
      <c r="H78">
        <f>2%*C78*QUOTIENT(E78,100000)</f>
        <v>18300</v>
      </c>
      <c r="I78">
        <f>C78-G78-H78</f>
        <v>118950</v>
      </c>
    </row>
    <row r="79" spans="1:9" x14ac:dyDescent="0.25">
      <c r="A79" t="s">
        <v>123</v>
      </c>
      <c r="B79">
        <v>2012</v>
      </c>
      <c r="C79">
        <v>183000</v>
      </c>
      <c r="D79" t="s">
        <v>125</v>
      </c>
      <c r="E79">
        <v>530000</v>
      </c>
      <c r="F79" s="1">
        <v>42444</v>
      </c>
      <c r="G79">
        <f>5%*C79*(2017-B79)</f>
        <v>45750</v>
      </c>
      <c r="H79">
        <f>2%*C79*QUOTIENT(E79,100000)</f>
        <v>18300</v>
      </c>
      <c r="I79">
        <f>C79-G79-H79</f>
        <v>118950</v>
      </c>
    </row>
    <row r="80" spans="1:9" x14ac:dyDescent="0.25">
      <c r="A80" t="s">
        <v>62</v>
      </c>
      <c r="B80">
        <v>2011</v>
      </c>
      <c r="C80">
        <v>210000</v>
      </c>
      <c r="D80" t="s">
        <v>98</v>
      </c>
      <c r="E80">
        <v>680000</v>
      </c>
      <c r="F80" s="1">
        <v>42481</v>
      </c>
      <c r="G80">
        <f>5%*C80*(2017-B80)</f>
        <v>63000</v>
      </c>
      <c r="H80">
        <f>2%*C80*QUOTIENT(E80,100000)</f>
        <v>25200</v>
      </c>
      <c r="I80">
        <f>C80-G80-H80</f>
        <v>121800</v>
      </c>
    </row>
    <row r="81" spans="1:9" x14ac:dyDescent="0.25">
      <c r="A81" t="s">
        <v>62</v>
      </c>
      <c r="B81">
        <v>2011</v>
      </c>
      <c r="C81">
        <v>210000</v>
      </c>
      <c r="D81" t="s">
        <v>99</v>
      </c>
      <c r="E81">
        <v>655000</v>
      </c>
      <c r="F81" s="1">
        <v>42481</v>
      </c>
      <c r="G81">
        <f>5%*C81*(2017-B81)</f>
        <v>63000</v>
      </c>
      <c r="H81">
        <f>2%*C81*QUOTIENT(E81,100000)</f>
        <v>25200</v>
      </c>
      <c r="I81">
        <f>C81-G81-H81</f>
        <v>121800</v>
      </c>
    </row>
    <row r="82" spans="1:9" x14ac:dyDescent="0.25">
      <c r="A82" t="s">
        <v>123</v>
      </c>
      <c r="B82">
        <v>2012</v>
      </c>
      <c r="C82">
        <v>183000</v>
      </c>
      <c r="D82" t="s">
        <v>126</v>
      </c>
      <c r="E82">
        <v>490000</v>
      </c>
      <c r="F82" s="1">
        <v>42444</v>
      </c>
      <c r="G82">
        <f>5%*C82*(2017-B82)</f>
        <v>45750</v>
      </c>
      <c r="H82">
        <f>2%*C82*QUOTIENT(E82,100000)</f>
        <v>14640</v>
      </c>
      <c r="I82">
        <f>C82-G82-H82</f>
        <v>122610</v>
      </c>
    </row>
    <row r="83" spans="1:9" x14ac:dyDescent="0.25">
      <c r="A83" t="s">
        <v>123</v>
      </c>
      <c r="B83">
        <v>2012</v>
      </c>
      <c r="C83">
        <v>183000</v>
      </c>
      <c r="D83" t="s">
        <v>127</v>
      </c>
      <c r="E83">
        <v>481000</v>
      </c>
      <c r="F83" s="1">
        <v>42444</v>
      </c>
      <c r="G83">
        <f>5%*C83*(2017-B83)</f>
        <v>45750</v>
      </c>
      <c r="H83">
        <f>2%*C83*QUOTIENT(E83,100000)</f>
        <v>14640</v>
      </c>
      <c r="I83">
        <f>C83-G83-H83</f>
        <v>122610</v>
      </c>
    </row>
    <row r="84" spans="1:9" x14ac:dyDescent="0.25">
      <c r="A84" t="s">
        <v>123</v>
      </c>
      <c r="B84">
        <v>2012</v>
      </c>
      <c r="C84">
        <v>183000</v>
      </c>
      <c r="D84" t="s">
        <v>128</v>
      </c>
      <c r="E84">
        <v>454000</v>
      </c>
      <c r="F84" s="1">
        <v>42444</v>
      </c>
      <c r="G84">
        <f>5%*C84*(2017-B84)</f>
        <v>45750</v>
      </c>
      <c r="H84">
        <f>2%*C84*QUOTIENT(E84,100000)</f>
        <v>14640</v>
      </c>
      <c r="I84">
        <f>C84-G84-H84</f>
        <v>122610</v>
      </c>
    </row>
    <row r="85" spans="1:9" x14ac:dyDescent="0.25">
      <c r="A85" t="s">
        <v>100</v>
      </c>
      <c r="B85">
        <v>2011</v>
      </c>
      <c r="C85">
        <v>220000</v>
      </c>
      <c r="D85" t="s">
        <v>101</v>
      </c>
      <c r="E85">
        <v>731000</v>
      </c>
      <c r="F85" s="1">
        <v>42236</v>
      </c>
      <c r="G85">
        <f>5%*C85*(2017-B85)</f>
        <v>66000</v>
      </c>
      <c r="H85">
        <f>2%*C85*QUOTIENT(E85,100000)</f>
        <v>30800</v>
      </c>
      <c r="I85">
        <f>C85-G85-H85</f>
        <v>123200</v>
      </c>
    </row>
    <row r="86" spans="1:9" x14ac:dyDescent="0.25">
      <c r="A86" t="s">
        <v>60</v>
      </c>
      <c r="B86">
        <v>2009</v>
      </c>
      <c r="C86">
        <v>230000</v>
      </c>
      <c r="D86" t="s">
        <v>61</v>
      </c>
      <c r="E86">
        <v>305000</v>
      </c>
      <c r="F86" s="1">
        <v>42307</v>
      </c>
      <c r="G86">
        <f>5%*C86*(2017-B86)</f>
        <v>92000</v>
      </c>
      <c r="H86">
        <f>2%*C86*QUOTIENT(E86,100000)</f>
        <v>13800</v>
      </c>
      <c r="I86">
        <f>C86-G86-H86</f>
        <v>124200</v>
      </c>
    </row>
    <row r="87" spans="1:9" x14ac:dyDescent="0.25">
      <c r="A87" t="s">
        <v>83</v>
      </c>
      <c r="B87">
        <v>2010</v>
      </c>
      <c r="C87">
        <v>265000</v>
      </c>
      <c r="D87" t="s">
        <v>84</v>
      </c>
      <c r="E87">
        <v>930000</v>
      </c>
      <c r="F87" s="1">
        <v>42236</v>
      </c>
      <c r="G87">
        <f>5%*C87*(2017-B87)</f>
        <v>92750</v>
      </c>
      <c r="H87">
        <f>2%*C87*QUOTIENT(E87,100000)</f>
        <v>47700</v>
      </c>
      <c r="I87">
        <f>C87-G87-H87</f>
        <v>124550</v>
      </c>
    </row>
    <row r="88" spans="1:9" x14ac:dyDescent="0.25">
      <c r="A88" t="s">
        <v>83</v>
      </c>
      <c r="B88">
        <v>2010</v>
      </c>
      <c r="C88">
        <v>265000</v>
      </c>
      <c r="D88" t="s">
        <v>85</v>
      </c>
      <c r="E88">
        <v>912000</v>
      </c>
      <c r="F88" s="1">
        <v>42236</v>
      </c>
      <c r="G88">
        <f>5%*C88*(2017-B88)</f>
        <v>92750</v>
      </c>
      <c r="H88">
        <f>2%*C88*QUOTIENT(E88,100000)</f>
        <v>47700</v>
      </c>
      <c r="I88">
        <f>C88-G88-H88</f>
        <v>124550</v>
      </c>
    </row>
    <row r="89" spans="1:9" x14ac:dyDescent="0.25">
      <c r="A89" t="s">
        <v>100</v>
      </c>
      <c r="B89">
        <v>2011</v>
      </c>
      <c r="C89">
        <v>220000</v>
      </c>
      <c r="D89" t="s">
        <v>102</v>
      </c>
      <c r="E89">
        <v>685413</v>
      </c>
      <c r="F89" s="1">
        <v>42236</v>
      </c>
      <c r="G89">
        <f>5%*C89*(2017-B89)</f>
        <v>66000</v>
      </c>
      <c r="H89">
        <f>2%*C89*QUOTIENT(E89,100000)</f>
        <v>26400</v>
      </c>
      <c r="I89">
        <f>C89-G89-H89</f>
        <v>127600</v>
      </c>
    </row>
    <row r="90" spans="1:9" x14ac:dyDescent="0.25">
      <c r="A90" t="s">
        <v>83</v>
      </c>
      <c r="B90">
        <v>2010</v>
      </c>
      <c r="C90">
        <v>265000</v>
      </c>
      <c r="D90" t="s">
        <v>86</v>
      </c>
      <c r="E90">
        <v>856000</v>
      </c>
      <c r="F90" s="1">
        <v>42236</v>
      </c>
      <c r="G90">
        <f>5%*C90*(2017-B90)</f>
        <v>92750</v>
      </c>
      <c r="H90">
        <f>2%*C90*QUOTIENT(E90,100000)</f>
        <v>42400</v>
      </c>
      <c r="I90">
        <f>C90-G90-H90</f>
        <v>129850</v>
      </c>
    </row>
    <row r="91" spans="1:9" x14ac:dyDescent="0.25">
      <c r="A91" t="s">
        <v>33</v>
      </c>
      <c r="B91">
        <v>2010</v>
      </c>
      <c r="C91">
        <v>230000</v>
      </c>
      <c r="D91" t="s">
        <v>87</v>
      </c>
      <c r="E91">
        <v>455000</v>
      </c>
      <c r="F91" s="1">
        <v>42439</v>
      </c>
      <c r="G91">
        <f>5%*C91*(2017-B91)</f>
        <v>80500</v>
      </c>
      <c r="H91">
        <f>2%*C91*QUOTIENT(E91,100000)</f>
        <v>18400</v>
      </c>
      <c r="I91">
        <f>C91-G91-H91</f>
        <v>131100</v>
      </c>
    </row>
    <row r="92" spans="1:9" x14ac:dyDescent="0.25">
      <c r="A92" t="s">
        <v>58</v>
      </c>
      <c r="B92">
        <v>2011</v>
      </c>
      <c r="C92">
        <v>196340</v>
      </c>
      <c r="D92" t="s">
        <v>103</v>
      </c>
      <c r="E92">
        <v>186000</v>
      </c>
      <c r="F92" s="1">
        <v>42278</v>
      </c>
      <c r="G92">
        <f>5%*C92*(2017-B92)</f>
        <v>58902</v>
      </c>
      <c r="H92">
        <f>2%*C92*QUOTIENT(E92,100000)</f>
        <v>3926.8</v>
      </c>
      <c r="I92">
        <f>C92-G92-H92</f>
        <v>133511.20000000001</v>
      </c>
    </row>
    <row r="93" spans="1:9" x14ac:dyDescent="0.25">
      <c r="A93" t="s">
        <v>60</v>
      </c>
      <c r="B93">
        <v>2010</v>
      </c>
      <c r="C93">
        <v>231000</v>
      </c>
      <c r="D93" t="s">
        <v>88</v>
      </c>
      <c r="E93">
        <v>301000</v>
      </c>
      <c r="F93" s="1">
        <v>42307</v>
      </c>
      <c r="G93">
        <f>5%*C93*(2017-B93)</f>
        <v>80850</v>
      </c>
      <c r="H93">
        <f>2%*C93*QUOTIENT(E93,100000)</f>
        <v>13860</v>
      </c>
      <c r="I93">
        <f>C93-G93-H93</f>
        <v>136290</v>
      </c>
    </row>
    <row r="94" spans="1:9" x14ac:dyDescent="0.25">
      <c r="A94" t="s">
        <v>129</v>
      </c>
      <c r="B94">
        <v>2012</v>
      </c>
      <c r="C94">
        <v>210000</v>
      </c>
      <c r="D94" t="s">
        <v>130</v>
      </c>
      <c r="E94">
        <v>517000</v>
      </c>
      <c r="F94" s="1">
        <v>42415</v>
      </c>
      <c r="G94">
        <f>5%*C94*(2017-B94)</f>
        <v>52500</v>
      </c>
      <c r="H94">
        <f>2%*C94*QUOTIENT(E94,100000)</f>
        <v>21000</v>
      </c>
      <c r="I94">
        <f>C94-G94-H94</f>
        <v>136500</v>
      </c>
    </row>
    <row r="95" spans="1:9" x14ac:dyDescent="0.25">
      <c r="A95" t="s">
        <v>104</v>
      </c>
      <c r="B95">
        <v>2011</v>
      </c>
      <c r="C95">
        <v>245000</v>
      </c>
      <c r="D95" t="s">
        <v>105</v>
      </c>
      <c r="E95">
        <v>720000</v>
      </c>
      <c r="F95" s="1">
        <v>42462</v>
      </c>
      <c r="G95">
        <f>5%*C95*(2017-B95)</f>
        <v>73500</v>
      </c>
      <c r="H95">
        <f>2%*C95*QUOTIENT(E95,100000)</f>
        <v>34300</v>
      </c>
      <c r="I95">
        <f>C95-G95-H95</f>
        <v>137200</v>
      </c>
    </row>
    <row r="96" spans="1:9" x14ac:dyDescent="0.25">
      <c r="A96" t="s">
        <v>54</v>
      </c>
      <c r="B96">
        <v>2014</v>
      </c>
      <c r="C96">
        <v>167800</v>
      </c>
      <c r="D96" t="s">
        <v>164</v>
      </c>
      <c r="E96">
        <v>190300</v>
      </c>
      <c r="F96" s="1">
        <v>42272</v>
      </c>
      <c r="G96">
        <f>5%*C96*(2017-B96)</f>
        <v>25170</v>
      </c>
      <c r="H96">
        <f>2%*C96*QUOTIENT(E96,100000)</f>
        <v>3356</v>
      </c>
      <c r="I96">
        <f>C96-G96-H96</f>
        <v>139274</v>
      </c>
    </row>
    <row r="97" spans="1:9" x14ac:dyDescent="0.25">
      <c r="A97" t="s">
        <v>56</v>
      </c>
      <c r="B97">
        <v>2012</v>
      </c>
      <c r="C97">
        <v>196370</v>
      </c>
      <c r="D97" t="s">
        <v>131</v>
      </c>
      <c r="E97">
        <v>286000</v>
      </c>
      <c r="F97" s="1">
        <v>42467</v>
      </c>
      <c r="G97">
        <f>5%*C97*(2017-B97)</f>
        <v>49092.5</v>
      </c>
      <c r="H97">
        <f>2%*C97*QUOTIENT(E97,100000)</f>
        <v>7854.8</v>
      </c>
      <c r="I97">
        <f>C97-G97-H97</f>
        <v>139422.70000000001</v>
      </c>
    </row>
    <row r="98" spans="1:9" x14ac:dyDescent="0.25">
      <c r="A98" t="s">
        <v>129</v>
      </c>
      <c r="B98">
        <v>2012</v>
      </c>
      <c r="C98">
        <v>210000</v>
      </c>
      <c r="D98" t="s">
        <v>132</v>
      </c>
      <c r="E98">
        <v>435000</v>
      </c>
      <c r="F98" s="1">
        <v>42415</v>
      </c>
      <c r="G98">
        <f>5%*C98*(2017-B98)</f>
        <v>52500</v>
      </c>
      <c r="H98">
        <f>2%*C98*QUOTIENT(E98,100000)</f>
        <v>16800</v>
      </c>
      <c r="I98">
        <f>C98-G98-H98</f>
        <v>140700</v>
      </c>
    </row>
    <row r="99" spans="1:9" x14ac:dyDescent="0.25">
      <c r="A99" t="s">
        <v>133</v>
      </c>
      <c r="B99">
        <v>2012</v>
      </c>
      <c r="C99">
        <v>210300</v>
      </c>
      <c r="D99" t="s">
        <v>134</v>
      </c>
      <c r="E99">
        <v>417671</v>
      </c>
      <c r="F99" s="1">
        <v>42520</v>
      </c>
      <c r="G99">
        <f>5%*C99*(2017-B99)</f>
        <v>52575</v>
      </c>
      <c r="H99">
        <f>2%*C99*QUOTIENT(E99,100000)</f>
        <v>16824</v>
      </c>
      <c r="I99">
        <f>C99-G99-H99</f>
        <v>140901</v>
      </c>
    </row>
    <row r="100" spans="1:9" x14ac:dyDescent="0.25">
      <c r="A100" t="s">
        <v>104</v>
      </c>
      <c r="B100">
        <v>2011</v>
      </c>
      <c r="C100">
        <v>245000</v>
      </c>
      <c r="D100" t="s">
        <v>106</v>
      </c>
      <c r="E100">
        <v>680000</v>
      </c>
      <c r="F100" s="1">
        <v>42462</v>
      </c>
      <c r="G100">
        <f>5%*C100*(2017-B100)</f>
        <v>73500</v>
      </c>
      <c r="H100">
        <f>2%*C100*QUOTIENT(E100,100000)</f>
        <v>29400</v>
      </c>
      <c r="I100">
        <f>C100-G100-H100</f>
        <v>142100</v>
      </c>
    </row>
    <row r="101" spans="1:9" x14ac:dyDescent="0.25">
      <c r="A101" t="s">
        <v>104</v>
      </c>
      <c r="B101">
        <v>2011</v>
      </c>
      <c r="C101">
        <v>245000</v>
      </c>
      <c r="D101" t="s">
        <v>107</v>
      </c>
      <c r="E101">
        <v>660000</v>
      </c>
      <c r="F101" s="1">
        <v>42462</v>
      </c>
      <c r="G101">
        <f>5%*C101*(2017-B101)</f>
        <v>73500</v>
      </c>
      <c r="H101">
        <f>2%*C101*QUOTIENT(E101,100000)</f>
        <v>29400</v>
      </c>
      <c r="I101">
        <f>C101-G101-H101</f>
        <v>142100</v>
      </c>
    </row>
    <row r="102" spans="1:9" x14ac:dyDescent="0.25">
      <c r="A102" t="s">
        <v>104</v>
      </c>
      <c r="B102">
        <v>2011</v>
      </c>
      <c r="C102">
        <v>245000</v>
      </c>
      <c r="D102" t="s">
        <v>108</v>
      </c>
      <c r="E102">
        <v>630000</v>
      </c>
      <c r="F102" s="1">
        <v>42462</v>
      </c>
      <c r="G102">
        <f>5%*C102*(2017-B102)</f>
        <v>73500</v>
      </c>
      <c r="H102">
        <f>2%*C102*QUOTIENT(E102,100000)</f>
        <v>29400</v>
      </c>
      <c r="I102">
        <f>C102-G102-H102</f>
        <v>142100</v>
      </c>
    </row>
    <row r="103" spans="1:9" x14ac:dyDescent="0.25">
      <c r="A103" t="s">
        <v>104</v>
      </c>
      <c r="B103">
        <v>2011</v>
      </c>
      <c r="C103">
        <v>245000</v>
      </c>
      <c r="D103" t="s">
        <v>109</v>
      </c>
      <c r="E103">
        <v>655000</v>
      </c>
      <c r="F103" s="1">
        <v>42462</v>
      </c>
      <c r="G103">
        <f>5%*C103*(2017-B103)</f>
        <v>73500</v>
      </c>
      <c r="H103">
        <f>2%*C103*QUOTIENT(E103,100000)</f>
        <v>29400</v>
      </c>
      <c r="I103">
        <f>C103-G103-H103</f>
        <v>142100</v>
      </c>
    </row>
    <row r="104" spans="1:9" x14ac:dyDescent="0.25">
      <c r="A104" t="s">
        <v>104</v>
      </c>
      <c r="B104">
        <v>2011</v>
      </c>
      <c r="C104">
        <v>245000</v>
      </c>
      <c r="D104" t="s">
        <v>110</v>
      </c>
      <c r="E104">
        <v>590000</v>
      </c>
      <c r="F104" s="1">
        <v>42462</v>
      </c>
      <c r="G104">
        <f>5%*C104*(2017-B104)</f>
        <v>73500</v>
      </c>
      <c r="H104">
        <f>2%*C104*QUOTIENT(E104,100000)</f>
        <v>24500</v>
      </c>
      <c r="I104">
        <f>C104-G104-H104</f>
        <v>147000</v>
      </c>
    </row>
    <row r="105" spans="1:9" x14ac:dyDescent="0.25">
      <c r="A105" t="s">
        <v>33</v>
      </c>
      <c r="B105">
        <v>2012</v>
      </c>
      <c r="C105">
        <v>231000</v>
      </c>
      <c r="D105" t="s">
        <v>135</v>
      </c>
      <c r="E105">
        <v>451000</v>
      </c>
      <c r="F105" s="1">
        <v>42439</v>
      </c>
      <c r="G105">
        <f>5%*C105*(2017-B105)</f>
        <v>57750</v>
      </c>
      <c r="H105">
        <f>2%*C105*QUOTIENT(E105,100000)</f>
        <v>18480</v>
      </c>
      <c r="I105">
        <f>C105-G105-H105</f>
        <v>154770</v>
      </c>
    </row>
    <row r="106" spans="1:9" x14ac:dyDescent="0.25">
      <c r="A106" t="s">
        <v>62</v>
      </c>
      <c r="B106">
        <v>2010</v>
      </c>
      <c r="C106">
        <v>257000</v>
      </c>
      <c r="D106" t="s">
        <v>89</v>
      </c>
      <c r="E106">
        <v>164700</v>
      </c>
      <c r="F106" s="1">
        <v>42286</v>
      </c>
      <c r="G106">
        <f>5%*C106*(2017-B106)</f>
        <v>89950</v>
      </c>
      <c r="H106">
        <f>2%*C106*QUOTIENT(E106,100000)</f>
        <v>5140</v>
      </c>
      <c r="I106">
        <f>C106-G106-H106</f>
        <v>161910</v>
      </c>
    </row>
    <row r="107" spans="1:9" x14ac:dyDescent="0.25">
      <c r="A107" t="s">
        <v>136</v>
      </c>
      <c r="B107">
        <v>2012</v>
      </c>
      <c r="C107">
        <v>240000</v>
      </c>
      <c r="D107" t="s">
        <v>137</v>
      </c>
      <c r="E107">
        <v>301344</v>
      </c>
      <c r="F107" s="1">
        <v>42185</v>
      </c>
      <c r="G107">
        <f>5%*C107*(2017-B107)</f>
        <v>60000</v>
      </c>
      <c r="H107">
        <f>2%*C107*QUOTIENT(E107,100000)</f>
        <v>14400</v>
      </c>
      <c r="I107">
        <f>C107-G107-H107</f>
        <v>165600</v>
      </c>
    </row>
    <row r="108" spans="1:9" x14ac:dyDescent="0.25">
      <c r="A108" t="s">
        <v>136</v>
      </c>
      <c r="B108">
        <v>2012</v>
      </c>
      <c r="C108">
        <v>240000</v>
      </c>
      <c r="D108" t="s">
        <v>138</v>
      </c>
      <c r="E108">
        <v>315988</v>
      </c>
      <c r="F108" s="1">
        <v>42185</v>
      </c>
      <c r="G108">
        <f>5%*C108*(2017-B108)</f>
        <v>60000</v>
      </c>
      <c r="H108">
        <f>2%*C108*QUOTIENT(E108,100000)</f>
        <v>14400</v>
      </c>
      <c r="I108">
        <f>C108-G108-H108</f>
        <v>165600</v>
      </c>
    </row>
    <row r="109" spans="1:9" x14ac:dyDescent="0.25">
      <c r="A109" t="s">
        <v>62</v>
      </c>
      <c r="B109">
        <v>2009</v>
      </c>
      <c r="C109">
        <v>291000</v>
      </c>
      <c r="D109" t="s">
        <v>63</v>
      </c>
      <c r="E109">
        <v>166000</v>
      </c>
      <c r="F109" s="1">
        <v>42297</v>
      </c>
      <c r="G109">
        <f>5%*C109*(2017-B109)</f>
        <v>116400</v>
      </c>
      <c r="H109">
        <f>2%*C109*QUOTIENT(E109,100000)</f>
        <v>5820</v>
      </c>
      <c r="I109">
        <f>C109-G109-H109</f>
        <v>168780</v>
      </c>
    </row>
    <row r="110" spans="1:9" x14ac:dyDescent="0.25">
      <c r="A110" t="s">
        <v>136</v>
      </c>
      <c r="B110">
        <v>2012</v>
      </c>
      <c r="C110">
        <v>240000</v>
      </c>
      <c r="D110" t="s">
        <v>139</v>
      </c>
      <c r="E110">
        <v>234760</v>
      </c>
      <c r="F110" s="1">
        <v>42185</v>
      </c>
      <c r="G110">
        <f>5%*C110*(2017-B110)</f>
        <v>60000</v>
      </c>
      <c r="H110">
        <f>2%*C110*QUOTIENT(E110,100000)</f>
        <v>9600</v>
      </c>
      <c r="I110">
        <f>C110-G110-H110</f>
        <v>170400</v>
      </c>
    </row>
    <row r="111" spans="1:9" x14ac:dyDescent="0.25">
      <c r="A111" t="s">
        <v>136</v>
      </c>
      <c r="B111">
        <v>2012</v>
      </c>
      <c r="C111">
        <v>240000</v>
      </c>
      <c r="D111" t="s">
        <v>140</v>
      </c>
      <c r="E111">
        <v>210780</v>
      </c>
      <c r="F111" s="1">
        <v>42185</v>
      </c>
      <c r="G111">
        <f>5%*C111*(2017-B111)</f>
        <v>60000</v>
      </c>
      <c r="H111">
        <f>2%*C111*QUOTIENT(E111,100000)</f>
        <v>9600</v>
      </c>
      <c r="I111">
        <f>C111-G111-H111</f>
        <v>170400</v>
      </c>
    </row>
    <row r="112" spans="1:9" x14ac:dyDescent="0.25">
      <c r="A112" t="s">
        <v>136</v>
      </c>
      <c r="B112">
        <v>2012</v>
      </c>
      <c r="C112">
        <v>240000</v>
      </c>
      <c r="D112" t="s">
        <v>141</v>
      </c>
      <c r="E112">
        <v>198240</v>
      </c>
      <c r="F112" s="1">
        <v>42185</v>
      </c>
      <c r="G112">
        <f>5%*C112*(2017-B112)</f>
        <v>60000</v>
      </c>
      <c r="H112">
        <f>2%*C112*QUOTIENT(E112,100000)</f>
        <v>4800</v>
      </c>
      <c r="I112">
        <f>C112-G112-H112</f>
        <v>175200</v>
      </c>
    </row>
    <row r="113" spans="1:9" x14ac:dyDescent="0.25">
      <c r="A113" t="s">
        <v>136</v>
      </c>
      <c r="B113">
        <v>2013</v>
      </c>
      <c r="C113">
        <v>240000</v>
      </c>
      <c r="D113" t="s">
        <v>149</v>
      </c>
      <c r="E113">
        <v>301232</v>
      </c>
      <c r="F113" s="1">
        <v>42719</v>
      </c>
      <c r="G113">
        <f>5%*C113*(2017-B113)</f>
        <v>48000</v>
      </c>
      <c r="H113">
        <f>2%*C113*QUOTIENT(E113,100000)</f>
        <v>14400</v>
      </c>
      <c r="I113">
        <f>C113-G113-H113</f>
        <v>177600</v>
      </c>
    </row>
    <row r="114" spans="1:9" x14ac:dyDescent="0.25">
      <c r="A114" t="s">
        <v>35</v>
      </c>
      <c r="B114">
        <v>2014</v>
      </c>
      <c r="C114">
        <v>219000</v>
      </c>
      <c r="D114" t="s">
        <v>165</v>
      </c>
      <c r="E114">
        <v>126290</v>
      </c>
      <c r="F114" s="1">
        <v>42083</v>
      </c>
      <c r="G114">
        <f>5%*C114*(2017-B114)</f>
        <v>32850</v>
      </c>
      <c r="H114">
        <f>2%*C114*QUOTIENT(E114,100000)</f>
        <v>4380</v>
      </c>
      <c r="I114">
        <f>C114-G114-H114</f>
        <v>181770</v>
      </c>
    </row>
    <row r="115" spans="1:9" x14ac:dyDescent="0.25">
      <c r="A115" t="s">
        <v>136</v>
      </c>
      <c r="B115">
        <v>2013</v>
      </c>
      <c r="C115">
        <v>240000</v>
      </c>
      <c r="D115" t="s">
        <v>150</v>
      </c>
      <c r="E115">
        <v>289567</v>
      </c>
      <c r="F115" s="1">
        <v>42719</v>
      </c>
      <c r="G115">
        <f>5%*C115*(2017-B115)</f>
        <v>48000</v>
      </c>
      <c r="H115">
        <f>2%*C115*QUOTIENT(E115,100000)</f>
        <v>9600</v>
      </c>
      <c r="I115">
        <f>C115-G115-H115</f>
        <v>182400</v>
      </c>
    </row>
    <row r="116" spans="1:9" x14ac:dyDescent="0.25">
      <c r="A116" t="s">
        <v>136</v>
      </c>
      <c r="B116">
        <v>2013</v>
      </c>
      <c r="C116">
        <v>240000</v>
      </c>
      <c r="D116" t="s">
        <v>151</v>
      </c>
      <c r="E116">
        <v>245211</v>
      </c>
      <c r="F116" s="1">
        <v>42719</v>
      </c>
      <c r="G116">
        <f>5%*C116*(2017-B116)</f>
        <v>48000</v>
      </c>
      <c r="H116">
        <f>2%*C116*QUOTIENT(E116,100000)</f>
        <v>9600</v>
      </c>
      <c r="I116">
        <f>C116-G116-H116</f>
        <v>182400</v>
      </c>
    </row>
    <row r="117" spans="1:9" x14ac:dyDescent="0.25">
      <c r="A117" t="s">
        <v>136</v>
      </c>
      <c r="B117">
        <v>2013</v>
      </c>
      <c r="C117">
        <v>240000</v>
      </c>
      <c r="D117" t="s">
        <v>152</v>
      </c>
      <c r="E117">
        <v>200123</v>
      </c>
      <c r="F117" s="1">
        <v>42719</v>
      </c>
      <c r="G117">
        <f>5%*C117*(2017-B117)</f>
        <v>48000</v>
      </c>
      <c r="H117">
        <f>2%*C117*QUOTIENT(E117,100000)</f>
        <v>9600</v>
      </c>
      <c r="I117">
        <f>C117-G117-H117</f>
        <v>182400</v>
      </c>
    </row>
    <row r="118" spans="1:9" x14ac:dyDescent="0.25">
      <c r="A118" t="s">
        <v>136</v>
      </c>
      <c r="B118">
        <v>2013</v>
      </c>
      <c r="C118">
        <v>240000</v>
      </c>
      <c r="D118" t="s">
        <v>153</v>
      </c>
      <c r="E118">
        <v>235811</v>
      </c>
      <c r="F118" s="1">
        <v>42719</v>
      </c>
      <c r="G118">
        <f>5%*C118*(2017-B118)</f>
        <v>48000</v>
      </c>
      <c r="H118">
        <f>2%*C118*QUOTIENT(E118,100000)</f>
        <v>9600</v>
      </c>
      <c r="I118">
        <f>C118-G118-H118</f>
        <v>182400</v>
      </c>
    </row>
    <row r="119" spans="1:9" x14ac:dyDescent="0.25">
      <c r="A119" t="s">
        <v>136</v>
      </c>
      <c r="B119">
        <v>2013</v>
      </c>
      <c r="C119">
        <v>240000</v>
      </c>
      <c r="D119" t="s">
        <v>154</v>
      </c>
      <c r="E119">
        <v>250021</v>
      </c>
      <c r="F119" s="1">
        <v>42719</v>
      </c>
      <c r="G119">
        <f>5%*C119*(2017-B119)</f>
        <v>48000</v>
      </c>
      <c r="H119">
        <f>2%*C119*QUOTIENT(E119,100000)</f>
        <v>9600</v>
      </c>
      <c r="I119">
        <f>C119-G119-H119</f>
        <v>182400</v>
      </c>
    </row>
    <row r="120" spans="1:9" x14ac:dyDescent="0.25">
      <c r="A120" t="s">
        <v>136</v>
      </c>
      <c r="B120">
        <v>2013</v>
      </c>
      <c r="C120">
        <v>240000</v>
      </c>
      <c r="D120" t="s">
        <v>155</v>
      </c>
      <c r="E120">
        <v>198340</v>
      </c>
      <c r="F120" s="1">
        <v>42719</v>
      </c>
      <c r="G120">
        <f>5%*C120*(2017-B120)</f>
        <v>48000</v>
      </c>
      <c r="H120">
        <f>2%*C120*QUOTIENT(E120,100000)</f>
        <v>4800</v>
      </c>
      <c r="I120">
        <f>C120-G120-H120</f>
        <v>187200</v>
      </c>
    </row>
    <row r="121" spans="1:9" x14ac:dyDescent="0.25">
      <c r="A121" t="s">
        <v>136</v>
      </c>
      <c r="B121">
        <v>2013</v>
      </c>
      <c r="C121">
        <v>240000</v>
      </c>
      <c r="D121" t="s">
        <v>156</v>
      </c>
      <c r="E121">
        <v>189761</v>
      </c>
      <c r="F121" s="1">
        <v>42719</v>
      </c>
      <c r="G121">
        <f>5%*C121*(2017-B121)</f>
        <v>48000</v>
      </c>
      <c r="H121">
        <f>2%*C121*QUOTIENT(E121,100000)</f>
        <v>4800</v>
      </c>
      <c r="I121">
        <f>C121-G121-H121</f>
        <v>187200</v>
      </c>
    </row>
    <row r="122" spans="1:9" x14ac:dyDescent="0.25">
      <c r="A122" t="s">
        <v>35</v>
      </c>
      <c r="B122">
        <v>2015</v>
      </c>
      <c r="C122">
        <v>218000</v>
      </c>
      <c r="D122" t="s">
        <v>170</v>
      </c>
      <c r="E122">
        <v>130290</v>
      </c>
      <c r="F122" s="1">
        <v>42083</v>
      </c>
      <c r="G122">
        <f>5%*C122*(2017-B122)</f>
        <v>21800</v>
      </c>
      <c r="H122">
        <f>2%*C122*QUOTIENT(E122,100000)</f>
        <v>4360</v>
      </c>
      <c r="I122">
        <f>C122-G122-H122</f>
        <v>191840</v>
      </c>
    </row>
    <row r="123" spans="1:9" x14ac:dyDescent="0.25">
      <c r="A123" t="s">
        <v>136</v>
      </c>
      <c r="B123">
        <v>2014</v>
      </c>
      <c r="C123">
        <v>240000</v>
      </c>
      <c r="D123" t="s">
        <v>166</v>
      </c>
      <c r="E123">
        <v>183788</v>
      </c>
      <c r="F123" s="1">
        <v>42681</v>
      </c>
      <c r="G123">
        <f>5%*C123*(2017-B123)</f>
        <v>36000</v>
      </c>
      <c r="H123">
        <f>2%*C123*QUOTIENT(E123,100000)</f>
        <v>4800</v>
      </c>
      <c r="I123">
        <f>C123-G123-H123</f>
        <v>199200</v>
      </c>
    </row>
    <row r="124" spans="1:9" x14ac:dyDescent="0.25">
      <c r="A124" t="s">
        <v>136</v>
      </c>
      <c r="B124">
        <v>2014</v>
      </c>
      <c r="C124">
        <v>240000</v>
      </c>
      <c r="D124" t="s">
        <v>167</v>
      </c>
      <c r="E124">
        <v>160198</v>
      </c>
      <c r="F124" s="1">
        <v>42681</v>
      </c>
      <c r="G124">
        <f>5%*C124*(2017-B124)</f>
        <v>36000</v>
      </c>
      <c r="H124">
        <f>2%*C124*QUOTIENT(E124,100000)</f>
        <v>4800</v>
      </c>
      <c r="I124">
        <f>C124-G124-H124</f>
        <v>199200</v>
      </c>
    </row>
    <row r="125" spans="1:9" x14ac:dyDescent="0.25">
      <c r="A125" t="s">
        <v>136</v>
      </c>
      <c r="B125">
        <v>2014</v>
      </c>
      <c r="C125">
        <v>240000</v>
      </c>
      <c r="D125" t="s">
        <v>168</v>
      </c>
      <c r="E125">
        <v>156724</v>
      </c>
      <c r="F125" s="1">
        <v>42681</v>
      </c>
      <c r="G125">
        <f>5%*C125*(2017-B125)</f>
        <v>36000</v>
      </c>
      <c r="H125">
        <f>2%*C125*QUOTIENT(E125,100000)</f>
        <v>4800</v>
      </c>
      <c r="I125">
        <f>C125-G125-H125</f>
        <v>199200</v>
      </c>
    </row>
    <row r="126" spans="1:9" x14ac:dyDescent="0.25">
      <c r="A126" t="s">
        <v>157</v>
      </c>
      <c r="B126">
        <v>2013</v>
      </c>
      <c r="C126">
        <v>271000</v>
      </c>
      <c r="D126" t="s">
        <v>158</v>
      </c>
      <c r="E126">
        <v>153000</v>
      </c>
      <c r="F126" s="1">
        <v>42334</v>
      </c>
      <c r="G126">
        <f>5%*C126*(2017-B126)</f>
        <v>54200</v>
      </c>
      <c r="H126">
        <f>2%*C126*QUOTIENT(E126,100000)</f>
        <v>5420</v>
      </c>
      <c r="I126">
        <f>C126-G126-H126</f>
        <v>211380</v>
      </c>
    </row>
    <row r="127" spans="1:9" x14ac:dyDescent="0.25">
      <c r="A127" t="s">
        <v>157</v>
      </c>
      <c r="B127">
        <v>2013</v>
      </c>
      <c r="C127">
        <v>271000</v>
      </c>
      <c r="D127" t="s">
        <v>159</v>
      </c>
      <c r="E127">
        <v>123000</v>
      </c>
      <c r="F127" s="1">
        <v>42520</v>
      </c>
      <c r="G127">
        <f>5%*C127*(2017-B127)</f>
        <v>54200</v>
      </c>
      <c r="H127">
        <f>2%*C127*QUOTIENT(E127,100000)</f>
        <v>5420</v>
      </c>
      <c r="I127">
        <f>C127-G127-H127</f>
        <v>211380</v>
      </c>
    </row>
    <row r="128" spans="1:9" x14ac:dyDescent="0.25">
      <c r="A128" t="s">
        <v>62</v>
      </c>
      <c r="B128">
        <v>2012</v>
      </c>
      <c r="C128">
        <v>290000</v>
      </c>
      <c r="D128" t="s">
        <v>142</v>
      </c>
      <c r="E128">
        <v>170000</v>
      </c>
      <c r="F128" s="1">
        <v>42297</v>
      </c>
      <c r="G128">
        <f>5%*C128*(2017-B128)</f>
        <v>72500</v>
      </c>
      <c r="H128">
        <f>2%*C128*QUOTIENT(E128,100000)</f>
        <v>5800</v>
      </c>
      <c r="I128">
        <f>C128-G128-H128</f>
        <v>211700</v>
      </c>
    </row>
    <row r="129" spans="1:9" x14ac:dyDescent="0.25">
      <c r="A129" t="s">
        <v>157</v>
      </c>
      <c r="B129">
        <v>2014</v>
      </c>
      <c r="C129">
        <v>270000</v>
      </c>
      <c r="D129" t="s">
        <v>169</v>
      </c>
      <c r="E129">
        <v>157000</v>
      </c>
      <c r="F129" s="1">
        <v>42334</v>
      </c>
      <c r="G129">
        <f>5%*C129*(2017-B129)</f>
        <v>40500</v>
      </c>
      <c r="H129">
        <f>2%*C129*QUOTIENT(E129,100000)</f>
        <v>5400</v>
      </c>
      <c r="I129">
        <f>C129-G129-H129</f>
        <v>224100</v>
      </c>
    </row>
    <row r="130" spans="1:9" x14ac:dyDescent="0.25">
      <c r="A130" t="s">
        <v>62</v>
      </c>
      <c r="B130">
        <v>2015</v>
      </c>
      <c r="C130">
        <v>258000</v>
      </c>
      <c r="D130" t="s">
        <v>171</v>
      </c>
      <c r="E130">
        <v>160700</v>
      </c>
      <c r="F130" s="1">
        <v>42286</v>
      </c>
      <c r="G130">
        <f>5%*C130*(2017-B130)</f>
        <v>25800</v>
      </c>
      <c r="H130">
        <f>2%*C130*QUOTIENT(E130,100000)</f>
        <v>5160</v>
      </c>
      <c r="I130">
        <f>C130-G130-H130</f>
        <v>227040</v>
      </c>
    </row>
    <row r="131" spans="1:9" x14ac:dyDescent="0.25">
      <c r="A131" t="s">
        <v>172</v>
      </c>
      <c r="B131">
        <v>2015</v>
      </c>
      <c r="C131">
        <v>360000</v>
      </c>
      <c r="D131" t="s">
        <v>173</v>
      </c>
      <c r="E131">
        <v>100000</v>
      </c>
      <c r="F131" s="1">
        <v>42734</v>
      </c>
      <c r="G131">
        <f>5%*C131*(2017-B131)</f>
        <v>36000</v>
      </c>
      <c r="H131">
        <f>2%*C131*QUOTIENT(E131,100000)</f>
        <v>7200</v>
      </c>
      <c r="I131">
        <f>C131-G131-H131</f>
        <v>316800</v>
      </c>
    </row>
    <row r="132" spans="1:9" x14ac:dyDescent="0.25">
      <c r="A132" t="s">
        <v>172</v>
      </c>
      <c r="B132">
        <v>2015</v>
      </c>
      <c r="C132">
        <v>360000</v>
      </c>
      <c r="D132" t="s">
        <v>174</v>
      </c>
      <c r="E132">
        <v>115000</v>
      </c>
      <c r="F132" s="1">
        <v>42734</v>
      </c>
      <c r="G132">
        <f>5%*C132*(2017-B132)</f>
        <v>36000</v>
      </c>
      <c r="H132">
        <f>2%*C132*QUOTIENT(E132,100000)</f>
        <v>7200</v>
      </c>
      <c r="I132">
        <f>C132-G132-H132</f>
        <v>316800</v>
      </c>
    </row>
    <row r="133" spans="1:9" x14ac:dyDescent="0.25">
      <c r="A133" t="s">
        <v>172</v>
      </c>
      <c r="B133">
        <v>2015</v>
      </c>
      <c r="C133">
        <v>360000</v>
      </c>
      <c r="D133" t="s">
        <v>175</v>
      </c>
      <c r="E133">
        <v>132000</v>
      </c>
      <c r="F133" s="1">
        <v>42734</v>
      </c>
      <c r="G133">
        <f>5%*C133*(2017-B133)</f>
        <v>36000</v>
      </c>
      <c r="H133">
        <f>2%*C133*QUOTIENT(E133,100000)</f>
        <v>7200</v>
      </c>
      <c r="I133">
        <f>C133-G133-H133</f>
        <v>316800</v>
      </c>
    </row>
    <row r="134" spans="1:9" x14ac:dyDescent="0.25">
      <c r="A134" t="s">
        <v>172</v>
      </c>
      <c r="B134">
        <v>2015</v>
      </c>
      <c r="C134">
        <v>360000</v>
      </c>
      <c r="D134" t="s">
        <v>176</v>
      </c>
      <c r="E134">
        <v>108000</v>
      </c>
      <c r="F134" s="1">
        <v>42734</v>
      </c>
      <c r="G134">
        <f>5%*C134*(2017-B134)</f>
        <v>36000</v>
      </c>
      <c r="H134">
        <f>2%*C134*QUOTIENT(E134,100000)</f>
        <v>7200</v>
      </c>
      <c r="I134">
        <f>C134-G134-H134</f>
        <v>316800</v>
      </c>
    </row>
    <row r="135" spans="1:9" x14ac:dyDescent="0.25">
      <c r="A135" t="s">
        <v>172</v>
      </c>
      <c r="B135">
        <v>2015</v>
      </c>
      <c r="C135">
        <v>360000</v>
      </c>
      <c r="D135" t="s">
        <v>177</v>
      </c>
      <c r="E135">
        <v>140000</v>
      </c>
      <c r="F135" s="1">
        <v>42734</v>
      </c>
      <c r="G135">
        <f>5%*C135*(2017-B135)</f>
        <v>36000</v>
      </c>
      <c r="H135">
        <f>2%*C135*QUOTIENT(E135,100000)</f>
        <v>7200</v>
      </c>
      <c r="I135">
        <f>C135-G135-H135</f>
        <v>316800</v>
      </c>
    </row>
  </sheetData>
  <autoFilter ref="A1:I135" xr:uid="{00000000-0001-0000-0000-000000000000}">
    <sortState xmlns:xlrd2="http://schemas.microsoft.com/office/spreadsheetml/2017/richdata2" ref="A2:I135">
      <sortCondition ref="I1:I1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7648-33CB-42AC-B4ED-1677150297C4}">
  <dimension ref="A3:G11"/>
  <sheetViews>
    <sheetView workbookViewId="0">
      <selection activeCell="E34" sqref="D34:E34"/>
    </sheetView>
  </sheetViews>
  <sheetFormatPr defaultRowHeight="15" x14ac:dyDescent="0.25"/>
  <cols>
    <col min="1" max="1" width="17.7109375" bestFit="1" customWidth="1"/>
    <col min="2" max="2" width="22.28515625" bestFit="1" customWidth="1"/>
    <col min="3" max="3" width="17.42578125" bestFit="1" customWidth="1"/>
    <col min="4" max="4" width="9.7109375" bestFit="1" customWidth="1"/>
    <col min="5" max="5" width="9.85546875" bestFit="1" customWidth="1"/>
    <col min="6" max="6" width="7.85546875" bestFit="1" customWidth="1"/>
    <col min="7" max="7" width="7" bestFit="1" customWidth="1"/>
    <col min="8" max="8" width="6.140625" bestFit="1" customWidth="1"/>
    <col min="9" max="9" width="14.28515625" bestFit="1" customWidth="1"/>
  </cols>
  <sheetData>
    <row r="3" spans="1:7" x14ac:dyDescent="0.25">
      <c r="A3" s="7" t="s">
        <v>190</v>
      </c>
      <c r="B3" t="s">
        <v>200</v>
      </c>
      <c r="C3" t="s">
        <v>201</v>
      </c>
    </row>
    <row r="4" spans="1:7" x14ac:dyDescent="0.25">
      <c r="A4" s="8" t="s">
        <v>191</v>
      </c>
      <c r="B4" s="9">
        <v>30</v>
      </c>
      <c r="C4" s="10">
        <v>273239.59999999998</v>
      </c>
      <c r="D4" s="8"/>
      <c r="E4" s="8" t="s">
        <v>191</v>
      </c>
      <c r="F4" s="9">
        <v>30</v>
      </c>
      <c r="G4" s="10">
        <v>273239.59999999998</v>
      </c>
    </row>
    <row r="5" spans="1:7" x14ac:dyDescent="0.25">
      <c r="A5" s="8" t="s">
        <v>192</v>
      </c>
      <c r="B5" s="9">
        <v>12</v>
      </c>
      <c r="C5" s="10">
        <v>657434.5</v>
      </c>
      <c r="D5" s="8"/>
      <c r="E5" s="8" t="s">
        <v>192</v>
      </c>
      <c r="F5" s="9">
        <v>12</v>
      </c>
      <c r="G5" s="10">
        <v>657434.5</v>
      </c>
    </row>
    <row r="6" spans="1:7" x14ac:dyDescent="0.25">
      <c r="A6" s="8" t="s">
        <v>193</v>
      </c>
      <c r="B6" s="9">
        <v>18</v>
      </c>
      <c r="C6" s="10">
        <v>289637.27777777775</v>
      </c>
      <c r="D6" s="8"/>
      <c r="E6" s="8" t="s">
        <v>193</v>
      </c>
      <c r="F6" s="9">
        <v>18</v>
      </c>
      <c r="G6" s="10">
        <v>289637.27777777775</v>
      </c>
    </row>
    <row r="7" spans="1:7" x14ac:dyDescent="0.25">
      <c r="A7" s="8" t="s">
        <v>194</v>
      </c>
      <c r="B7" s="9">
        <v>17</v>
      </c>
      <c r="C7" s="10">
        <v>486545.8823529412</v>
      </c>
      <c r="D7" s="8"/>
      <c r="E7" s="8" t="s">
        <v>194</v>
      </c>
      <c r="F7" s="9">
        <v>17</v>
      </c>
      <c r="G7" s="10">
        <v>486545.8823529412</v>
      </c>
    </row>
    <row r="8" spans="1:7" x14ac:dyDescent="0.25">
      <c r="A8" s="8" t="s">
        <v>195</v>
      </c>
      <c r="B8" s="9">
        <v>17</v>
      </c>
      <c r="C8" s="10">
        <v>519936.0588235294</v>
      </c>
      <c r="D8" s="8"/>
      <c r="E8" s="8" t="s">
        <v>195</v>
      </c>
      <c r="F8" s="9">
        <v>17</v>
      </c>
      <c r="G8" s="10">
        <v>519936.0588235294</v>
      </c>
    </row>
    <row r="9" spans="1:7" x14ac:dyDescent="0.25">
      <c r="A9" s="8" t="s">
        <v>196</v>
      </c>
      <c r="B9" s="9">
        <v>17</v>
      </c>
      <c r="C9" s="10">
        <v>557117.6470588235</v>
      </c>
      <c r="D9" s="8"/>
      <c r="E9" s="8" t="s">
        <v>196</v>
      </c>
      <c r="F9" s="9">
        <v>17</v>
      </c>
      <c r="G9" s="10">
        <v>557117.6470588235</v>
      </c>
    </row>
    <row r="10" spans="1:7" x14ac:dyDescent="0.25">
      <c r="A10" s="8" t="s">
        <v>197</v>
      </c>
      <c r="B10" s="9">
        <v>23</v>
      </c>
      <c r="C10" s="10">
        <v>307130.4347826087</v>
      </c>
      <c r="D10" s="8"/>
      <c r="E10" s="8" t="s">
        <v>197</v>
      </c>
      <c r="F10" s="9">
        <v>23</v>
      </c>
      <c r="G10" s="10">
        <v>307130.4347826087</v>
      </c>
    </row>
    <row r="11" spans="1:7" x14ac:dyDescent="0.25">
      <c r="A11" s="8" t="s">
        <v>198</v>
      </c>
      <c r="B11" s="9">
        <v>134</v>
      </c>
      <c r="C11" s="10">
        <v>410037.80597014923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E77C-C708-47AA-B578-712EADB5DF80}">
  <dimension ref="A3:I27"/>
  <sheetViews>
    <sheetView workbookViewId="0">
      <selection activeCell="L24" sqref="L24"/>
    </sheetView>
  </sheetViews>
  <sheetFormatPr defaultRowHeight="15" x14ac:dyDescent="0.25"/>
  <cols>
    <col min="1" max="1" width="22.28515625" bestFit="1" customWidth="1"/>
    <col min="2" max="2" width="9.28515625" customWidth="1"/>
    <col min="3" max="3" width="5.7109375" bestFit="1" customWidth="1"/>
    <col min="4" max="4" width="5.5703125" bestFit="1" customWidth="1"/>
    <col min="5" max="5" width="9.85546875" bestFit="1" customWidth="1"/>
    <col min="6" max="6" width="7.85546875" bestFit="1" customWidth="1"/>
    <col min="7" max="7" width="6.5703125" bestFit="1" customWidth="1"/>
    <col min="8" max="8" width="6.140625" bestFit="1" customWidth="1"/>
    <col min="9" max="9" width="14.28515625" bestFit="1" customWidth="1"/>
    <col min="10" max="11" width="5" bestFit="1" customWidth="1"/>
    <col min="12" max="12" width="14.28515625" bestFit="1" customWidth="1"/>
    <col min="13" max="15" width="11.7109375" bestFit="1" customWidth="1"/>
    <col min="16" max="16" width="9.28515625" bestFit="1" customWidth="1"/>
    <col min="17" max="17" width="9.42578125" bestFit="1" customWidth="1"/>
    <col min="18" max="18" width="9.5703125" bestFit="1" customWidth="1"/>
    <col min="19" max="19" width="16" bestFit="1" customWidth="1"/>
    <col min="20" max="20" width="15.7109375" bestFit="1" customWidth="1"/>
    <col min="21" max="21" width="14.5703125" bestFit="1" customWidth="1"/>
    <col min="22" max="22" width="15.42578125" bestFit="1" customWidth="1"/>
    <col min="23" max="23" width="11.5703125" bestFit="1" customWidth="1"/>
    <col min="24" max="24" width="16.28515625" bestFit="1" customWidth="1"/>
    <col min="25" max="25" width="15.42578125" bestFit="1" customWidth="1"/>
    <col min="26" max="26" width="13.5703125" bestFit="1" customWidth="1"/>
    <col min="27" max="27" width="16.5703125" bestFit="1" customWidth="1"/>
    <col min="28" max="28" width="12.42578125" bestFit="1" customWidth="1"/>
    <col min="29" max="29" width="9.85546875" bestFit="1" customWidth="1"/>
    <col min="30" max="30" width="10.85546875" bestFit="1" customWidth="1"/>
    <col min="31" max="32" width="11.140625" bestFit="1" customWidth="1"/>
    <col min="33" max="33" width="17.7109375" bestFit="1" customWidth="1"/>
    <col min="34" max="34" width="8.5703125" bestFit="1" customWidth="1"/>
    <col min="35" max="35" width="8.85546875" bestFit="1" customWidth="1"/>
    <col min="36" max="36" width="14.7109375" bestFit="1" customWidth="1"/>
    <col min="37" max="37" width="8.42578125" bestFit="1" customWidth="1"/>
    <col min="38" max="38" width="9.42578125" bestFit="1" customWidth="1"/>
    <col min="39" max="39" width="10.5703125" bestFit="1" customWidth="1"/>
    <col min="40" max="40" width="14.28515625" bestFit="1" customWidth="1"/>
  </cols>
  <sheetData>
    <row r="3" spans="1:9" x14ac:dyDescent="0.25">
      <c r="A3" s="7" t="s">
        <v>200</v>
      </c>
      <c r="B3" s="7" t="s">
        <v>199</v>
      </c>
    </row>
    <row r="4" spans="1:9" x14ac:dyDescent="0.25">
      <c r="A4" s="7" t="s">
        <v>190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  <c r="H4" t="s">
        <v>197</v>
      </c>
      <c r="I4" t="s">
        <v>198</v>
      </c>
    </row>
    <row r="5" spans="1:9" x14ac:dyDescent="0.25">
      <c r="A5" s="8">
        <v>2006</v>
      </c>
      <c r="B5" s="9"/>
      <c r="C5" s="9">
        <v>5</v>
      </c>
      <c r="D5" s="9"/>
      <c r="E5" s="9"/>
      <c r="F5" s="9"/>
      <c r="G5" s="9"/>
      <c r="H5" s="9"/>
      <c r="I5" s="9">
        <v>5</v>
      </c>
    </row>
    <row r="6" spans="1:9" x14ac:dyDescent="0.25">
      <c r="A6" s="8">
        <v>2007</v>
      </c>
      <c r="B6" s="9"/>
      <c r="C6" s="9"/>
      <c r="D6" s="9">
        <v>1</v>
      </c>
      <c r="E6" s="9">
        <v>1</v>
      </c>
      <c r="F6" s="9"/>
      <c r="G6" s="9"/>
      <c r="H6" s="9"/>
      <c r="I6" s="9">
        <v>2</v>
      </c>
    </row>
    <row r="7" spans="1:9" x14ac:dyDescent="0.25">
      <c r="A7" s="8">
        <v>2008</v>
      </c>
      <c r="B7" s="9"/>
      <c r="C7" s="9"/>
      <c r="D7" s="9"/>
      <c r="E7" s="9"/>
      <c r="F7" s="9"/>
      <c r="G7" s="9"/>
      <c r="H7" s="9">
        <v>4</v>
      </c>
      <c r="I7" s="9">
        <v>4</v>
      </c>
    </row>
    <row r="8" spans="1:9" x14ac:dyDescent="0.25">
      <c r="A8" s="8">
        <v>2009</v>
      </c>
      <c r="B8" s="9">
        <v>2</v>
      </c>
      <c r="C8" s="9">
        <v>2</v>
      </c>
      <c r="D8" s="9">
        <v>4</v>
      </c>
      <c r="E8" s="9">
        <v>4</v>
      </c>
      <c r="F8" s="9">
        <v>2</v>
      </c>
      <c r="G8" s="9">
        <v>4</v>
      </c>
      <c r="H8" s="9">
        <v>8</v>
      </c>
      <c r="I8" s="9">
        <v>26</v>
      </c>
    </row>
    <row r="9" spans="1:9" x14ac:dyDescent="0.25">
      <c r="A9" s="8">
        <v>2010</v>
      </c>
      <c r="B9" s="9">
        <v>4</v>
      </c>
      <c r="C9" s="9">
        <v>2</v>
      </c>
      <c r="D9" s="9">
        <v>2</v>
      </c>
      <c r="E9" s="9">
        <v>4</v>
      </c>
      <c r="F9" s="9">
        <v>6</v>
      </c>
      <c r="G9" s="9"/>
      <c r="H9" s="9">
        <v>2</v>
      </c>
      <c r="I9" s="9">
        <v>20</v>
      </c>
    </row>
    <row r="10" spans="1:9" x14ac:dyDescent="0.25">
      <c r="A10" s="8">
        <v>2011</v>
      </c>
      <c r="B10" s="9">
        <v>2</v>
      </c>
      <c r="C10" s="9"/>
      <c r="D10" s="9"/>
      <c r="E10" s="9">
        <v>4</v>
      </c>
      <c r="F10" s="9">
        <v>6</v>
      </c>
      <c r="G10" s="9">
        <v>6</v>
      </c>
      <c r="H10" s="9"/>
      <c r="I10" s="9">
        <v>18</v>
      </c>
    </row>
    <row r="11" spans="1:9" x14ac:dyDescent="0.25">
      <c r="A11" s="8">
        <v>2012</v>
      </c>
      <c r="B11" s="9">
        <v>8</v>
      </c>
      <c r="C11" s="9">
        <v>3</v>
      </c>
      <c r="D11" s="9">
        <v>3</v>
      </c>
      <c r="E11" s="9">
        <v>1</v>
      </c>
      <c r="F11" s="9">
        <v>3</v>
      </c>
      <c r="G11" s="9">
        <v>5</v>
      </c>
      <c r="H11" s="9">
        <v>4</v>
      </c>
      <c r="I11" s="9">
        <v>27</v>
      </c>
    </row>
    <row r="12" spans="1:9" x14ac:dyDescent="0.25">
      <c r="A12" s="8">
        <v>2013</v>
      </c>
      <c r="B12" s="9">
        <v>11</v>
      </c>
      <c r="C12" s="9"/>
      <c r="D12" s="9">
        <v>3</v>
      </c>
      <c r="E12" s="9"/>
      <c r="F12" s="9"/>
      <c r="G12" s="9">
        <v>2</v>
      </c>
      <c r="H12" s="9"/>
      <c r="I12" s="9">
        <v>16</v>
      </c>
    </row>
    <row r="13" spans="1:9" x14ac:dyDescent="0.25">
      <c r="A13" s="8">
        <v>2014</v>
      </c>
      <c r="B13" s="9">
        <v>3</v>
      </c>
      <c r="C13" s="9"/>
      <c r="D13" s="9">
        <v>5</v>
      </c>
      <c r="E13" s="9">
        <v>1</v>
      </c>
      <c r="F13" s="9"/>
      <c r="G13" s="9"/>
      <c r="H13" s="9"/>
      <c r="I13" s="9">
        <v>9</v>
      </c>
    </row>
    <row r="14" spans="1:9" x14ac:dyDescent="0.25">
      <c r="A14" s="8">
        <v>2015</v>
      </c>
      <c r="B14" s="9"/>
      <c r="C14" s="9"/>
      <c r="D14" s="9"/>
      <c r="E14" s="9">
        <v>2</v>
      </c>
      <c r="F14" s="9"/>
      <c r="G14" s="9"/>
      <c r="H14" s="9">
        <v>5</v>
      </c>
      <c r="I14" s="9">
        <v>7</v>
      </c>
    </row>
    <row r="15" spans="1:9" x14ac:dyDescent="0.25">
      <c r="A15" s="8" t="s">
        <v>198</v>
      </c>
      <c r="B15" s="9">
        <v>30</v>
      </c>
      <c r="C15" s="9">
        <v>12</v>
      </c>
      <c r="D15" s="9">
        <v>18</v>
      </c>
      <c r="E15" s="9">
        <v>17</v>
      </c>
      <c r="F15" s="9">
        <v>17</v>
      </c>
      <c r="G15" s="9">
        <v>17</v>
      </c>
      <c r="H15" s="9">
        <v>23</v>
      </c>
      <c r="I15" s="9">
        <v>134</v>
      </c>
    </row>
    <row r="17" spans="1:9" x14ac:dyDescent="0.25">
      <c r="B17" s="11" t="s">
        <v>191</v>
      </c>
      <c r="C17" s="11" t="s">
        <v>192</v>
      </c>
      <c r="D17" s="11" t="s">
        <v>193</v>
      </c>
      <c r="E17" s="11" t="s">
        <v>194</v>
      </c>
      <c r="F17" s="11" t="s">
        <v>195</v>
      </c>
      <c r="G17" s="11" t="s">
        <v>196</v>
      </c>
      <c r="H17" s="11" t="s">
        <v>197</v>
      </c>
      <c r="I17" s="11"/>
    </row>
    <row r="18" spans="1:9" x14ac:dyDescent="0.25">
      <c r="A18" s="12">
        <v>2006</v>
      </c>
      <c r="B18" s="9">
        <v>0</v>
      </c>
      <c r="C18" s="9">
        <v>5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</row>
    <row r="19" spans="1:9" x14ac:dyDescent="0.25">
      <c r="A19" s="12">
        <v>2007</v>
      </c>
      <c r="B19" s="9">
        <v>0</v>
      </c>
      <c r="C19" s="9">
        <v>0</v>
      </c>
      <c r="D19" s="9">
        <v>1</v>
      </c>
      <c r="E19" s="9">
        <v>1</v>
      </c>
      <c r="F19" s="9">
        <v>0</v>
      </c>
      <c r="G19" s="9">
        <v>0</v>
      </c>
      <c r="H19" s="9">
        <v>0</v>
      </c>
      <c r="I19" s="9"/>
    </row>
    <row r="20" spans="1:9" x14ac:dyDescent="0.25">
      <c r="A20" s="12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4</v>
      </c>
      <c r="I20" s="9"/>
    </row>
    <row r="21" spans="1:9" x14ac:dyDescent="0.25">
      <c r="A21" s="12">
        <v>2009</v>
      </c>
      <c r="B21" s="9">
        <v>2</v>
      </c>
      <c r="C21" s="9">
        <v>2</v>
      </c>
      <c r="D21" s="9">
        <v>4</v>
      </c>
      <c r="E21" s="9">
        <v>4</v>
      </c>
      <c r="F21" s="9">
        <v>2</v>
      </c>
      <c r="G21" s="9">
        <v>4</v>
      </c>
      <c r="H21" s="9">
        <v>8</v>
      </c>
      <c r="I21" s="9"/>
    </row>
    <row r="22" spans="1:9" x14ac:dyDescent="0.25">
      <c r="A22" s="12">
        <v>2010</v>
      </c>
      <c r="B22" s="9">
        <v>4</v>
      </c>
      <c r="C22" s="9">
        <v>2</v>
      </c>
      <c r="D22" s="9">
        <v>2</v>
      </c>
      <c r="E22" s="9">
        <v>4</v>
      </c>
      <c r="F22" s="9">
        <v>6</v>
      </c>
      <c r="G22" s="9">
        <v>0</v>
      </c>
      <c r="H22" s="9">
        <v>2</v>
      </c>
      <c r="I22" s="9"/>
    </row>
    <row r="23" spans="1:9" x14ac:dyDescent="0.25">
      <c r="A23" s="12">
        <v>2011</v>
      </c>
      <c r="B23" s="9">
        <v>2</v>
      </c>
      <c r="C23" s="9">
        <v>0</v>
      </c>
      <c r="D23" s="9">
        <v>0</v>
      </c>
      <c r="E23" s="9">
        <v>4</v>
      </c>
      <c r="F23" s="9">
        <v>6</v>
      </c>
      <c r="G23" s="9">
        <v>6</v>
      </c>
      <c r="H23" s="9">
        <v>0</v>
      </c>
      <c r="I23" s="9"/>
    </row>
    <row r="24" spans="1:9" x14ac:dyDescent="0.25">
      <c r="A24" s="12">
        <v>2012</v>
      </c>
      <c r="B24" s="9">
        <v>8</v>
      </c>
      <c r="C24" s="9">
        <v>3</v>
      </c>
      <c r="D24" s="9">
        <v>3</v>
      </c>
      <c r="E24" s="9">
        <v>1</v>
      </c>
      <c r="F24" s="9">
        <v>3</v>
      </c>
      <c r="G24" s="9">
        <v>5</v>
      </c>
      <c r="H24" s="9">
        <v>4</v>
      </c>
      <c r="I24" s="9"/>
    </row>
    <row r="25" spans="1:9" x14ac:dyDescent="0.25">
      <c r="A25" s="12">
        <v>2013</v>
      </c>
      <c r="B25" s="9">
        <v>11</v>
      </c>
      <c r="C25" s="9">
        <v>0</v>
      </c>
      <c r="D25" s="9">
        <v>3</v>
      </c>
      <c r="E25" s="9">
        <v>0</v>
      </c>
      <c r="F25" s="9">
        <v>0</v>
      </c>
      <c r="G25" s="9">
        <v>2</v>
      </c>
      <c r="H25" s="9">
        <v>0</v>
      </c>
      <c r="I25" s="9"/>
    </row>
    <row r="26" spans="1:9" x14ac:dyDescent="0.25">
      <c r="A26" s="12">
        <v>2014</v>
      </c>
      <c r="B26" s="9">
        <v>3</v>
      </c>
      <c r="C26" s="9">
        <v>0</v>
      </c>
      <c r="D26" s="9">
        <v>5</v>
      </c>
      <c r="E26" s="9">
        <v>1</v>
      </c>
      <c r="F26" s="9">
        <v>0</v>
      </c>
      <c r="G26" s="9">
        <v>0</v>
      </c>
      <c r="H26" s="9">
        <v>0</v>
      </c>
      <c r="I26" s="9"/>
    </row>
    <row r="27" spans="1:9" x14ac:dyDescent="0.25">
      <c r="A27" s="12">
        <v>2015</v>
      </c>
      <c r="B27" s="9">
        <v>0</v>
      </c>
      <c r="C27" s="9">
        <v>0</v>
      </c>
      <c r="D27" s="9">
        <v>0</v>
      </c>
      <c r="E27" s="9">
        <v>2</v>
      </c>
      <c r="F27" s="9">
        <v>0</v>
      </c>
      <c r="G27" s="9">
        <v>0</v>
      </c>
      <c r="H27" s="9">
        <v>5</v>
      </c>
      <c r="I2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CDCA-6560-4837-A411-26FA2A076347}">
  <dimension ref="A1:I135"/>
  <sheetViews>
    <sheetView workbookViewId="0">
      <selection activeCell="I1" activeCellId="2" sqref="A1 F1 I1"/>
    </sheetView>
  </sheetViews>
  <sheetFormatPr defaultRowHeight="15" x14ac:dyDescent="0.25"/>
  <cols>
    <col min="1" max="1" width="18" bestFit="1" customWidth="1"/>
    <col min="8" max="8" width="24.5703125" bestFit="1" customWidth="1"/>
    <col min="9" max="9" width="10.140625" bestFit="1" customWidth="1"/>
  </cols>
  <sheetData>
    <row r="1" spans="1:9" x14ac:dyDescent="0.25">
      <c r="A1" t="s">
        <v>0</v>
      </c>
      <c r="B1" t="s">
        <v>188</v>
      </c>
      <c r="C1" t="s">
        <v>189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206</v>
      </c>
    </row>
    <row r="2" spans="1:9" x14ac:dyDescent="0.25">
      <c r="A2" t="s">
        <v>35</v>
      </c>
      <c r="B2" t="str">
        <f>MID(A2,1,FIND(" ",A2)-1)</f>
        <v>Mercedes</v>
      </c>
      <c r="C2" t="str">
        <f>MID(A2,FIND(" ",A2)+1,LEN(A2))</f>
        <v>Atego</v>
      </c>
      <c r="D2">
        <v>2009</v>
      </c>
      <c r="E2">
        <v>85000</v>
      </c>
      <c r="F2" t="s">
        <v>36</v>
      </c>
      <c r="G2">
        <v>946000</v>
      </c>
      <c r="H2" s="1">
        <v>42014</v>
      </c>
      <c r="I2" s="15">
        <f>DATE(2017,1,1)-H2</f>
        <v>722</v>
      </c>
    </row>
    <row r="3" spans="1:9" x14ac:dyDescent="0.25">
      <c r="A3" t="s">
        <v>6</v>
      </c>
      <c r="B3" t="str">
        <f>MID(A3,1,FIND(" ",A3)-1)</f>
        <v>Iveco</v>
      </c>
      <c r="C3" t="str">
        <f>MID(A3,FIND(" ",A3)+1,LEN(A3))</f>
        <v>Strails</v>
      </c>
      <c r="D3">
        <v>2006</v>
      </c>
      <c r="E3">
        <v>85900</v>
      </c>
      <c r="F3" t="s">
        <v>9</v>
      </c>
      <c r="G3">
        <v>998704</v>
      </c>
      <c r="H3" s="1">
        <v>42028</v>
      </c>
      <c r="I3" s="15">
        <f>DATE(2017,1,1)-H3</f>
        <v>708</v>
      </c>
    </row>
    <row r="4" spans="1:9" x14ac:dyDescent="0.25">
      <c r="A4" t="s">
        <v>6</v>
      </c>
      <c r="B4" t="str">
        <f>MID(A4,1,FIND(" ",A4)-1)</f>
        <v>Iveco</v>
      </c>
      <c r="C4" t="str">
        <f>MID(A4,FIND(" ",A4)+1,LEN(A4))</f>
        <v>Strails</v>
      </c>
      <c r="D4">
        <v>2006</v>
      </c>
      <c r="E4">
        <v>85900</v>
      </c>
      <c r="F4" t="s">
        <v>10</v>
      </c>
      <c r="G4">
        <v>936780</v>
      </c>
      <c r="H4" s="1">
        <v>42028</v>
      </c>
      <c r="I4" s="15">
        <f>DATE(2017,1,1)-H4</f>
        <v>708</v>
      </c>
    </row>
    <row r="5" spans="1:9" x14ac:dyDescent="0.25">
      <c r="A5" t="s">
        <v>81</v>
      </c>
      <c r="B5" t="str">
        <f>MID(A5,1,FIND(" ",A5)-1)</f>
        <v>Iveco</v>
      </c>
      <c r="C5" t="str">
        <f>MID(A5,FIND(" ",A5)+1,LEN(A5))</f>
        <v>TrakkerEuro5</v>
      </c>
      <c r="D5">
        <v>2010</v>
      </c>
      <c r="E5">
        <v>160000</v>
      </c>
      <c r="F5" t="s">
        <v>82</v>
      </c>
      <c r="G5">
        <v>263000</v>
      </c>
      <c r="H5" s="1">
        <v>42028</v>
      </c>
      <c r="I5" s="15">
        <f>DATE(2017,1,1)-H5</f>
        <v>708</v>
      </c>
    </row>
    <row r="6" spans="1:9" x14ac:dyDescent="0.25">
      <c r="A6" t="s">
        <v>6</v>
      </c>
      <c r="B6" t="str">
        <f>MID(A6,1,FIND(" ",A6)-1)</f>
        <v>Iveco</v>
      </c>
      <c r="C6" t="str">
        <f>MID(A6,FIND(" ",A6)+1,LEN(A6))</f>
        <v>Strails</v>
      </c>
      <c r="D6">
        <v>2006</v>
      </c>
      <c r="E6">
        <v>85900</v>
      </c>
      <c r="F6" t="s">
        <v>8</v>
      </c>
      <c r="G6">
        <v>1068570</v>
      </c>
      <c r="H6" s="1">
        <v>42029</v>
      </c>
      <c r="I6" s="15">
        <f>DATE(2017,1,1)-H6</f>
        <v>707</v>
      </c>
    </row>
    <row r="7" spans="1:9" x14ac:dyDescent="0.25">
      <c r="A7" t="s">
        <v>35</v>
      </c>
      <c r="B7" t="str">
        <f>MID(A7,1,FIND(" ",A7)-1)</f>
        <v>Mercedes</v>
      </c>
      <c r="C7" t="str">
        <f>MID(A7,FIND(" ",A7)+1,LEN(A7))</f>
        <v>Atego</v>
      </c>
      <c r="D7">
        <v>2010</v>
      </c>
      <c r="E7">
        <v>84000</v>
      </c>
      <c r="F7" t="s">
        <v>69</v>
      </c>
      <c r="G7">
        <v>950000</v>
      </c>
      <c r="H7" s="1">
        <v>42029</v>
      </c>
      <c r="I7" s="15">
        <f>DATE(2017,1,1)-H7</f>
        <v>707</v>
      </c>
    </row>
    <row r="8" spans="1:9" x14ac:dyDescent="0.25">
      <c r="A8" t="s">
        <v>6</v>
      </c>
      <c r="B8" t="str">
        <f>MID(A8,1,FIND(" ",A8)-1)</f>
        <v>Iveco</v>
      </c>
      <c r="C8" t="str">
        <f>MID(A8,FIND(" ",A8)+1,LEN(A8))</f>
        <v>Strails</v>
      </c>
      <c r="D8">
        <v>2006</v>
      </c>
      <c r="E8">
        <v>85900</v>
      </c>
      <c r="F8" t="s">
        <v>11</v>
      </c>
      <c r="G8">
        <v>870233</v>
      </c>
      <c r="H8" s="1">
        <v>42034</v>
      </c>
      <c r="I8" s="15">
        <f>DATE(2017,1,1)-H8</f>
        <v>702</v>
      </c>
    </row>
    <row r="9" spans="1:9" x14ac:dyDescent="0.25">
      <c r="A9" t="s">
        <v>6</v>
      </c>
      <c r="B9" t="str">
        <f>MID(A9,1,FIND(" ",A9)-1)</f>
        <v>Iveco</v>
      </c>
      <c r="C9" t="str">
        <f>MID(A9,FIND(" ",A9)+1,LEN(A9))</f>
        <v>Strails</v>
      </c>
      <c r="D9">
        <v>2006</v>
      </c>
      <c r="E9">
        <v>85900</v>
      </c>
      <c r="F9" t="s">
        <v>7</v>
      </c>
      <c r="G9">
        <v>1200655</v>
      </c>
      <c r="H9" s="1">
        <v>42035</v>
      </c>
      <c r="I9" s="15">
        <f>DATE(2017,1,1)-H9</f>
        <v>701</v>
      </c>
    </row>
    <row r="10" spans="1:9" x14ac:dyDescent="0.25">
      <c r="A10" t="s">
        <v>119</v>
      </c>
      <c r="B10" t="str">
        <f>MID(A10,1,FIND(" ",A10)-1)</f>
        <v>Iveco</v>
      </c>
      <c r="C10" t="str">
        <f>MID(A10,FIND(" ",A10)+1,LEN(A10))</f>
        <v>STRALIS</v>
      </c>
      <c r="D10">
        <v>2012</v>
      </c>
      <c r="E10">
        <v>145000</v>
      </c>
      <c r="F10" t="s">
        <v>120</v>
      </c>
      <c r="G10">
        <v>386732</v>
      </c>
      <c r="H10" s="1">
        <v>42059</v>
      </c>
      <c r="I10" s="15">
        <f>DATE(2017,1,1)-H10</f>
        <v>677</v>
      </c>
    </row>
    <row r="11" spans="1:9" x14ac:dyDescent="0.25">
      <c r="A11" t="s">
        <v>119</v>
      </c>
      <c r="B11" t="str">
        <f>MID(A11,1,FIND(" ",A11)-1)</f>
        <v>Iveco</v>
      </c>
      <c r="C11" t="str">
        <f>MID(A11,FIND(" ",A11)+1,LEN(A11))</f>
        <v>STRALIS</v>
      </c>
      <c r="D11">
        <v>2012</v>
      </c>
      <c r="E11">
        <v>145000</v>
      </c>
      <c r="F11" t="s">
        <v>121</v>
      </c>
      <c r="G11">
        <v>312680</v>
      </c>
      <c r="H11" s="1">
        <v>42059</v>
      </c>
      <c r="I11" s="15">
        <f>DATE(2017,1,1)-H11</f>
        <v>677</v>
      </c>
    </row>
    <row r="12" spans="1:9" x14ac:dyDescent="0.25">
      <c r="A12" t="s">
        <v>50</v>
      </c>
      <c r="B12" t="str">
        <f>MID(A12,1,FIND(" ",A12)-1)</f>
        <v>DAF</v>
      </c>
      <c r="C12" t="str">
        <f>MID(A12,FIND(" ",A12)+1,LEN(A12))</f>
        <v>LF45</v>
      </c>
      <c r="D12">
        <v>2010</v>
      </c>
      <c r="E12">
        <v>40830</v>
      </c>
      <c r="F12" t="s">
        <v>65</v>
      </c>
      <c r="G12">
        <v>326000</v>
      </c>
      <c r="H12" s="1">
        <v>42062</v>
      </c>
      <c r="I12" s="15">
        <f>DATE(2017,1,1)-H12</f>
        <v>674</v>
      </c>
    </row>
    <row r="13" spans="1:9" x14ac:dyDescent="0.25">
      <c r="A13" t="s">
        <v>50</v>
      </c>
      <c r="B13" t="str">
        <f>MID(A13,1,FIND(" ",A13)-1)</f>
        <v>DAF</v>
      </c>
      <c r="C13" t="str">
        <f>MID(A13,FIND(" ",A13)+1,LEN(A13))</f>
        <v>LF45</v>
      </c>
      <c r="D13">
        <v>2012</v>
      </c>
      <c r="E13">
        <v>39830</v>
      </c>
      <c r="F13" t="s">
        <v>111</v>
      </c>
      <c r="G13">
        <v>330000</v>
      </c>
      <c r="H13" s="1">
        <v>42062</v>
      </c>
      <c r="I13" s="15">
        <f>DATE(2017,1,1)-H13</f>
        <v>674</v>
      </c>
    </row>
    <row r="14" spans="1:9" x14ac:dyDescent="0.25">
      <c r="A14" t="s">
        <v>79</v>
      </c>
      <c r="B14" t="str">
        <f>MID(A14,1,FIND(" ",A14)-1)</f>
        <v>DAF</v>
      </c>
      <c r="C14" t="str">
        <f>MID(A14,FIND(" ",A14)+1,LEN(A14))</f>
        <v>CF65</v>
      </c>
      <c r="D14">
        <v>2010</v>
      </c>
      <c r="E14">
        <v>135000</v>
      </c>
      <c r="F14" t="s">
        <v>80</v>
      </c>
      <c r="G14">
        <v>251000</v>
      </c>
      <c r="H14" s="1">
        <v>42067</v>
      </c>
      <c r="I14" s="15">
        <f>DATE(2017,1,1)-H14</f>
        <v>669</v>
      </c>
    </row>
    <row r="15" spans="1:9" x14ac:dyDescent="0.25">
      <c r="A15" t="s">
        <v>79</v>
      </c>
      <c r="B15" t="str">
        <f>MID(A15,1,FIND(" ",A15)-1)</f>
        <v>DAF</v>
      </c>
      <c r="C15" t="str">
        <f>MID(A15,FIND(" ",A15)+1,LEN(A15))</f>
        <v>CF65</v>
      </c>
      <c r="D15">
        <v>2013</v>
      </c>
      <c r="E15">
        <v>136000</v>
      </c>
      <c r="F15" t="s">
        <v>147</v>
      </c>
      <c r="G15">
        <v>247000</v>
      </c>
      <c r="H15" s="1">
        <v>42067</v>
      </c>
      <c r="I15" s="15">
        <f>DATE(2017,1,1)-H15</f>
        <v>669</v>
      </c>
    </row>
    <row r="16" spans="1:9" x14ac:dyDescent="0.25">
      <c r="A16" t="s">
        <v>45</v>
      </c>
      <c r="B16" t="str">
        <f>MID(A16,1,FIND(" ",A16)-1)</f>
        <v>MAN</v>
      </c>
      <c r="C16" t="str">
        <f>MID(A16,FIND(" ",A16)+1,LEN(A16))</f>
        <v>TGL</v>
      </c>
      <c r="D16">
        <v>2009</v>
      </c>
      <c r="E16">
        <v>114400</v>
      </c>
      <c r="F16" t="s">
        <v>46</v>
      </c>
      <c r="G16">
        <v>226000</v>
      </c>
      <c r="H16" s="1">
        <v>42073</v>
      </c>
      <c r="I16" s="15">
        <f>DATE(2017,1,1)-H16</f>
        <v>663</v>
      </c>
    </row>
    <row r="17" spans="1:9" x14ac:dyDescent="0.25">
      <c r="A17" t="s">
        <v>45</v>
      </c>
      <c r="B17" t="str">
        <f>MID(A17,1,FIND(" ",A17)-1)</f>
        <v>MAN</v>
      </c>
      <c r="C17" t="str">
        <f>MID(A17,FIND(" ",A17)+1,LEN(A17))</f>
        <v>TGL</v>
      </c>
      <c r="D17">
        <v>2010</v>
      </c>
      <c r="E17">
        <v>113400</v>
      </c>
      <c r="F17" t="s">
        <v>78</v>
      </c>
      <c r="G17">
        <v>230000</v>
      </c>
      <c r="H17" s="1">
        <v>42073</v>
      </c>
      <c r="I17" s="15">
        <f>DATE(2017,1,1)-H17</f>
        <v>663</v>
      </c>
    </row>
    <row r="18" spans="1:9" x14ac:dyDescent="0.25">
      <c r="A18" t="s">
        <v>22</v>
      </c>
      <c r="B18" t="str">
        <f>MID(A18,1,FIND(" ",A18)-1)</f>
        <v>Volvo</v>
      </c>
      <c r="C18" t="str">
        <f>MID(A18,FIND(" ",A18)+1,LEN(A18))</f>
        <v>FH</v>
      </c>
      <c r="D18">
        <v>2008</v>
      </c>
      <c r="E18">
        <v>89000</v>
      </c>
      <c r="F18" t="s">
        <v>23</v>
      </c>
      <c r="G18">
        <v>305000</v>
      </c>
      <c r="H18" s="1">
        <v>42075</v>
      </c>
      <c r="I18" s="15">
        <f>DATE(2017,1,1)-H18</f>
        <v>661</v>
      </c>
    </row>
    <row r="19" spans="1:9" x14ac:dyDescent="0.25">
      <c r="A19" t="s">
        <v>22</v>
      </c>
      <c r="B19" t="str">
        <f>MID(A19,1,FIND(" ",A19)-1)</f>
        <v>Volvo</v>
      </c>
      <c r="C19" t="str">
        <f>MID(A19,FIND(" ",A19)+1,LEN(A19))</f>
        <v>FH</v>
      </c>
      <c r="D19">
        <v>2009</v>
      </c>
      <c r="E19">
        <v>90000</v>
      </c>
      <c r="F19" t="s">
        <v>43</v>
      </c>
      <c r="G19">
        <v>301000</v>
      </c>
      <c r="H19" s="1">
        <v>42075</v>
      </c>
      <c r="I19" s="15">
        <f>DATE(2017,1,1)-H19</f>
        <v>661</v>
      </c>
    </row>
    <row r="20" spans="1:9" x14ac:dyDescent="0.25">
      <c r="A20" t="s">
        <v>22</v>
      </c>
      <c r="B20" t="str">
        <f>MID(A20,1,FIND(" ",A20)-1)</f>
        <v>Volvo</v>
      </c>
      <c r="C20" t="str">
        <f>MID(A20,FIND(" ",A20)+1,LEN(A20))</f>
        <v>FH</v>
      </c>
      <c r="D20">
        <v>2012</v>
      </c>
      <c r="E20">
        <v>110000</v>
      </c>
      <c r="F20" t="s">
        <v>116</v>
      </c>
      <c r="G20">
        <v>201000</v>
      </c>
      <c r="H20" s="1">
        <v>42075</v>
      </c>
      <c r="I20" s="15">
        <f>DATE(2017,1,1)-H20</f>
        <v>661</v>
      </c>
    </row>
    <row r="21" spans="1:9" x14ac:dyDescent="0.25">
      <c r="A21" t="s">
        <v>35</v>
      </c>
      <c r="B21" t="str">
        <f>MID(A21,1,FIND(" ",A21)-1)</f>
        <v>Mercedes</v>
      </c>
      <c r="C21" t="str">
        <f>MID(A21,FIND(" ",A21)+1,LEN(A21))</f>
        <v>Atego</v>
      </c>
      <c r="D21">
        <v>2014</v>
      </c>
      <c r="E21">
        <v>219000</v>
      </c>
      <c r="F21" t="s">
        <v>165</v>
      </c>
      <c r="G21">
        <v>126290</v>
      </c>
      <c r="H21" s="1">
        <v>42083</v>
      </c>
      <c r="I21" s="15">
        <f>DATE(2017,1,1)-H21</f>
        <v>653</v>
      </c>
    </row>
    <row r="22" spans="1:9" x14ac:dyDescent="0.25">
      <c r="A22" t="s">
        <v>35</v>
      </c>
      <c r="B22" t="str">
        <f>MID(A22,1,FIND(" ",A22)-1)</f>
        <v>Mercedes</v>
      </c>
      <c r="C22" t="str">
        <f>MID(A22,FIND(" ",A22)+1,LEN(A22))</f>
        <v>Atego</v>
      </c>
      <c r="D22">
        <v>2015</v>
      </c>
      <c r="E22">
        <v>218000</v>
      </c>
      <c r="F22" t="s">
        <v>170</v>
      </c>
      <c r="G22">
        <v>130290</v>
      </c>
      <c r="H22" s="1">
        <v>42083</v>
      </c>
      <c r="I22" s="15">
        <f>DATE(2017,1,1)-H22</f>
        <v>653</v>
      </c>
    </row>
    <row r="23" spans="1:9" x14ac:dyDescent="0.25">
      <c r="A23" t="s">
        <v>50</v>
      </c>
      <c r="B23" t="str">
        <f>MID(A23,1,FIND(" ",A23)-1)</f>
        <v>DAF</v>
      </c>
      <c r="C23" t="str">
        <f>MID(A23,FIND(" ",A23)+1,LEN(A23))</f>
        <v>LF45</v>
      </c>
      <c r="D23">
        <v>2012</v>
      </c>
      <c r="E23">
        <v>48800</v>
      </c>
      <c r="F23" t="s">
        <v>112</v>
      </c>
      <c r="G23">
        <v>268650</v>
      </c>
      <c r="H23" s="1">
        <v>42117</v>
      </c>
      <c r="I23" s="15">
        <f>DATE(2017,1,1)-H23</f>
        <v>619</v>
      </c>
    </row>
    <row r="24" spans="1:9" x14ac:dyDescent="0.25">
      <c r="A24" t="s">
        <v>50</v>
      </c>
      <c r="B24" t="str">
        <f>MID(A24,1,FIND(" ",A24)-1)</f>
        <v>DAF</v>
      </c>
      <c r="C24" t="str">
        <f>MID(A24,FIND(" ",A24)+1,LEN(A24))</f>
        <v>LF45</v>
      </c>
      <c r="D24">
        <v>2013</v>
      </c>
      <c r="E24">
        <v>47800</v>
      </c>
      <c r="F24" t="s">
        <v>143</v>
      </c>
      <c r="G24">
        <v>272650</v>
      </c>
      <c r="H24" s="1">
        <v>42117</v>
      </c>
      <c r="I24" s="15">
        <f>DATE(2017,1,1)-H24</f>
        <v>619</v>
      </c>
    </row>
    <row r="25" spans="1:9" x14ac:dyDescent="0.25">
      <c r="A25" t="s">
        <v>25</v>
      </c>
      <c r="B25" t="str">
        <f>MID(A25,1,FIND(" ",A25)-1)</f>
        <v>Iveco</v>
      </c>
      <c r="C25" t="str">
        <f>MID(A25,FIND(" ",A25)+1,LEN(A25))</f>
        <v>100E</v>
      </c>
      <c r="D25">
        <v>2009</v>
      </c>
      <c r="E25">
        <v>68000</v>
      </c>
      <c r="F25" t="s">
        <v>26</v>
      </c>
      <c r="G25">
        <v>992600</v>
      </c>
      <c r="H25" s="1">
        <v>42157</v>
      </c>
      <c r="I25" s="15">
        <f>DATE(2017,1,1)-H25</f>
        <v>579</v>
      </c>
    </row>
    <row r="26" spans="1:9" x14ac:dyDescent="0.25">
      <c r="A26" t="s">
        <v>25</v>
      </c>
      <c r="B26" t="str">
        <f>MID(A26,1,FIND(" ",A26)-1)</f>
        <v>Iveco</v>
      </c>
      <c r="C26" t="str">
        <f>MID(A26,FIND(" ",A26)+1,LEN(A26))</f>
        <v>100E</v>
      </c>
      <c r="D26">
        <v>2010</v>
      </c>
      <c r="E26">
        <v>67000</v>
      </c>
      <c r="F26" t="s">
        <v>70</v>
      </c>
      <c r="G26">
        <v>103260</v>
      </c>
      <c r="H26" s="1">
        <v>42157</v>
      </c>
      <c r="I26" s="15">
        <f>DATE(2017,1,1)-H26</f>
        <v>579</v>
      </c>
    </row>
    <row r="27" spans="1:9" x14ac:dyDescent="0.25">
      <c r="A27" t="s">
        <v>35</v>
      </c>
      <c r="B27" t="str">
        <f>MID(A27,1,FIND(" ",A27)-1)</f>
        <v>Mercedes</v>
      </c>
      <c r="C27" t="str">
        <f>MID(A27,FIND(" ",A27)+1,LEN(A27))</f>
        <v>Atego</v>
      </c>
      <c r="D27">
        <v>2009</v>
      </c>
      <c r="E27">
        <v>91000</v>
      </c>
      <c r="F27" t="s">
        <v>44</v>
      </c>
      <c r="G27">
        <v>360000</v>
      </c>
      <c r="H27" s="1">
        <v>42174</v>
      </c>
      <c r="I27" s="15">
        <f>DATE(2017,1,1)-H27</f>
        <v>562</v>
      </c>
    </row>
    <row r="28" spans="1:9" x14ac:dyDescent="0.25">
      <c r="A28" t="s">
        <v>71</v>
      </c>
      <c r="B28" t="str">
        <f>MID(A28,1,FIND(" ",A28)-1)</f>
        <v>Renault</v>
      </c>
      <c r="C28" t="str">
        <f>MID(A28,FIND(" ",A28)+1,LEN(A28))</f>
        <v>D10</v>
      </c>
      <c r="D28">
        <v>2010</v>
      </c>
      <c r="E28">
        <v>75300</v>
      </c>
      <c r="F28" t="s">
        <v>72</v>
      </c>
      <c r="G28">
        <v>302000</v>
      </c>
      <c r="H28" s="1">
        <v>42174</v>
      </c>
      <c r="I28" s="15">
        <f>DATE(2017,1,1)-H28</f>
        <v>562</v>
      </c>
    </row>
    <row r="29" spans="1:9" x14ac:dyDescent="0.25">
      <c r="A29" t="s">
        <v>35</v>
      </c>
      <c r="B29" t="str">
        <f>MID(A29,1,FIND(" ",A29)-1)</f>
        <v>Mercedes</v>
      </c>
      <c r="C29" t="str">
        <f>MID(A29,FIND(" ",A29)+1,LEN(A29))</f>
        <v>Atego</v>
      </c>
      <c r="D29">
        <v>2010</v>
      </c>
      <c r="E29">
        <v>92000</v>
      </c>
      <c r="F29" t="s">
        <v>74</v>
      </c>
      <c r="G29">
        <v>356000</v>
      </c>
      <c r="H29" s="1">
        <v>42174</v>
      </c>
      <c r="I29" s="15">
        <f>DATE(2017,1,1)-H29</f>
        <v>562</v>
      </c>
    </row>
    <row r="30" spans="1:9" x14ac:dyDescent="0.25">
      <c r="A30" t="s">
        <v>71</v>
      </c>
      <c r="B30" t="str">
        <f>MID(A30,1,FIND(" ",A30)-1)</f>
        <v>Renault</v>
      </c>
      <c r="C30" t="str">
        <f>MID(A30,FIND(" ",A30)+1,LEN(A30))</f>
        <v>D10</v>
      </c>
      <c r="D30">
        <v>2011</v>
      </c>
      <c r="E30">
        <v>74300</v>
      </c>
      <c r="F30" t="s">
        <v>95</v>
      </c>
      <c r="G30">
        <v>306000</v>
      </c>
      <c r="H30" s="1">
        <v>42174</v>
      </c>
      <c r="I30" s="15">
        <f>DATE(2017,1,1)-H30</f>
        <v>562</v>
      </c>
    </row>
    <row r="31" spans="1:9" x14ac:dyDescent="0.25">
      <c r="A31" t="s">
        <v>136</v>
      </c>
      <c r="B31" t="str">
        <f>MID(A31,1,FIND(" ",A31)-1)</f>
        <v>DAF</v>
      </c>
      <c r="C31" t="str">
        <f>MID(A31,FIND(" ",A31)+1,LEN(A31))</f>
        <v>XF460</v>
      </c>
      <c r="D31">
        <v>2012</v>
      </c>
      <c r="E31">
        <v>240000</v>
      </c>
      <c r="F31" t="s">
        <v>137</v>
      </c>
      <c r="G31">
        <v>301344</v>
      </c>
      <c r="H31" s="1">
        <v>42185</v>
      </c>
      <c r="I31" s="15">
        <f>DATE(2017,1,1)-H31</f>
        <v>551</v>
      </c>
    </row>
    <row r="32" spans="1:9" x14ac:dyDescent="0.25">
      <c r="A32" t="s">
        <v>136</v>
      </c>
      <c r="B32" t="str">
        <f>MID(A32,1,FIND(" ",A32)-1)</f>
        <v>DAF</v>
      </c>
      <c r="C32" t="str">
        <f>MID(A32,FIND(" ",A32)+1,LEN(A32))</f>
        <v>XF460</v>
      </c>
      <c r="D32">
        <v>2012</v>
      </c>
      <c r="E32">
        <v>240000</v>
      </c>
      <c r="F32" t="s">
        <v>138</v>
      </c>
      <c r="G32">
        <v>315988</v>
      </c>
      <c r="H32" s="1">
        <v>42185</v>
      </c>
      <c r="I32" s="15">
        <f>DATE(2017,1,1)-H32</f>
        <v>551</v>
      </c>
    </row>
    <row r="33" spans="1:9" x14ac:dyDescent="0.25">
      <c r="A33" t="s">
        <v>136</v>
      </c>
      <c r="B33" t="str">
        <f>MID(A33,1,FIND(" ",A33)-1)</f>
        <v>DAF</v>
      </c>
      <c r="C33" t="str">
        <f>MID(A33,FIND(" ",A33)+1,LEN(A33))</f>
        <v>XF460</v>
      </c>
      <c r="D33">
        <v>2012</v>
      </c>
      <c r="E33">
        <v>240000</v>
      </c>
      <c r="F33" t="s">
        <v>139</v>
      </c>
      <c r="G33">
        <v>234760</v>
      </c>
      <c r="H33" s="1">
        <v>42185</v>
      </c>
      <c r="I33" s="15">
        <f>DATE(2017,1,1)-H33</f>
        <v>551</v>
      </c>
    </row>
    <row r="34" spans="1:9" x14ac:dyDescent="0.25">
      <c r="A34" t="s">
        <v>136</v>
      </c>
      <c r="B34" t="str">
        <f>MID(A34,1,FIND(" ",A34)-1)</f>
        <v>DAF</v>
      </c>
      <c r="C34" t="str">
        <f>MID(A34,FIND(" ",A34)+1,LEN(A34))</f>
        <v>XF460</v>
      </c>
      <c r="D34">
        <v>2012</v>
      </c>
      <c r="E34">
        <v>240000</v>
      </c>
      <c r="F34" t="s">
        <v>140</v>
      </c>
      <c r="G34">
        <v>210780</v>
      </c>
      <c r="H34" s="1">
        <v>42185</v>
      </c>
      <c r="I34" s="15">
        <f>DATE(2017,1,1)-H34</f>
        <v>551</v>
      </c>
    </row>
    <row r="35" spans="1:9" x14ac:dyDescent="0.25">
      <c r="A35" t="s">
        <v>136</v>
      </c>
      <c r="B35" t="str">
        <f>MID(A35,1,FIND(" ",A35)-1)</f>
        <v>DAF</v>
      </c>
      <c r="C35" t="str">
        <f>MID(A35,FIND(" ",A35)+1,LEN(A35))</f>
        <v>XF460</v>
      </c>
      <c r="D35">
        <v>2012</v>
      </c>
      <c r="E35">
        <v>240000</v>
      </c>
      <c r="F35" t="s">
        <v>141</v>
      </c>
      <c r="G35">
        <v>198240</v>
      </c>
      <c r="H35" s="1">
        <v>42185</v>
      </c>
      <c r="I35" s="15">
        <f>DATE(2017,1,1)-H35</f>
        <v>551</v>
      </c>
    </row>
    <row r="36" spans="1:9" x14ac:dyDescent="0.25">
      <c r="A36" t="s">
        <v>28</v>
      </c>
      <c r="B36" t="str">
        <f>MID(A36,1,FIND(" ",A36)-1)</f>
        <v>Scania</v>
      </c>
      <c r="C36" t="str">
        <f>MID(A36,FIND(" ",A36)+1,LEN(A36))</f>
        <v>L94</v>
      </c>
      <c r="D36">
        <v>2009</v>
      </c>
      <c r="E36">
        <v>67900</v>
      </c>
      <c r="F36" t="s">
        <v>29</v>
      </c>
      <c r="G36">
        <v>850000</v>
      </c>
      <c r="H36" s="1">
        <v>42194</v>
      </c>
      <c r="I36" s="15">
        <f>DATE(2017,1,1)-H36</f>
        <v>542</v>
      </c>
    </row>
    <row r="37" spans="1:9" x14ac:dyDescent="0.25">
      <c r="A37" t="s">
        <v>28</v>
      </c>
      <c r="B37" t="str">
        <f>MID(A37,1,FIND(" ",A37)-1)</f>
        <v>Scania</v>
      </c>
      <c r="C37" t="str">
        <f>MID(A37,FIND(" ",A37)+1,LEN(A37))</f>
        <v>L94</v>
      </c>
      <c r="D37">
        <v>2009</v>
      </c>
      <c r="E37">
        <v>68900</v>
      </c>
      <c r="F37" t="s">
        <v>31</v>
      </c>
      <c r="G37">
        <v>846000</v>
      </c>
      <c r="H37" s="1">
        <v>42194</v>
      </c>
      <c r="I37" s="15">
        <f>DATE(2017,1,1)-H37</f>
        <v>542</v>
      </c>
    </row>
    <row r="38" spans="1:9" x14ac:dyDescent="0.25">
      <c r="A38" t="s">
        <v>41</v>
      </c>
      <c r="B38" t="str">
        <f>MID(A38,1,FIND(" ",A38)-1)</f>
        <v>Iveco</v>
      </c>
      <c r="C38" t="str">
        <f>MID(A38,FIND(" ",A38)+1,LEN(A38))</f>
        <v>EuroCargo</v>
      </c>
      <c r="D38">
        <v>2009</v>
      </c>
      <c r="E38">
        <v>86133</v>
      </c>
      <c r="F38" t="s">
        <v>42</v>
      </c>
      <c r="G38">
        <v>380000</v>
      </c>
      <c r="H38" s="1">
        <v>42208</v>
      </c>
      <c r="I38" s="15">
        <f>DATE(2017,1,1)-H38</f>
        <v>528</v>
      </c>
    </row>
    <row r="39" spans="1:9" x14ac:dyDescent="0.25">
      <c r="A39" t="s">
        <v>41</v>
      </c>
      <c r="B39" t="str">
        <f>MID(A39,1,FIND(" ",A39)-1)</f>
        <v>Iveco</v>
      </c>
      <c r="C39" t="str">
        <f>MID(A39,FIND(" ",A39)+1,LEN(A39))</f>
        <v>EuroCargo</v>
      </c>
      <c r="D39">
        <v>2012</v>
      </c>
      <c r="E39">
        <v>87133</v>
      </c>
      <c r="F39" t="s">
        <v>115</v>
      </c>
      <c r="G39">
        <v>376000</v>
      </c>
      <c r="H39" s="1">
        <v>42208</v>
      </c>
      <c r="I39" s="15">
        <f>DATE(2017,1,1)-H39</f>
        <v>528</v>
      </c>
    </row>
    <row r="40" spans="1:9" x14ac:dyDescent="0.25">
      <c r="A40" t="s">
        <v>16</v>
      </c>
      <c r="B40" t="str">
        <f>MID(A40,1,FIND(" ",A40)-1)</f>
        <v>Volvo</v>
      </c>
      <c r="C40" t="str">
        <f>MID(A40,FIND(" ",A40)+1,LEN(A40))</f>
        <v>FE</v>
      </c>
      <c r="D40">
        <v>2008</v>
      </c>
      <c r="E40">
        <v>49411</v>
      </c>
      <c r="F40" t="s">
        <v>17</v>
      </c>
      <c r="G40">
        <v>186000</v>
      </c>
      <c r="H40" s="1">
        <v>42210</v>
      </c>
      <c r="I40" s="15">
        <f>DATE(2017,1,1)-H40</f>
        <v>526</v>
      </c>
    </row>
    <row r="41" spans="1:9" x14ac:dyDescent="0.25">
      <c r="A41" t="s">
        <v>16</v>
      </c>
      <c r="B41" t="str">
        <f>MID(A41,1,FIND(" ",A41)-1)</f>
        <v>Volvo</v>
      </c>
      <c r="C41" t="str">
        <f>MID(A41,FIND(" ",A41)+1,LEN(A41))</f>
        <v>FE</v>
      </c>
      <c r="D41">
        <v>2009</v>
      </c>
      <c r="E41">
        <v>48411</v>
      </c>
      <c r="F41" t="s">
        <v>24</v>
      </c>
      <c r="G41">
        <v>190000</v>
      </c>
      <c r="H41" s="1">
        <v>42210</v>
      </c>
      <c r="I41" s="15">
        <f>DATE(2017,1,1)-H41</f>
        <v>526</v>
      </c>
    </row>
    <row r="42" spans="1:9" x14ac:dyDescent="0.25">
      <c r="A42" t="s">
        <v>16</v>
      </c>
      <c r="B42" t="str">
        <f>MID(A42,1,FIND(" ",A42)-1)</f>
        <v>Volvo</v>
      </c>
      <c r="C42" t="str">
        <f>MID(A42,FIND(" ",A42)+1,LEN(A42))</f>
        <v>FE</v>
      </c>
      <c r="D42">
        <v>2009</v>
      </c>
      <c r="E42">
        <v>49411</v>
      </c>
      <c r="F42" t="s">
        <v>27</v>
      </c>
      <c r="G42">
        <v>186000</v>
      </c>
      <c r="H42" s="1">
        <v>42210</v>
      </c>
      <c r="I42" s="15">
        <f>DATE(2017,1,1)-H42</f>
        <v>526</v>
      </c>
    </row>
    <row r="43" spans="1:9" x14ac:dyDescent="0.25">
      <c r="A43" t="s">
        <v>67</v>
      </c>
      <c r="B43" t="str">
        <f>MID(A43,1,FIND(" ",A43)-1)</f>
        <v>Renault</v>
      </c>
      <c r="C43" t="str">
        <f>MID(A43,FIND(" ",A43)+1,LEN(A43))</f>
        <v>Midlum</v>
      </c>
      <c r="D43">
        <v>2010</v>
      </c>
      <c r="E43">
        <v>60000</v>
      </c>
      <c r="F43" t="s">
        <v>68</v>
      </c>
      <c r="G43">
        <v>99250</v>
      </c>
      <c r="H43" s="1">
        <v>42226</v>
      </c>
      <c r="I43" s="15">
        <f>DATE(2017,1,1)-H43</f>
        <v>510</v>
      </c>
    </row>
    <row r="44" spans="1:9" x14ac:dyDescent="0.25">
      <c r="A44" t="s">
        <v>67</v>
      </c>
      <c r="B44" t="str">
        <f>MID(A44,1,FIND(" ",A44)-1)</f>
        <v>Renault</v>
      </c>
      <c r="C44" t="str">
        <f>MID(A44,FIND(" ",A44)+1,LEN(A44))</f>
        <v>Midlum</v>
      </c>
      <c r="D44">
        <v>2011</v>
      </c>
      <c r="E44">
        <v>59000</v>
      </c>
      <c r="F44" t="s">
        <v>94</v>
      </c>
      <c r="G44">
        <v>103250</v>
      </c>
      <c r="H44" s="1">
        <v>42226</v>
      </c>
      <c r="I44" s="15">
        <f>DATE(2017,1,1)-H44</f>
        <v>510</v>
      </c>
    </row>
    <row r="45" spans="1:9" x14ac:dyDescent="0.25">
      <c r="A45" t="s">
        <v>83</v>
      </c>
      <c r="B45" t="str">
        <f>MID(A45,1,FIND(" ",A45)-1)</f>
        <v>Renault</v>
      </c>
      <c r="C45" t="str">
        <f>MID(A45,FIND(" ",A45)+1,LEN(A45))</f>
        <v>Magnum</v>
      </c>
      <c r="D45">
        <v>2010</v>
      </c>
      <c r="E45">
        <v>265000</v>
      </c>
      <c r="F45" t="s">
        <v>84</v>
      </c>
      <c r="G45">
        <v>930000</v>
      </c>
      <c r="H45" s="1">
        <v>42236</v>
      </c>
      <c r="I45" s="15">
        <f>DATE(2017,1,1)-H45</f>
        <v>500</v>
      </c>
    </row>
    <row r="46" spans="1:9" x14ac:dyDescent="0.25">
      <c r="A46" t="s">
        <v>83</v>
      </c>
      <c r="B46" t="str">
        <f>MID(A46,1,FIND(" ",A46)-1)</f>
        <v>Renault</v>
      </c>
      <c r="C46" t="str">
        <f>MID(A46,FIND(" ",A46)+1,LEN(A46))</f>
        <v>Magnum</v>
      </c>
      <c r="D46">
        <v>2010</v>
      </c>
      <c r="E46">
        <v>265000</v>
      </c>
      <c r="F46" t="s">
        <v>85</v>
      </c>
      <c r="G46">
        <v>912000</v>
      </c>
      <c r="H46" s="1">
        <v>42236</v>
      </c>
      <c r="I46" s="15">
        <f>DATE(2017,1,1)-H46</f>
        <v>500</v>
      </c>
    </row>
    <row r="47" spans="1:9" x14ac:dyDescent="0.25">
      <c r="A47" t="s">
        <v>83</v>
      </c>
      <c r="B47" t="str">
        <f>MID(A47,1,FIND(" ",A47)-1)</f>
        <v>Renault</v>
      </c>
      <c r="C47" t="str">
        <f>MID(A47,FIND(" ",A47)+1,LEN(A47))</f>
        <v>Magnum</v>
      </c>
      <c r="D47">
        <v>2010</v>
      </c>
      <c r="E47">
        <v>265000</v>
      </c>
      <c r="F47" t="s">
        <v>86</v>
      </c>
      <c r="G47">
        <v>856000</v>
      </c>
      <c r="H47" s="1">
        <v>42236</v>
      </c>
      <c r="I47" s="15">
        <f>DATE(2017,1,1)-H47</f>
        <v>500</v>
      </c>
    </row>
    <row r="48" spans="1:9" x14ac:dyDescent="0.25">
      <c r="A48" t="s">
        <v>91</v>
      </c>
      <c r="B48" t="str">
        <f>MID(A48,1,FIND(" ",A48)-1)</f>
        <v>Renault</v>
      </c>
      <c r="C48" t="str">
        <f>MID(A48,FIND(" ",A48)+1,LEN(A48))</f>
        <v>R385</v>
      </c>
      <c r="D48">
        <v>2011</v>
      </c>
      <c r="E48">
        <v>56700</v>
      </c>
      <c r="F48" t="s">
        <v>92</v>
      </c>
      <c r="G48">
        <v>290000</v>
      </c>
      <c r="H48" s="1">
        <v>42236</v>
      </c>
      <c r="I48" s="15">
        <f>DATE(2017,1,1)-H48</f>
        <v>500</v>
      </c>
    </row>
    <row r="49" spans="1:9" x14ac:dyDescent="0.25">
      <c r="A49" t="s">
        <v>91</v>
      </c>
      <c r="B49" t="str">
        <f>MID(A49,1,FIND(" ",A49)-1)</f>
        <v>Renault</v>
      </c>
      <c r="C49" t="str">
        <f>MID(A49,FIND(" ",A49)+1,LEN(A49))</f>
        <v>R385</v>
      </c>
      <c r="D49">
        <v>2011</v>
      </c>
      <c r="E49">
        <v>57700</v>
      </c>
      <c r="F49" t="s">
        <v>93</v>
      </c>
      <c r="G49">
        <v>286000</v>
      </c>
      <c r="H49" s="1">
        <v>42236</v>
      </c>
      <c r="I49" s="15">
        <f>DATE(2017,1,1)-H49</f>
        <v>500</v>
      </c>
    </row>
    <row r="50" spans="1:9" x14ac:dyDescent="0.25">
      <c r="A50" t="s">
        <v>100</v>
      </c>
      <c r="B50" t="str">
        <f>MID(A50,1,FIND(" ",A50)-1)</f>
        <v>Renault</v>
      </c>
      <c r="C50" t="str">
        <f>MID(A50,FIND(" ",A50)+1,LEN(A50))</f>
        <v>Pelen</v>
      </c>
      <c r="D50">
        <v>2011</v>
      </c>
      <c r="E50">
        <v>220000</v>
      </c>
      <c r="F50" t="s">
        <v>101</v>
      </c>
      <c r="G50">
        <v>731000</v>
      </c>
      <c r="H50" s="1">
        <v>42236</v>
      </c>
      <c r="I50" s="15">
        <f>DATE(2017,1,1)-H50</f>
        <v>500</v>
      </c>
    </row>
    <row r="51" spans="1:9" x14ac:dyDescent="0.25">
      <c r="A51" t="s">
        <v>100</v>
      </c>
      <c r="B51" t="str">
        <f>MID(A51,1,FIND(" ",A51)-1)</f>
        <v>Renault</v>
      </c>
      <c r="C51" t="str">
        <f>MID(A51,FIND(" ",A51)+1,LEN(A51))</f>
        <v>Pelen</v>
      </c>
      <c r="D51">
        <v>2011</v>
      </c>
      <c r="E51">
        <v>220000</v>
      </c>
      <c r="F51" t="s">
        <v>102</v>
      </c>
      <c r="G51">
        <v>685413</v>
      </c>
      <c r="H51" s="1">
        <v>42236</v>
      </c>
      <c r="I51" s="15">
        <f>DATE(2017,1,1)-H51</f>
        <v>500</v>
      </c>
    </row>
    <row r="52" spans="1:9" x14ac:dyDescent="0.25">
      <c r="A52" t="s">
        <v>76</v>
      </c>
      <c r="B52" t="str">
        <f>MID(A52,1,FIND(" ",A52)-1)</f>
        <v>DAF</v>
      </c>
      <c r="C52" t="str">
        <f>MID(A52,FIND(" ",A52)+1,LEN(A52))</f>
        <v>CF75</v>
      </c>
      <c r="D52">
        <v>2010</v>
      </c>
      <c r="E52">
        <v>94000</v>
      </c>
      <c r="F52" t="s">
        <v>77</v>
      </c>
      <c r="G52">
        <v>91000</v>
      </c>
      <c r="H52" s="1">
        <v>42268</v>
      </c>
      <c r="I52" s="15">
        <f>DATE(2017,1,1)-H52</f>
        <v>468</v>
      </c>
    </row>
    <row r="53" spans="1:9" x14ac:dyDescent="0.25">
      <c r="A53" t="s">
        <v>76</v>
      </c>
      <c r="B53" t="str">
        <f>MID(A53,1,FIND(" ",A53)-1)</f>
        <v>DAF</v>
      </c>
      <c r="C53" t="str">
        <f>MID(A53,FIND(" ",A53)+1,LEN(A53))</f>
        <v>CF75</v>
      </c>
      <c r="D53">
        <v>2013</v>
      </c>
      <c r="E53">
        <v>93000</v>
      </c>
      <c r="F53" t="s">
        <v>146</v>
      </c>
      <c r="G53">
        <v>195000</v>
      </c>
      <c r="H53" s="1">
        <v>42268</v>
      </c>
      <c r="I53" s="15">
        <f>DATE(2017,1,1)-H53</f>
        <v>468</v>
      </c>
    </row>
    <row r="54" spans="1:9" x14ac:dyDescent="0.25">
      <c r="A54" t="s">
        <v>18</v>
      </c>
      <c r="B54" t="str">
        <f>MID(A54,1,FIND(" ",A54)-1)</f>
        <v>Volvo</v>
      </c>
      <c r="C54" t="str">
        <f>MID(A54,FIND(" ",A54)+1,LEN(A54))</f>
        <v>FM</v>
      </c>
      <c r="D54">
        <v>2008</v>
      </c>
      <c r="E54">
        <v>58000</v>
      </c>
      <c r="F54" t="s">
        <v>19</v>
      </c>
      <c r="G54">
        <v>306000</v>
      </c>
      <c r="H54" s="1">
        <v>42271</v>
      </c>
      <c r="I54" s="15">
        <f>DATE(2017,1,1)-H54</f>
        <v>465</v>
      </c>
    </row>
    <row r="55" spans="1:9" x14ac:dyDescent="0.25">
      <c r="A55" t="s">
        <v>18</v>
      </c>
      <c r="B55" t="str">
        <f>MID(A55,1,FIND(" ",A55)-1)</f>
        <v>Volvo</v>
      </c>
      <c r="C55" t="str">
        <f>MID(A55,FIND(" ",A55)+1,LEN(A55))</f>
        <v>FM</v>
      </c>
      <c r="D55">
        <v>2009</v>
      </c>
      <c r="E55">
        <v>59000</v>
      </c>
      <c r="F55" t="s">
        <v>32</v>
      </c>
      <c r="G55">
        <v>302000</v>
      </c>
      <c r="H55" s="1">
        <v>42271</v>
      </c>
      <c r="I55" s="15">
        <f>DATE(2017,1,1)-H55</f>
        <v>465</v>
      </c>
    </row>
    <row r="56" spans="1:9" x14ac:dyDescent="0.25">
      <c r="A56" t="s">
        <v>18</v>
      </c>
      <c r="B56" t="str">
        <f>MID(A56,1,FIND(" ",A56)-1)</f>
        <v>Volvo</v>
      </c>
      <c r="C56" t="str">
        <f>MID(A56,FIND(" ",A56)+1,LEN(A56))</f>
        <v>FM</v>
      </c>
      <c r="D56">
        <v>2012</v>
      </c>
      <c r="E56">
        <v>59000</v>
      </c>
      <c r="F56" t="s">
        <v>113</v>
      </c>
      <c r="G56">
        <v>302000</v>
      </c>
      <c r="H56" s="1">
        <v>42271</v>
      </c>
      <c r="I56" s="15">
        <f>DATE(2017,1,1)-H56</f>
        <v>465</v>
      </c>
    </row>
    <row r="57" spans="1:9" x14ac:dyDescent="0.25">
      <c r="A57" t="s">
        <v>54</v>
      </c>
      <c r="B57" t="str">
        <f>MID(A57,1,FIND(" ",A57)-1)</f>
        <v>MAN</v>
      </c>
      <c r="C57" t="str">
        <f>MID(A57,FIND(" ",A57)+1,LEN(A57))</f>
        <v>TGA41</v>
      </c>
      <c r="D57">
        <v>2009</v>
      </c>
      <c r="E57">
        <v>168800</v>
      </c>
      <c r="F57" t="s">
        <v>55</v>
      </c>
      <c r="G57">
        <v>186300</v>
      </c>
      <c r="H57" s="1">
        <v>42272</v>
      </c>
      <c r="I57" s="15">
        <f>DATE(2017,1,1)-H57</f>
        <v>464</v>
      </c>
    </row>
    <row r="58" spans="1:9" x14ac:dyDescent="0.25">
      <c r="A58" t="s">
        <v>54</v>
      </c>
      <c r="B58" t="str">
        <f>MID(A58,1,FIND(" ",A58)-1)</f>
        <v>MAN</v>
      </c>
      <c r="C58" t="str">
        <f>MID(A58,FIND(" ",A58)+1,LEN(A58))</f>
        <v>TGA41</v>
      </c>
      <c r="D58">
        <v>2014</v>
      </c>
      <c r="E58">
        <v>167800</v>
      </c>
      <c r="F58" t="s">
        <v>164</v>
      </c>
      <c r="G58">
        <v>190300</v>
      </c>
      <c r="H58" s="1">
        <v>42272</v>
      </c>
      <c r="I58" s="15">
        <f>DATE(2017,1,1)-H58</f>
        <v>464</v>
      </c>
    </row>
    <row r="59" spans="1:9" x14ac:dyDescent="0.25">
      <c r="A59" t="s">
        <v>58</v>
      </c>
      <c r="B59" t="str">
        <f>MID(A59,1,FIND(" ",A59)-1)</f>
        <v>DAF</v>
      </c>
      <c r="C59" t="str">
        <f>MID(A59,FIND(" ",A59)+1,LEN(A59))</f>
        <v>CF85</v>
      </c>
      <c r="D59">
        <v>2009</v>
      </c>
      <c r="E59">
        <v>195340</v>
      </c>
      <c r="F59" t="s">
        <v>59</v>
      </c>
      <c r="G59">
        <v>190000</v>
      </c>
      <c r="H59" s="1">
        <v>42278</v>
      </c>
      <c r="I59" s="15">
        <f>DATE(2017,1,1)-H59</f>
        <v>458</v>
      </c>
    </row>
    <row r="60" spans="1:9" x14ac:dyDescent="0.25">
      <c r="A60" t="s">
        <v>58</v>
      </c>
      <c r="B60" t="str">
        <f>MID(A60,1,FIND(" ",A60)-1)</f>
        <v>DAF</v>
      </c>
      <c r="C60" t="str">
        <f>MID(A60,FIND(" ",A60)+1,LEN(A60))</f>
        <v>CF85</v>
      </c>
      <c r="D60">
        <v>2011</v>
      </c>
      <c r="E60">
        <v>196340</v>
      </c>
      <c r="F60" t="s">
        <v>103</v>
      </c>
      <c r="G60">
        <v>186000</v>
      </c>
      <c r="H60" s="1">
        <v>42278</v>
      </c>
      <c r="I60" s="15">
        <f>DATE(2017,1,1)-H60</f>
        <v>458</v>
      </c>
    </row>
    <row r="61" spans="1:9" x14ac:dyDescent="0.25">
      <c r="A61" t="s">
        <v>62</v>
      </c>
      <c r="B61" t="str">
        <f>MID(A61,1,FIND(" ",A61)-1)</f>
        <v>Mercedes</v>
      </c>
      <c r="C61" t="str">
        <f>MID(A61,FIND(" ",A61)+1,LEN(A61))</f>
        <v>Actros</v>
      </c>
      <c r="D61">
        <v>2010</v>
      </c>
      <c r="E61">
        <v>257000</v>
      </c>
      <c r="F61" t="s">
        <v>89</v>
      </c>
      <c r="G61">
        <v>164700</v>
      </c>
      <c r="H61" s="1">
        <v>42286</v>
      </c>
      <c r="I61" s="15">
        <f>DATE(2017,1,1)-H61</f>
        <v>450</v>
      </c>
    </row>
    <row r="62" spans="1:9" x14ac:dyDescent="0.25">
      <c r="A62" t="s">
        <v>62</v>
      </c>
      <c r="B62" t="str">
        <f>MID(A62,1,FIND(" ",A62)-1)</f>
        <v>Mercedes</v>
      </c>
      <c r="C62" t="str">
        <f>MID(A62,FIND(" ",A62)+1,LEN(A62))</f>
        <v>Actros</v>
      </c>
      <c r="D62">
        <v>2015</v>
      </c>
      <c r="E62">
        <v>258000</v>
      </c>
      <c r="F62" t="s">
        <v>171</v>
      </c>
      <c r="G62">
        <v>160700</v>
      </c>
      <c r="H62" s="1">
        <v>42286</v>
      </c>
      <c r="I62" s="15">
        <f>DATE(2017,1,1)-H62</f>
        <v>450</v>
      </c>
    </row>
    <row r="63" spans="1:9" x14ac:dyDescent="0.25">
      <c r="A63" t="s">
        <v>62</v>
      </c>
      <c r="B63" t="str">
        <f>MID(A63,1,FIND(" ",A63)-1)</f>
        <v>Mercedes</v>
      </c>
      <c r="C63" t="str">
        <f>MID(A63,FIND(" ",A63)+1,LEN(A63))</f>
        <v>Actros</v>
      </c>
      <c r="D63">
        <v>2009</v>
      </c>
      <c r="E63">
        <v>291000</v>
      </c>
      <c r="F63" t="s">
        <v>63</v>
      </c>
      <c r="G63">
        <v>166000</v>
      </c>
      <c r="H63" s="1">
        <v>42297</v>
      </c>
      <c r="I63" s="15">
        <f>DATE(2017,1,1)-H63</f>
        <v>439</v>
      </c>
    </row>
    <row r="64" spans="1:9" x14ac:dyDescent="0.25">
      <c r="A64" t="s">
        <v>62</v>
      </c>
      <c r="B64" t="str">
        <f>MID(A64,1,FIND(" ",A64)-1)</f>
        <v>Mercedes</v>
      </c>
      <c r="C64" t="str">
        <f>MID(A64,FIND(" ",A64)+1,LEN(A64))</f>
        <v>Actros</v>
      </c>
      <c r="D64">
        <v>2012</v>
      </c>
      <c r="E64">
        <v>290000</v>
      </c>
      <c r="F64" t="s">
        <v>142</v>
      </c>
      <c r="G64">
        <v>170000</v>
      </c>
      <c r="H64" s="1">
        <v>42297</v>
      </c>
      <c r="I64" s="15">
        <f>DATE(2017,1,1)-H64</f>
        <v>439</v>
      </c>
    </row>
    <row r="65" spans="1:9" x14ac:dyDescent="0.25">
      <c r="A65" t="s">
        <v>60</v>
      </c>
      <c r="B65" t="str">
        <f>MID(A65,1,FIND(" ",A65)-1)</f>
        <v>Mercedes</v>
      </c>
      <c r="C65" t="str">
        <f>MID(A65,FIND(" ",A65)+1,LEN(A65))</f>
        <v>Sided</v>
      </c>
      <c r="D65">
        <v>2009</v>
      </c>
      <c r="E65">
        <v>230000</v>
      </c>
      <c r="F65" t="s">
        <v>61</v>
      </c>
      <c r="G65">
        <v>305000</v>
      </c>
      <c r="H65" s="1">
        <v>42307</v>
      </c>
      <c r="I65" s="15">
        <f>DATE(2017,1,1)-H65</f>
        <v>429</v>
      </c>
    </row>
    <row r="66" spans="1:9" x14ac:dyDescent="0.25">
      <c r="A66" t="s">
        <v>60</v>
      </c>
      <c r="B66" t="str">
        <f>MID(A66,1,FIND(" ",A66)-1)</f>
        <v>Mercedes</v>
      </c>
      <c r="C66" t="str">
        <f>MID(A66,FIND(" ",A66)+1,LEN(A66))</f>
        <v>Sided</v>
      </c>
      <c r="D66">
        <v>2010</v>
      </c>
      <c r="E66">
        <v>231000</v>
      </c>
      <c r="F66" t="s">
        <v>88</v>
      </c>
      <c r="G66">
        <v>301000</v>
      </c>
      <c r="H66" s="1">
        <v>42307</v>
      </c>
      <c r="I66" s="15">
        <f>DATE(2017,1,1)-H66</f>
        <v>429</v>
      </c>
    </row>
    <row r="67" spans="1:9" x14ac:dyDescent="0.25">
      <c r="A67" t="s">
        <v>50</v>
      </c>
      <c r="B67" t="str">
        <f>MID(A67,1,FIND(" ",A67)-1)</f>
        <v>DAF</v>
      </c>
      <c r="C67" t="str">
        <f>MID(A67,FIND(" ",A67)+1,LEN(A67))</f>
        <v>LF45</v>
      </c>
      <c r="D67">
        <v>2010</v>
      </c>
      <c r="E67">
        <v>37000</v>
      </c>
      <c r="F67" t="s">
        <v>64</v>
      </c>
      <c r="G67">
        <v>978000</v>
      </c>
      <c r="H67" s="1">
        <v>42309</v>
      </c>
      <c r="I67" s="15">
        <f>DATE(2017,1,1)-H67</f>
        <v>427</v>
      </c>
    </row>
    <row r="68" spans="1:9" x14ac:dyDescent="0.25">
      <c r="A68" t="s">
        <v>50</v>
      </c>
      <c r="B68" t="str">
        <f>MID(A68,1,FIND(" ",A68)-1)</f>
        <v>DAF</v>
      </c>
      <c r="C68" t="str">
        <f>MID(A68,FIND(" ",A68)+1,LEN(A68))</f>
        <v>LF45</v>
      </c>
      <c r="D68">
        <v>2011</v>
      </c>
      <c r="E68">
        <v>38000</v>
      </c>
      <c r="F68" t="s">
        <v>90</v>
      </c>
      <c r="G68">
        <v>574000</v>
      </c>
      <c r="H68" s="1">
        <v>42309</v>
      </c>
      <c r="I68" s="15">
        <f>DATE(2017,1,1)-H68</f>
        <v>427</v>
      </c>
    </row>
    <row r="69" spans="1:9" x14ac:dyDescent="0.25">
      <c r="A69" t="s">
        <v>33</v>
      </c>
      <c r="B69" t="str">
        <f>MID(A69,1,FIND(" ",A69)-1)</f>
        <v>Renault</v>
      </c>
      <c r="C69" t="str">
        <f>MID(A69,FIND(" ",A69)+1,LEN(A69))</f>
        <v>Premium</v>
      </c>
      <c r="D69">
        <v>2009</v>
      </c>
      <c r="E69">
        <v>162800</v>
      </c>
      <c r="F69" t="s">
        <v>53</v>
      </c>
      <c r="G69">
        <v>370000</v>
      </c>
      <c r="H69" s="1">
        <v>42329</v>
      </c>
      <c r="I69" s="15">
        <f>DATE(2017,1,1)-H69</f>
        <v>407</v>
      </c>
    </row>
    <row r="70" spans="1:9" x14ac:dyDescent="0.25">
      <c r="A70" t="s">
        <v>33</v>
      </c>
      <c r="B70" t="str">
        <f>MID(A70,1,FIND(" ",A70)-1)</f>
        <v>Renault</v>
      </c>
      <c r="C70" t="str">
        <f>MID(A70,FIND(" ",A70)+1,LEN(A70))</f>
        <v>Premium</v>
      </c>
      <c r="D70">
        <v>2012</v>
      </c>
      <c r="E70">
        <v>163800</v>
      </c>
      <c r="F70" t="s">
        <v>122</v>
      </c>
      <c r="G70">
        <v>366000</v>
      </c>
      <c r="H70" s="1">
        <v>42329</v>
      </c>
      <c r="I70" s="15">
        <f>DATE(2017,1,1)-H70</f>
        <v>407</v>
      </c>
    </row>
    <row r="71" spans="1:9" x14ac:dyDescent="0.25">
      <c r="A71" t="s">
        <v>157</v>
      </c>
      <c r="B71" t="str">
        <f>MID(A71,1,FIND(" ",A71)-1)</f>
        <v>MAN</v>
      </c>
      <c r="C71" t="str">
        <f>MID(A71,FIND(" ",A71)+1,LEN(A71))</f>
        <v>TGS</v>
      </c>
      <c r="D71">
        <v>2013</v>
      </c>
      <c r="E71">
        <v>271000</v>
      </c>
      <c r="F71" t="s">
        <v>158</v>
      </c>
      <c r="G71">
        <v>153000</v>
      </c>
      <c r="H71" s="1">
        <v>42334</v>
      </c>
      <c r="I71" s="15">
        <f>DATE(2017,1,1)-H71</f>
        <v>402</v>
      </c>
    </row>
    <row r="72" spans="1:9" x14ac:dyDescent="0.25">
      <c r="A72" t="s">
        <v>157</v>
      </c>
      <c r="B72" t="str">
        <f>MID(A72,1,FIND(" ",A72)-1)</f>
        <v>MAN</v>
      </c>
      <c r="C72" t="str">
        <f>MID(A72,FIND(" ",A72)+1,LEN(A72))</f>
        <v>TGS</v>
      </c>
      <c r="D72">
        <v>2014</v>
      </c>
      <c r="E72">
        <v>270000</v>
      </c>
      <c r="F72" t="s">
        <v>169</v>
      </c>
      <c r="G72">
        <v>157000</v>
      </c>
      <c r="H72" s="1">
        <v>42334</v>
      </c>
      <c r="I72" s="15">
        <f>DATE(2017,1,1)-H72</f>
        <v>402</v>
      </c>
    </row>
    <row r="73" spans="1:9" x14ac:dyDescent="0.25">
      <c r="A73" t="s">
        <v>160</v>
      </c>
      <c r="B73" t="str">
        <f>MID(A73,1,FIND(" ",A73)-1)</f>
        <v>MAN</v>
      </c>
      <c r="C73" t="str">
        <f>MID(A73,FIND(" ",A73)+1,LEN(A73))</f>
        <v>TGA18</v>
      </c>
      <c r="D73">
        <v>2014</v>
      </c>
      <c r="E73">
        <v>98000</v>
      </c>
      <c r="F73" t="s">
        <v>161</v>
      </c>
      <c r="G73">
        <v>251000</v>
      </c>
      <c r="H73" s="1">
        <v>42344</v>
      </c>
      <c r="I73" s="15">
        <f>DATE(2017,1,1)-H73</f>
        <v>392</v>
      </c>
    </row>
    <row r="74" spans="1:9" x14ac:dyDescent="0.25">
      <c r="A74" t="s">
        <v>160</v>
      </c>
      <c r="B74" t="str">
        <f>MID(A74,1,FIND(" ",A74)-1)</f>
        <v>MAN</v>
      </c>
      <c r="C74" t="str">
        <f>MID(A74,FIND(" ",A74)+1,LEN(A74))</f>
        <v>TGA18</v>
      </c>
      <c r="D74">
        <v>2014</v>
      </c>
      <c r="E74">
        <v>99000</v>
      </c>
      <c r="F74" t="s">
        <v>162</v>
      </c>
      <c r="G74">
        <v>247000</v>
      </c>
      <c r="H74" s="1">
        <v>42344</v>
      </c>
      <c r="I74" s="15">
        <f>DATE(2017,1,1)-H74</f>
        <v>392</v>
      </c>
    </row>
    <row r="75" spans="1:9" x14ac:dyDescent="0.25">
      <c r="A75" t="s">
        <v>50</v>
      </c>
      <c r="B75" t="str">
        <f>MID(A75,1,FIND(" ",A75)-1)</f>
        <v>DAF</v>
      </c>
      <c r="C75" t="str">
        <f>MID(A75,FIND(" ",A75)+1,LEN(A75))</f>
        <v>LF45</v>
      </c>
      <c r="D75">
        <v>2009</v>
      </c>
      <c r="E75">
        <v>131780</v>
      </c>
      <c r="F75" t="s">
        <v>51</v>
      </c>
      <c r="G75">
        <v>306000</v>
      </c>
      <c r="H75" s="1">
        <v>42365</v>
      </c>
      <c r="I75" s="15">
        <f>DATE(2017,1,1)-H75</f>
        <v>371</v>
      </c>
    </row>
    <row r="76" spans="1:9" x14ac:dyDescent="0.25">
      <c r="A76" t="s">
        <v>50</v>
      </c>
      <c r="B76" t="str">
        <f>MID(A76,1,FIND(" ",A76)-1)</f>
        <v>DAF</v>
      </c>
      <c r="C76" t="str">
        <f>MID(A76,FIND(" ",A76)+1,LEN(A76))</f>
        <v>LF45</v>
      </c>
      <c r="D76">
        <v>2012</v>
      </c>
      <c r="E76">
        <v>130780</v>
      </c>
      <c r="F76" t="s">
        <v>117</v>
      </c>
      <c r="G76">
        <v>310000</v>
      </c>
      <c r="H76" s="1">
        <v>42365</v>
      </c>
      <c r="I76" s="15">
        <f>DATE(2017,1,1)-H76</f>
        <v>371</v>
      </c>
    </row>
    <row r="77" spans="1:9" x14ac:dyDescent="0.25">
      <c r="A77" t="s">
        <v>33</v>
      </c>
      <c r="B77" t="str">
        <f>MID(A77,1,FIND(" ",A77)-1)</f>
        <v>Renault</v>
      </c>
      <c r="C77" t="str">
        <f>MID(A77,FIND(" ",A77)+1,LEN(A77))</f>
        <v>Premium</v>
      </c>
      <c r="D77">
        <v>2009</v>
      </c>
      <c r="E77">
        <v>77000</v>
      </c>
      <c r="F77" t="s">
        <v>34</v>
      </c>
      <c r="G77">
        <v>846000</v>
      </c>
      <c r="H77" s="1">
        <v>42376</v>
      </c>
      <c r="I77" s="15">
        <f>DATE(2017,1,1)-H77</f>
        <v>360</v>
      </c>
    </row>
    <row r="78" spans="1:9" x14ac:dyDescent="0.25">
      <c r="A78" t="s">
        <v>33</v>
      </c>
      <c r="B78" t="str">
        <f>MID(A78,1,FIND(" ",A78)-1)</f>
        <v>Renault</v>
      </c>
      <c r="C78" t="str">
        <f>MID(A78,FIND(" ",A78)+1,LEN(A78))</f>
        <v>Premium</v>
      </c>
      <c r="D78">
        <v>2012</v>
      </c>
      <c r="E78">
        <v>76000</v>
      </c>
      <c r="F78" t="s">
        <v>114</v>
      </c>
      <c r="G78">
        <v>850000</v>
      </c>
      <c r="H78" s="1">
        <v>42376</v>
      </c>
      <c r="I78" s="15">
        <f>DATE(2017,1,1)-H78</f>
        <v>360</v>
      </c>
    </row>
    <row r="79" spans="1:9" x14ac:dyDescent="0.25">
      <c r="A79" t="s">
        <v>37</v>
      </c>
      <c r="B79" t="str">
        <f>MID(A79,1,FIND(" ",A79)-1)</f>
        <v>Scania</v>
      </c>
      <c r="C79" t="str">
        <f>MID(A79,FIND(" ",A79)+1,LEN(A79))</f>
        <v>M93</v>
      </c>
      <c r="D79">
        <v>2009</v>
      </c>
      <c r="E79">
        <v>79000</v>
      </c>
      <c r="F79" t="s">
        <v>38</v>
      </c>
      <c r="G79">
        <v>390000</v>
      </c>
      <c r="H79" s="1">
        <v>42379</v>
      </c>
      <c r="I79" s="15">
        <f>DATE(2017,1,1)-H79</f>
        <v>357</v>
      </c>
    </row>
    <row r="80" spans="1:9" x14ac:dyDescent="0.25">
      <c r="A80" t="s">
        <v>37</v>
      </c>
      <c r="B80" t="str">
        <f>MID(A80,1,FIND(" ",A80)-1)</f>
        <v>Scania</v>
      </c>
      <c r="C80" t="str">
        <f>MID(A80,FIND(" ",A80)+1,LEN(A80))</f>
        <v>M93</v>
      </c>
      <c r="D80">
        <v>2009</v>
      </c>
      <c r="E80">
        <v>79000</v>
      </c>
      <c r="F80" t="s">
        <v>39</v>
      </c>
      <c r="G80">
        <v>390000</v>
      </c>
      <c r="H80" s="1">
        <v>42379</v>
      </c>
      <c r="I80" s="15">
        <f>DATE(2017,1,1)-H80</f>
        <v>357</v>
      </c>
    </row>
    <row r="81" spans="1:9" x14ac:dyDescent="0.25">
      <c r="A81" t="s">
        <v>37</v>
      </c>
      <c r="B81" t="str">
        <f>MID(A81,1,FIND(" ",A81)-1)</f>
        <v>Scania</v>
      </c>
      <c r="C81" t="str">
        <f>MID(A81,FIND(" ",A81)+1,LEN(A81))</f>
        <v>M93</v>
      </c>
      <c r="D81">
        <v>2013</v>
      </c>
      <c r="E81">
        <v>80000</v>
      </c>
      <c r="F81" t="s">
        <v>144</v>
      </c>
      <c r="G81">
        <v>350000</v>
      </c>
      <c r="H81" s="1">
        <v>42379</v>
      </c>
      <c r="I81" s="15">
        <f>DATE(2017,1,1)-H81</f>
        <v>357</v>
      </c>
    </row>
    <row r="82" spans="1:9" x14ac:dyDescent="0.25">
      <c r="A82" t="s">
        <v>37</v>
      </c>
      <c r="B82" t="str">
        <f>MID(A82,1,FIND(" ",A82)-1)</f>
        <v>Scania</v>
      </c>
      <c r="C82" t="str">
        <f>MID(A82,FIND(" ",A82)+1,LEN(A82))</f>
        <v>M93</v>
      </c>
      <c r="D82">
        <v>2013</v>
      </c>
      <c r="E82">
        <v>80000</v>
      </c>
      <c r="F82" t="s">
        <v>145</v>
      </c>
      <c r="G82">
        <v>235000</v>
      </c>
      <c r="H82" s="1">
        <v>42379</v>
      </c>
      <c r="I82" s="15">
        <f>DATE(2017,1,1)-H82</f>
        <v>357</v>
      </c>
    </row>
    <row r="83" spans="1:9" x14ac:dyDescent="0.25">
      <c r="A83" t="s">
        <v>20</v>
      </c>
      <c r="B83" t="str">
        <f>MID(A83,1,FIND(" ",A83)-1)</f>
        <v>Volvo</v>
      </c>
      <c r="C83" t="str">
        <f>MID(A83,FIND(" ",A83)+1,LEN(A83))</f>
        <v>FMX</v>
      </c>
      <c r="D83">
        <v>2008</v>
      </c>
      <c r="E83">
        <v>84000</v>
      </c>
      <c r="F83" t="s">
        <v>21</v>
      </c>
      <c r="G83">
        <v>266000</v>
      </c>
      <c r="H83" s="1">
        <v>42382</v>
      </c>
      <c r="I83" s="15">
        <f>DATE(2017,1,1)-H83</f>
        <v>354</v>
      </c>
    </row>
    <row r="84" spans="1:9" x14ac:dyDescent="0.25">
      <c r="A84" t="s">
        <v>20</v>
      </c>
      <c r="B84" t="str">
        <f>MID(A84,1,FIND(" ",A84)-1)</f>
        <v>Volvo</v>
      </c>
      <c r="C84" t="str">
        <f>MID(A84,FIND(" ",A84)+1,LEN(A84))</f>
        <v>FMX</v>
      </c>
      <c r="D84">
        <v>2009</v>
      </c>
      <c r="E84">
        <v>83000</v>
      </c>
      <c r="F84" t="s">
        <v>40</v>
      </c>
      <c r="G84">
        <v>270000</v>
      </c>
      <c r="H84" s="1">
        <v>42382</v>
      </c>
      <c r="I84" s="15">
        <f>DATE(2017,1,1)-H84</f>
        <v>354</v>
      </c>
    </row>
    <row r="85" spans="1:9" x14ac:dyDescent="0.25">
      <c r="A85" t="s">
        <v>20</v>
      </c>
      <c r="B85" t="str">
        <f>MID(A85,1,FIND(" ",A85)-1)</f>
        <v>Volvo</v>
      </c>
      <c r="C85" t="str">
        <f>MID(A85,FIND(" ",A85)+1,LEN(A85))</f>
        <v>FMX</v>
      </c>
      <c r="D85">
        <v>2010</v>
      </c>
      <c r="E85">
        <v>84000</v>
      </c>
      <c r="F85" t="s">
        <v>73</v>
      </c>
      <c r="G85">
        <v>266000</v>
      </c>
      <c r="H85" s="1">
        <v>42382</v>
      </c>
      <c r="I85" s="15">
        <f>DATE(2017,1,1)-H85</f>
        <v>354</v>
      </c>
    </row>
    <row r="86" spans="1:9" x14ac:dyDescent="0.25">
      <c r="A86" t="s">
        <v>45</v>
      </c>
      <c r="B86" t="str">
        <f>MID(A86,1,FIND(" ",A86)-1)</f>
        <v>MAN</v>
      </c>
      <c r="C86" t="str">
        <f>MID(A86,FIND(" ",A86)+1,LEN(A86))</f>
        <v>TGL</v>
      </c>
      <c r="D86">
        <v>2010</v>
      </c>
      <c r="E86">
        <v>89000</v>
      </c>
      <c r="F86" t="s">
        <v>75</v>
      </c>
      <c r="G86">
        <v>266000</v>
      </c>
      <c r="H86" s="1">
        <v>42382</v>
      </c>
      <c r="I86" s="15">
        <f>DATE(2017,1,1)-H86</f>
        <v>354</v>
      </c>
    </row>
    <row r="87" spans="1:9" x14ac:dyDescent="0.25">
      <c r="A87" t="s">
        <v>16</v>
      </c>
      <c r="B87" t="str">
        <f>MID(A87,1,FIND(" ",A87)-1)</f>
        <v>Volvo</v>
      </c>
      <c r="C87" t="str">
        <f>MID(A87,FIND(" ",A87)+1,LEN(A87))</f>
        <v>FE</v>
      </c>
      <c r="D87">
        <v>2009</v>
      </c>
      <c r="E87">
        <v>65000</v>
      </c>
      <c r="F87" t="s">
        <v>30</v>
      </c>
      <c r="G87">
        <v>740000</v>
      </c>
      <c r="H87" s="1">
        <v>42385</v>
      </c>
      <c r="I87" s="15">
        <f>DATE(2017,1,1)-H87</f>
        <v>351</v>
      </c>
    </row>
    <row r="88" spans="1:9" x14ac:dyDescent="0.25">
      <c r="A88" t="s">
        <v>47</v>
      </c>
      <c r="B88" t="str">
        <f>MID(A88,1,FIND(" ",A88)-1)</f>
        <v>Volvo</v>
      </c>
      <c r="C88" t="str">
        <f>MID(A88,FIND(" ",A88)+1,LEN(A88))</f>
        <v>FL</v>
      </c>
      <c r="D88">
        <v>2009</v>
      </c>
      <c r="E88">
        <v>134000</v>
      </c>
      <c r="F88" t="s">
        <v>48</v>
      </c>
      <c r="G88">
        <v>482000</v>
      </c>
      <c r="H88" s="1">
        <v>42385</v>
      </c>
      <c r="I88" s="15">
        <f>DATE(2017,1,1)-H88</f>
        <v>351</v>
      </c>
    </row>
    <row r="89" spans="1:9" x14ac:dyDescent="0.25">
      <c r="A89" t="s">
        <v>47</v>
      </c>
      <c r="B89" t="str">
        <f>MID(A89,1,FIND(" ",A89)-1)</f>
        <v>Volvo</v>
      </c>
      <c r="C89" t="str">
        <f>MID(A89,FIND(" ",A89)+1,LEN(A89))</f>
        <v>FL</v>
      </c>
      <c r="D89">
        <v>2009</v>
      </c>
      <c r="E89">
        <v>135000</v>
      </c>
      <c r="F89" t="s">
        <v>49</v>
      </c>
      <c r="G89">
        <v>478000</v>
      </c>
      <c r="H89" s="1">
        <v>42385</v>
      </c>
      <c r="I89" s="15">
        <f>DATE(2017,1,1)-H89</f>
        <v>351</v>
      </c>
    </row>
    <row r="90" spans="1:9" x14ac:dyDescent="0.25">
      <c r="A90" t="s">
        <v>16</v>
      </c>
      <c r="B90" t="str">
        <f>MID(A90,1,FIND(" ",A90)-1)</f>
        <v>Volvo</v>
      </c>
      <c r="C90" t="str">
        <f>MID(A90,FIND(" ",A90)+1,LEN(A90))</f>
        <v>FE</v>
      </c>
      <c r="D90">
        <v>2010</v>
      </c>
      <c r="E90">
        <v>66000</v>
      </c>
      <c r="F90" t="s">
        <v>66</v>
      </c>
      <c r="G90">
        <v>736000</v>
      </c>
      <c r="H90" s="1">
        <v>42385</v>
      </c>
      <c r="I90" s="15">
        <f>DATE(2017,1,1)-H90</f>
        <v>351</v>
      </c>
    </row>
    <row r="91" spans="1:9" x14ac:dyDescent="0.25">
      <c r="A91" t="s">
        <v>129</v>
      </c>
      <c r="B91" t="str">
        <f>MID(A91,1,FIND(" ",A91)-1)</f>
        <v>Volvo</v>
      </c>
      <c r="C91" t="str">
        <f>MID(A91,FIND(" ",A91)+1,LEN(A91))</f>
        <v>FH13-500</v>
      </c>
      <c r="D91">
        <v>2012</v>
      </c>
      <c r="E91">
        <v>210000</v>
      </c>
      <c r="F91" t="s">
        <v>130</v>
      </c>
      <c r="G91">
        <v>517000</v>
      </c>
      <c r="H91" s="1">
        <v>42415</v>
      </c>
      <c r="I91" s="15">
        <f>DATE(2017,1,1)-H91</f>
        <v>321</v>
      </c>
    </row>
    <row r="92" spans="1:9" x14ac:dyDescent="0.25">
      <c r="A92" t="s">
        <v>129</v>
      </c>
      <c r="B92" t="str">
        <f>MID(A92,1,FIND(" ",A92)-1)</f>
        <v>Volvo</v>
      </c>
      <c r="C92" t="str">
        <f>MID(A92,FIND(" ",A92)+1,LEN(A92))</f>
        <v>FH13-500</v>
      </c>
      <c r="D92">
        <v>2012</v>
      </c>
      <c r="E92">
        <v>210000</v>
      </c>
      <c r="F92" t="s">
        <v>132</v>
      </c>
      <c r="G92">
        <v>435000</v>
      </c>
      <c r="H92" s="1">
        <v>42415</v>
      </c>
      <c r="I92" s="15">
        <f>DATE(2017,1,1)-H92</f>
        <v>321</v>
      </c>
    </row>
    <row r="93" spans="1:9" x14ac:dyDescent="0.25">
      <c r="A93" t="s">
        <v>33</v>
      </c>
      <c r="B93" t="str">
        <f>MID(A93,1,FIND(" ",A93)-1)</f>
        <v>Renault</v>
      </c>
      <c r="C93" t="str">
        <f>MID(A93,FIND(" ",A93)+1,LEN(A93))</f>
        <v>Premium</v>
      </c>
      <c r="D93">
        <v>2010</v>
      </c>
      <c r="E93">
        <v>230000</v>
      </c>
      <c r="F93" t="s">
        <v>87</v>
      </c>
      <c r="G93">
        <v>455000</v>
      </c>
      <c r="H93" s="1">
        <v>42439</v>
      </c>
      <c r="I93" s="15">
        <f>DATE(2017,1,1)-H93</f>
        <v>297</v>
      </c>
    </row>
    <row r="94" spans="1:9" x14ac:dyDescent="0.25">
      <c r="A94" t="s">
        <v>33</v>
      </c>
      <c r="B94" t="str">
        <f>MID(A94,1,FIND(" ",A94)-1)</f>
        <v>Renault</v>
      </c>
      <c r="C94" t="str">
        <f>MID(A94,FIND(" ",A94)+1,LEN(A94))</f>
        <v>Premium</v>
      </c>
      <c r="D94">
        <v>2012</v>
      </c>
      <c r="E94">
        <v>231000</v>
      </c>
      <c r="F94" t="s">
        <v>135</v>
      </c>
      <c r="G94">
        <v>451000</v>
      </c>
      <c r="H94" s="1">
        <v>42439</v>
      </c>
      <c r="I94" s="15">
        <f>DATE(2017,1,1)-H94</f>
        <v>297</v>
      </c>
    </row>
    <row r="95" spans="1:9" x14ac:dyDescent="0.25">
      <c r="A95" t="s">
        <v>123</v>
      </c>
      <c r="B95" t="str">
        <f>MID(A95,1,FIND(" ",A95)-1)</f>
        <v>Scania</v>
      </c>
      <c r="C95" t="str">
        <f>MID(A95,FIND(" ",A95)+1,LEN(A95))</f>
        <v>R420</v>
      </c>
      <c r="D95">
        <v>2012</v>
      </c>
      <c r="E95">
        <v>183000</v>
      </c>
      <c r="F95" t="s">
        <v>124</v>
      </c>
      <c r="G95">
        <v>520000</v>
      </c>
      <c r="H95" s="1">
        <v>42444</v>
      </c>
      <c r="I95" s="15">
        <f>DATE(2017,1,1)-H95</f>
        <v>292</v>
      </c>
    </row>
    <row r="96" spans="1:9" x14ac:dyDescent="0.25">
      <c r="A96" t="s">
        <v>123</v>
      </c>
      <c r="B96" t="str">
        <f>MID(A96,1,FIND(" ",A96)-1)</f>
        <v>Scania</v>
      </c>
      <c r="C96" t="str">
        <f>MID(A96,FIND(" ",A96)+1,LEN(A96))</f>
        <v>R420</v>
      </c>
      <c r="D96">
        <v>2012</v>
      </c>
      <c r="E96">
        <v>183000</v>
      </c>
      <c r="F96" t="s">
        <v>125</v>
      </c>
      <c r="G96">
        <v>530000</v>
      </c>
      <c r="H96" s="1">
        <v>42444</v>
      </c>
      <c r="I96" s="15">
        <f>DATE(2017,1,1)-H96</f>
        <v>292</v>
      </c>
    </row>
    <row r="97" spans="1:9" x14ac:dyDescent="0.25">
      <c r="A97" t="s">
        <v>123</v>
      </c>
      <c r="B97" t="str">
        <f>MID(A97,1,FIND(" ",A97)-1)</f>
        <v>Scania</v>
      </c>
      <c r="C97" t="str">
        <f>MID(A97,FIND(" ",A97)+1,LEN(A97))</f>
        <v>R420</v>
      </c>
      <c r="D97">
        <v>2012</v>
      </c>
      <c r="E97">
        <v>183000</v>
      </c>
      <c r="F97" t="s">
        <v>126</v>
      </c>
      <c r="G97">
        <v>490000</v>
      </c>
      <c r="H97" s="1">
        <v>42444</v>
      </c>
      <c r="I97" s="15">
        <f>DATE(2017,1,1)-H97</f>
        <v>292</v>
      </c>
    </row>
    <row r="98" spans="1:9" x14ac:dyDescent="0.25">
      <c r="A98" t="s">
        <v>123</v>
      </c>
      <c r="B98" t="str">
        <f>MID(A98,1,FIND(" ",A98)-1)</f>
        <v>Scania</v>
      </c>
      <c r="C98" t="str">
        <f>MID(A98,FIND(" ",A98)+1,LEN(A98))</f>
        <v>R420</v>
      </c>
      <c r="D98">
        <v>2012</v>
      </c>
      <c r="E98">
        <v>183000</v>
      </c>
      <c r="F98" t="s">
        <v>127</v>
      </c>
      <c r="G98">
        <v>481000</v>
      </c>
      <c r="H98" s="1">
        <v>42444</v>
      </c>
      <c r="I98" s="15">
        <f>DATE(2017,1,1)-H98</f>
        <v>292</v>
      </c>
    </row>
    <row r="99" spans="1:9" x14ac:dyDescent="0.25">
      <c r="A99" t="s">
        <v>123</v>
      </c>
      <c r="B99" t="str">
        <f>MID(A99,1,FIND(" ",A99)-1)</f>
        <v>Scania</v>
      </c>
      <c r="C99" t="str">
        <f>MID(A99,FIND(" ",A99)+1,LEN(A99))</f>
        <v>R420</v>
      </c>
      <c r="D99">
        <v>2012</v>
      </c>
      <c r="E99">
        <v>183000</v>
      </c>
      <c r="F99" t="s">
        <v>128</v>
      </c>
      <c r="G99">
        <v>454000</v>
      </c>
      <c r="H99" s="1">
        <v>42444</v>
      </c>
      <c r="I99" s="15">
        <f>DATE(2017,1,1)-H99</f>
        <v>292</v>
      </c>
    </row>
    <row r="100" spans="1:9" x14ac:dyDescent="0.25">
      <c r="A100" t="s">
        <v>104</v>
      </c>
      <c r="B100" t="str">
        <f>MID(A100,1,FIND(" ",A100)-1)</f>
        <v>Scania</v>
      </c>
      <c r="C100" t="str">
        <f>MID(A100,FIND(" ",A100)+1,LEN(A100))</f>
        <v>R500</v>
      </c>
      <c r="D100">
        <v>2011</v>
      </c>
      <c r="E100">
        <v>245000</v>
      </c>
      <c r="F100" t="s">
        <v>105</v>
      </c>
      <c r="G100">
        <v>720000</v>
      </c>
      <c r="H100" s="1">
        <v>42462</v>
      </c>
      <c r="I100" s="15">
        <f>DATE(2017,1,1)-H100</f>
        <v>274</v>
      </c>
    </row>
    <row r="101" spans="1:9" x14ac:dyDescent="0.25">
      <c r="A101" t="s">
        <v>104</v>
      </c>
      <c r="B101" t="str">
        <f>MID(A101,1,FIND(" ",A101)-1)</f>
        <v>Scania</v>
      </c>
      <c r="C101" t="str">
        <f>MID(A101,FIND(" ",A101)+1,LEN(A101))</f>
        <v>R500</v>
      </c>
      <c r="D101">
        <v>2011</v>
      </c>
      <c r="E101">
        <v>245000</v>
      </c>
      <c r="F101" t="s">
        <v>106</v>
      </c>
      <c r="G101">
        <v>680000</v>
      </c>
      <c r="H101" s="1">
        <v>42462</v>
      </c>
      <c r="I101" s="15">
        <f>DATE(2017,1,1)-H101</f>
        <v>274</v>
      </c>
    </row>
    <row r="102" spans="1:9" x14ac:dyDescent="0.25">
      <c r="A102" t="s">
        <v>104</v>
      </c>
      <c r="B102" t="str">
        <f>MID(A102,1,FIND(" ",A102)-1)</f>
        <v>Scania</v>
      </c>
      <c r="C102" t="str">
        <f>MID(A102,FIND(" ",A102)+1,LEN(A102))</f>
        <v>R500</v>
      </c>
      <c r="D102">
        <v>2011</v>
      </c>
      <c r="E102">
        <v>245000</v>
      </c>
      <c r="F102" t="s">
        <v>107</v>
      </c>
      <c r="G102">
        <v>660000</v>
      </c>
      <c r="H102" s="1">
        <v>42462</v>
      </c>
      <c r="I102" s="15">
        <f>DATE(2017,1,1)-H102</f>
        <v>274</v>
      </c>
    </row>
    <row r="103" spans="1:9" x14ac:dyDescent="0.25">
      <c r="A103" t="s">
        <v>104</v>
      </c>
      <c r="B103" t="str">
        <f>MID(A103,1,FIND(" ",A103)-1)</f>
        <v>Scania</v>
      </c>
      <c r="C103" t="str">
        <f>MID(A103,FIND(" ",A103)+1,LEN(A103))</f>
        <v>R500</v>
      </c>
      <c r="D103">
        <v>2011</v>
      </c>
      <c r="E103">
        <v>245000</v>
      </c>
      <c r="F103" t="s">
        <v>108</v>
      </c>
      <c r="G103">
        <v>630000</v>
      </c>
      <c r="H103" s="1">
        <v>42462</v>
      </c>
      <c r="I103" s="15">
        <f>DATE(2017,1,1)-H103</f>
        <v>274</v>
      </c>
    </row>
    <row r="104" spans="1:9" x14ac:dyDescent="0.25">
      <c r="A104" t="s">
        <v>104</v>
      </c>
      <c r="B104" t="str">
        <f>MID(A104,1,FIND(" ",A104)-1)</f>
        <v>Scania</v>
      </c>
      <c r="C104" t="str">
        <f>MID(A104,FIND(" ",A104)+1,LEN(A104))</f>
        <v>R500</v>
      </c>
      <c r="D104">
        <v>2011</v>
      </c>
      <c r="E104">
        <v>245000</v>
      </c>
      <c r="F104" t="s">
        <v>109</v>
      </c>
      <c r="G104">
        <v>655000</v>
      </c>
      <c r="H104" s="1">
        <v>42462</v>
      </c>
      <c r="I104" s="15">
        <f>DATE(2017,1,1)-H104</f>
        <v>274</v>
      </c>
    </row>
    <row r="105" spans="1:9" x14ac:dyDescent="0.25">
      <c r="A105" t="s">
        <v>104</v>
      </c>
      <c r="B105" t="str">
        <f>MID(A105,1,FIND(" ",A105)-1)</f>
        <v>Scania</v>
      </c>
      <c r="C105" t="str">
        <f>MID(A105,FIND(" ",A105)+1,LEN(A105))</f>
        <v>R500</v>
      </c>
      <c r="D105">
        <v>2011</v>
      </c>
      <c r="E105">
        <v>245000</v>
      </c>
      <c r="F105" t="s">
        <v>110</v>
      </c>
      <c r="G105">
        <v>590000</v>
      </c>
      <c r="H105" s="1">
        <v>42462</v>
      </c>
      <c r="I105" s="15">
        <f>DATE(2017,1,1)-H105</f>
        <v>274</v>
      </c>
    </row>
    <row r="106" spans="1:9" x14ac:dyDescent="0.25">
      <c r="A106" t="s">
        <v>56</v>
      </c>
      <c r="B106" t="str">
        <f>MID(A106,1,FIND(" ",A106)-1)</f>
        <v>MAN</v>
      </c>
      <c r="C106" t="str">
        <f>MID(A106,FIND(" ",A106)+1,LEN(A106))</f>
        <v>TGA33</v>
      </c>
      <c r="D106">
        <v>2009</v>
      </c>
      <c r="E106">
        <v>195370</v>
      </c>
      <c r="F106" t="s">
        <v>57</v>
      </c>
      <c r="G106">
        <v>290000</v>
      </c>
      <c r="H106" s="1">
        <v>42467</v>
      </c>
      <c r="I106" s="15">
        <f>DATE(2017,1,1)-H106</f>
        <v>269</v>
      </c>
    </row>
    <row r="107" spans="1:9" x14ac:dyDescent="0.25">
      <c r="A107" t="s">
        <v>56</v>
      </c>
      <c r="B107" t="str">
        <f>MID(A107,1,FIND(" ",A107)-1)</f>
        <v>MAN</v>
      </c>
      <c r="C107" t="str">
        <f>MID(A107,FIND(" ",A107)+1,LEN(A107))</f>
        <v>TGA33</v>
      </c>
      <c r="D107">
        <v>2012</v>
      </c>
      <c r="E107">
        <v>196370</v>
      </c>
      <c r="F107" t="s">
        <v>131</v>
      </c>
      <c r="G107">
        <v>286000</v>
      </c>
      <c r="H107" s="1">
        <v>42467</v>
      </c>
      <c r="I107" s="15">
        <f>DATE(2017,1,1)-H107</f>
        <v>269</v>
      </c>
    </row>
    <row r="108" spans="1:9" x14ac:dyDescent="0.25">
      <c r="A108" t="s">
        <v>45</v>
      </c>
      <c r="B108" t="str">
        <f>MID(A108,1,FIND(" ",A108)-1)</f>
        <v>MAN</v>
      </c>
      <c r="C108" t="str">
        <f>MID(A108,FIND(" ",A108)+1,LEN(A108))</f>
        <v>TGL</v>
      </c>
      <c r="D108">
        <v>2012</v>
      </c>
      <c r="E108">
        <v>135502</v>
      </c>
      <c r="F108" t="s">
        <v>118</v>
      </c>
      <c r="G108">
        <v>247000</v>
      </c>
      <c r="H108" s="1">
        <v>42476</v>
      </c>
      <c r="I108" s="15">
        <f>DATE(2017,1,1)-H108</f>
        <v>260</v>
      </c>
    </row>
    <row r="109" spans="1:9" x14ac:dyDescent="0.25">
      <c r="A109" t="s">
        <v>45</v>
      </c>
      <c r="B109" t="str">
        <f>MID(A109,1,FIND(" ",A109)-1)</f>
        <v>MAN</v>
      </c>
      <c r="C109" t="str">
        <f>MID(A109,FIND(" ",A109)+1,LEN(A109))</f>
        <v>TGL</v>
      </c>
      <c r="D109">
        <v>2014</v>
      </c>
      <c r="E109">
        <v>136502</v>
      </c>
      <c r="F109" t="s">
        <v>163</v>
      </c>
      <c r="G109">
        <v>243000</v>
      </c>
      <c r="H109" s="1">
        <v>42476</v>
      </c>
      <c r="I109" s="15">
        <f>DATE(2017,1,1)-H109</f>
        <v>260</v>
      </c>
    </row>
    <row r="110" spans="1:9" x14ac:dyDescent="0.25">
      <c r="A110" t="s">
        <v>62</v>
      </c>
      <c r="B110" t="str">
        <f>MID(A110,1,FIND(" ",A110)-1)</f>
        <v>Mercedes</v>
      </c>
      <c r="C110" t="str">
        <f>MID(A110,FIND(" ",A110)+1,LEN(A110))</f>
        <v>Actros</v>
      </c>
      <c r="D110">
        <v>2011</v>
      </c>
      <c r="E110">
        <v>210000</v>
      </c>
      <c r="F110" t="s">
        <v>96</v>
      </c>
      <c r="G110">
        <v>780000</v>
      </c>
      <c r="H110" s="1">
        <v>42481</v>
      </c>
      <c r="I110" s="15">
        <f>DATE(2017,1,1)-H110</f>
        <v>255</v>
      </c>
    </row>
    <row r="111" spans="1:9" x14ac:dyDescent="0.25">
      <c r="A111" t="s">
        <v>62</v>
      </c>
      <c r="B111" t="str">
        <f>MID(A111,1,FIND(" ",A111)-1)</f>
        <v>Mercedes</v>
      </c>
      <c r="C111" t="str">
        <f>MID(A111,FIND(" ",A111)+1,LEN(A111))</f>
        <v>Actros</v>
      </c>
      <c r="D111">
        <v>2011</v>
      </c>
      <c r="E111">
        <v>210000</v>
      </c>
      <c r="F111" t="s">
        <v>97</v>
      </c>
      <c r="G111">
        <v>760300</v>
      </c>
      <c r="H111" s="1">
        <v>42481</v>
      </c>
      <c r="I111" s="15">
        <f>DATE(2017,1,1)-H111</f>
        <v>255</v>
      </c>
    </row>
    <row r="112" spans="1:9" x14ac:dyDescent="0.25">
      <c r="A112" t="s">
        <v>62</v>
      </c>
      <c r="B112" t="str">
        <f>MID(A112,1,FIND(" ",A112)-1)</f>
        <v>Mercedes</v>
      </c>
      <c r="C112" t="str">
        <f>MID(A112,FIND(" ",A112)+1,LEN(A112))</f>
        <v>Actros</v>
      </c>
      <c r="D112">
        <v>2011</v>
      </c>
      <c r="E112">
        <v>210000</v>
      </c>
      <c r="F112" t="s">
        <v>98</v>
      </c>
      <c r="G112">
        <v>680000</v>
      </c>
      <c r="H112" s="1">
        <v>42481</v>
      </c>
      <c r="I112" s="15">
        <f>DATE(2017,1,1)-H112</f>
        <v>255</v>
      </c>
    </row>
    <row r="113" spans="1:9" x14ac:dyDescent="0.25">
      <c r="A113" t="s">
        <v>62</v>
      </c>
      <c r="B113" t="str">
        <f>MID(A113,1,FIND(" ",A113)-1)</f>
        <v>Mercedes</v>
      </c>
      <c r="C113" t="str">
        <f>MID(A113,FIND(" ",A113)+1,LEN(A113))</f>
        <v>Actros</v>
      </c>
      <c r="D113">
        <v>2011</v>
      </c>
      <c r="E113">
        <v>210000</v>
      </c>
      <c r="F113" t="s">
        <v>99</v>
      </c>
      <c r="G113">
        <v>655000</v>
      </c>
      <c r="H113" s="1">
        <v>42481</v>
      </c>
      <c r="I113" s="15">
        <f>DATE(2017,1,1)-H113</f>
        <v>255</v>
      </c>
    </row>
    <row r="114" spans="1:9" x14ac:dyDescent="0.25">
      <c r="A114" t="s">
        <v>12</v>
      </c>
      <c r="B114" t="str">
        <f>MID(A114,1,FIND(" ",A114)-1)</f>
        <v>Mercedes</v>
      </c>
      <c r="C114" t="str">
        <f>MID(A114,FIND(" ",A114)+1,LEN(A114))</f>
        <v>Axor</v>
      </c>
      <c r="D114">
        <v>2007</v>
      </c>
      <c r="E114">
        <v>205000</v>
      </c>
      <c r="F114" t="s">
        <v>13</v>
      </c>
      <c r="G114">
        <v>1260000</v>
      </c>
      <c r="H114" s="1">
        <v>42483</v>
      </c>
      <c r="I114" s="15">
        <f>DATE(2017,1,1)-H114</f>
        <v>253</v>
      </c>
    </row>
    <row r="115" spans="1:9" x14ac:dyDescent="0.25">
      <c r="A115" t="s">
        <v>14</v>
      </c>
      <c r="B115" t="str">
        <f>MID(A115,1,FIND(" ",A115)-1)</f>
        <v>MAN</v>
      </c>
      <c r="C115" t="str">
        <f>MID(A115,FIND(" ",A115)+1,LEN(A115))</f>
        <v>TGA</v>
      </c>
      <c r="D115">
        <v>2007</v>
      </c>
      <c r="E115">
        <v>198000</v>
      </c>
      <c r="F115" t="s">
        <v>15</v>
      </c>
      <c r="G115">
        <v>890200</v>
      </c>
      <c r="H115" s="1">
        <v>42520</v>
      </c>
      <c r="I115" s="15">
        <f>DATE(2017,1,1)-H115</f>
        <v>216</v>
      </c>
    </row>
    <row r="116" spans="1:9" x14ac:dyDescent="0.25">
      <c r="A116" t="s">
        <v>133</v>
      </c>
      <c r="B116" t="str">
        <f>MID(A116,1,FIND(" ",A116)-1)</f>
        <v>MAN</v>
      </c>
      <c r="C116" t="str">
        <f>MID(A116,FIND(" ",A116)+1,LEN(A116))</f>
        <v>TGX</v>
      </c>
      <c r="D116">
        <v>2012</v>
      </c>
      <c r="E116">
        <v>210300</v>
      </c>
      <c r="F116" t="s">
        <v>134</v>
      </c>
      <c r="G116">
        <v>417671</v>
      </c>
      <c r="H116" s="1">
        <v>42520</v>
      </c>
      <c r="I116" s="15">
        <f>DATE(2017,1,1)-H116</f>
        <v>216</v>
      </c>
    </row>
    <row r="117" spans="1:9" x14ac:dyDescent="0.25">
      <c r="A117" t="s">
        <v>157</v>
      </c>
      <c r="B117" t="str">
        <f>MID(A117,1,FIND(" ",A117)-1)</f>
        <v>MAN</v>
      </c>
      <c r="C117" t="str">
        <f>MID(A117,FIND(" ",A117)+1,LEN(A117))</f>
        <v>TGS</v>
      </c>
      <c r="D117">
        <v>2013</v>
      </c>
      <c r="E117">
        <v>271000</v>
      </c>
      <c r="F117" t="s">
        <v>159</v>
      </c>
      <c r="G117">
        <v>123000</v>
      </c>
      <c r="H117" s="1">
        <v>42520</v>
      </c>
      <c r="I117" s="15">
        <f>DATE(2017,1,1)-H117</f>
        <v>216</v>
      </c>
    </row>
    <row r="118" spans="1:9" x14ac:dyDescent="0.25">
      <c r="A118" t="s">
        <v>45</v>
      </c>
      <c r="B118" t="str">
        <f>MID(A118,1,FIND(" ",A118)-1)</f>
        <v>MAN</v>
      </c>
      <c r="C118" t="str">
        <f>MID(A118,FIND(" ",A118)+1,LEN(A118))</f>
        <v>TGL</v>
      </c>
      <c r="D118">
        <v>2009</v>
      </c>
      <c r="E118">
        <v>159000</v>
      </c>
      <c r="F118" t="s">
        <v>52</v>
      </c>
      <c r="G118">
        <v>403000</v>
      </c>
      <c r="H118" s="1">
        <v>42681</v>
      </c>
      <c r="I118" s="15">
        <f>DATE(2017,1,1)-H118</f>
        <v>55</v>
      </c>
    </row>
    <row r="119" spans="1:9" x14ac:dyDescent="0.25">
      <c r="A119" t="s">
        <v>45</v>
      </c>
      <c r="B119" t="str">
        <f>MID(A119,1,FIND(" ",A119)-1)</f>
        <v>MAN</v>
      </c>
      <c r="C119" t="str">
        <f>MID(A119,FIND(" ",A119)+1,LEN(A119))</f>
        <v>TGL</v>
      </c>
      <c r="D119">
        <v>2013</v>
      </c>
      <c r="E119">
        <v>158000</v>
      </c>
      <c r="F119" t="s">
        <v>148</v>
      </c>
      <c r="G119">
        <v>407000</v>
      </c>
      <c r="H119" s="1">
        <v>42681</v>
      </c>
      <c r="I119" s="15">
        <f>DATE(2017,1,1)-H119</f>
        <v>55</v>
      </c>
    </row>
    <row r="120" spans="1:9" x14ac:dyDescent="0.25">
      <c r="A120" t="s">
        <v>136</v>
      </c>
      <c r="B120" t="str">
        <f>MID(A120,1,FIND(" ",A120)-1)</f>
        <v>DAF</v>
      </c>
      <c r="C120" t="str">
        <f>MID(A120,FIND(" ",A120)+1,LEN(A120))</f>
        <v>XF460</v>
      </c>
      <c r="D120">
        <v>2014</v>
      </c>
      <c r="E120">
        <v>240000</v>
      </c>
      <c r="F120" t="s">
        <v>166</v>
      </c>
      <c r="G120">
        <v>183788</v>
      </c>
      <c r="H120" s="1">
        <v>42681</v>
      </c>
      <c r="I120" s="15">
        <f>DATE(2017,1,1)-H120</f>
        <v>55</v>
      </c>
    </row>
    <row r="121" spans="1:9" x14ac:dyDescent="0.25">
      <c r="A121" t="s">
        <v>136</v>
      </c>
      <c r="B121" t="str">
        <f>MID(A121,1,FIND(" ",A121)-1)</f>
        <v>DAF</v>
      </c>
      <c r="C121" t="str">
        <f>MID(A121,FIND(" ",A121)+1,LEN(A121))</f>
        <v>XF460</v>
      </c>
      <c r="D121">
        <v>2014</v>
      </c>
      <c r="E121">
        <v>240000</v>
      </c>
      <c r="F121" t="s">
        <v>167</v>
      </c>
      <c r="G121">
        <v>160198</v>
      </c>
      <c r="H121" s="1">
        <v>42681</v>
      </c>
      <c r="I121" s="15">
        <f>DATE(2017,1,1)-H121</f>
        <v>55</v>
      </c>
    </row>
    <row r="122" spans="1:9" x14ac:dyDescent="0.25">
      <c r="A122" t="s">
        <v>136</v>
      </c>
      <c r="B122" t="str">
        <f>MID(A122,1,FIND(" ",A122)-1)</f>
        <v>DAF</v>
      </c>
      <c r="C122" t="str">
        <f>MID(A122,FIND(" ",A122)+1,LEN(A122))</f>
        <v>XF460</v>
      </c>
      <c r="D122">
        <v>2014</v>
      </c>
      <c r="E122">
        <v>240000</v>
      </c>
      <c r="F122" t="s">
        <v>168</v>
      </c>
      <c r="G122">
        <v>156724</v>
      </c>
      <c r="H122" s="1">
        <v>42681</v>
      </c>
      <c r="I122" s="15">
        <f>DATE(2017,1,1)-H122</f>
        <v>55</v>
      </c>
    </row>
    <row r="123" spans="1:9" x14ac:dyDescent="0.25">
      <c r="A123" t="s">
        <v>136</v>
      </c>
      <c r="B123" t="str">
        <f>MID(A123,1,FIND(" ",A123)-1)</f>
        <v>DAF</v>
      </c>
      <c r="C123" t="str">
        <f>MID(A123,FIND(" ",A123)+1,LEN(A123))</f>
        <v>XF460</v>
      </c>
      <c r="D123">
        <v>2013</v>
      </c>
      <c r="E123">
        <v>240000</v>
      </c>
      <c r="F123" t="s">
        <v>149</v>
      </c>
      <c r="G123">
        <v>301232</v>
      </c>
      <c r="H123" s="1">
        <v>42719</v>
      </c>
      <c r="I123" s="15">
        <f>DATE(2017,1,1)-H123</f>
        <v>17</v>
      </c>
    </row>
    <row r="124" spans="1:9" x14ac:dyDescent="0.25">
      <c r="A124" t="s">
        <v>136</v>
      </c>
      <c r="B124" t="str">
        <f>MID(A124,1,FIND(" ",A124)-1)</f>
        <v>DAF</v>
      </c>
      <c r="C124" t="str">
        <f>MID(A124,FIND(" ",A124)+1,LEN(A124))</f>
        <v>XF460</v>
      </c>
      <c r="D124">
        <v>2013</v>
      </c>
      <c r="E124">
        <v>240000</v>
      </c>
      <c r="F124" t="s">
        <v>150</v>
      </c>
      <c r="G124">
        <v>289567</v>
      </c>
      <c r="H124" s="1">
        <v>42719</v>
      </c>
      <c r="I124" s="15">
        <f>DATE(2017,1,1)-H124</f>
        <v>17</v>
      </c>
    </row>
    <row r="125" spans="1:9" x14ac:dyDescent="0.25">
      <c r="A125" t="s">
        <v>136</v>
      </c>
      <c r="B125" t="str">
        <f>MID(A125,1,FIND(" ",A125)-1)</f>
        <v>DAF</v>
      </c>
      <c r="C125" t="str">
        <f>MID(A125,FIND(" ",A125)+1,LEN(A125))</f>
        <v>XF460</v>
      </c>
      <c r="D125">
        <v>2013</v>
      </c>
      <c r="E125">
        <v>240000</v>
      </c>
      <c r="F125" t="s">
        <v>151</v>
      </c>
      <c r="G125">
        <v>245211</v>
      </c>
      <c r="H125" s="1">
        <v>42719</v>
      </c>
      <c r="I125" s="15">
        <f>DATE(2017,1,1)-H125</f>
        <v>17</v>
      </c>
    </row>
    <row r="126" spans="1:9" x14ac:dyDescent="0.25">
      <c r="A126" t="s">
        <v>136</v>
      </c>
      <c r="B126" t="str">
        <f>MID(A126,1,FIND(" ",A126)-1)</f>
        <v>DAF</v>
      </c>
      <c r="C126" t="str">
        <f>MID(A126,FIND(" ",A126)+1,LEN(A126))</f>
        <v>XF460</v>
      </c>
      <c r="D126">
        <v>2013</v>
      </c>
      <c r="E126">
        <v>240000</v>
      </c>
      <c r="F126" t="s">
        <v>152</v>
      </c>
      <c r="G126">
        <v>200123</v>
      </c>
      <c r="H126" s="1">
        <v>42719</v>
      </c>
      <c r="I126" s="15">
        <f>DATE(2017,1,1)-H126</f>
        <v>17</v>
      </c>
    </row>
    <row r="127" spans="1:9" x14ac:dyDescent="0.25">
      <c r="A127" t="s">
        <v>136</v>
      </c>
      <c r="B127" t="str">
        <f>MID(A127,1,FIND(" ",A127)-1)</f>
        <v>DAF</v>
      </c>
      <c r="C127" t="str">
        <f>MID(A127,FIND(" ",A127)+1,LEN(A127))</f>
        <v>XF460</v>
      </c>
      <c r="D127">
        <v>2013</v>
      </c>
      <c r="E127">
        <v>240000</v>
      </c>
      <c r="F127" t="s">
        <v>153</v>
      </c>
      <c r="G127">
        <v>235811</v>
      </c>
      <c r="H127" s="1">
        <v>42719</v>
      </c>
      <c r="I127" s="15">
        <f>DATE(2017,1,1)-H127</f>
        <v>17</v>
      </c>
    </row>
    <row r="128" spans="1:9" x14ac:dyDescent="0.25">
      <c r="A128" t="s">
        <v>136</v>
      </c>
      <c r="B128" t="str">
        <f>MID(A128,1,FIND(" ",A128)-1)</f>
        <v>DAF</v>
      </c>
      <c r="C128" t="str">
        <f>MID(A128,FIND(" ",A128)+1,LEN(A128))</f>
        <v>XF460</v>
      </c>
      <c r="D128">
        <v>2013</v>
      </c>
      <c r="E128">
        <v>240000</v>
      </c>
      <c r="F128" t="s">
        <v>154</v>
      </c>
      <c r="G128">
        <v>250021</v>
      </c>
      <c r="H128" s="1">
        <v>42719</v>
      </c>
      <c r="I128" s="15">
        <f>DATE(2017,1,1)-H128</f>
        <v>17</v>
      </c>
    </row>
    <row r="129" spans="1:9" x14ac:dyDescent="0.25">
      <c r="A129" t="s">
        <v>136</v>
      </c>
      <c r="B129" t="str">
        <f>MID(A129,1,FIND(" ",A129)-1)</f>
        <v>DAF</v>
      </c>
      <c r="C129" t="str">
        <f>MID(A129,FIND(" ",A129)+1,LEN(A129))</f>
        <v>XF460</v>
      </c>
      <c r="D129">
        <v>2013</v>
      </c>
      <c r="E129">
        <v>240000</v>
      </c>
      <c r="F129" t="s">
        <v>155</v>
      </c>
      <c r="G129">
        <v>198340</v>
      </c>
      <c r="H129" s="1">
        <v>42719</v>
      </c>
      <c r="I129" s="15">
        <f>DATE(2017,1,1)-H129</f>
        <v>17</v>
      </c>
    </row>
    <row r="130" spans="1:9" x14ac:dyDescent="0.25">
      <c r="A130" t="s">
        <v>136</v>
      </c>
      <c r="B130" t="str">
        <f>MID(A130,1,FIND(" ",A130)-1)</f>
        <v>DAF</v>
      </c>
      <c r="C130" t="str">
        <f>MID(A130,FIND(" ",A130)+1,LEN(A130))</f>
        <v>XF460</v>
      </c>
      <c r="D130">
        <v>2013</v>
      </c>
      <c r="E130">
        <v>240000</v>
      </c>
      <c r="F130" t="s">
        <v>156</v>
      </c>
      <c r="G130">
        <v>189761</v>
      </c>
      <c r="H130" s="1">
        <v>42719</v>
      </c>
      <c r="I130" s="15">
        <f>DATE(2017,1,1)-H130</f>
        <v>17</v>
      </c>
    </row>
    <row r="131" spans="1:9" x14ac:dyDescent="0.25">
      <c r="A131" t="s">
        <v>172</v>
      </c>
      <c r="B131" t="str">
        <f>MID(A131,1,FIND(" ",A131)-1)</f>
        <v>Volvo</v>
      </c>
      <c r="C131" t="str">
        <f>MID(A131,FIND(" ",A131)+1,LEN(A131))</f>
        <v>2015Euro6M</v>
      </c>
      <c r="D131">
        <v>2015</v>
      </c>
      <c r="E131">
        <v>360000</v>
      </c>
      <c r="F131" t="s">
        <v>173</v>
      </c>
      <c r="G131">
        <v>100000</v>
      </c>
      <c r="H131" s="1">
        <v>42734</v>
      </c>
      <c r="I131" s="15">
        <f>DATE(2017,1,1)-H131</f>
        <v>2</v>
      </c>
    </row>
    <row r="132" spans="1:9" x14ac:dyDescent="0.25">
      <c r="A132" t="s">
        <v>172</v>
      </c>
      <c r="B132" t="str">
        <f>MID(A132,1,FIND(" ",A132)-1)</f>
        <v>Volvo</v>
      </c>
      <c r="C132" t="str">
        <f>MID(A132,FIND(" ",A132)+1,LEN(A132))</f>
        <v>2015Euro6M</v>
      </c>
      <c r="D132">
        <v>2015</v>
      </c>
      <c r="E132">
        <v>360000</v>
      </c>
      <c r="F132" t="s">
        <v>174</v>
      </c>
      <c r="G132">
        <v>115000</v>
      </c>
      <c r="H132" s="1">
        <v>42734</v>
      </c>
      <c r="I132" s="15">
        <f>DATE(2017,1,1)-H132</f>
        <v>2</v>
      </c>
    </row>
    <row r="133" spans="1:9" x14ac:dyDescent="0.25">
      <c r="A133" t="s">
        <v>172</v>
      </c>
      <c r="B133" t="str">
        <f>MID(A133,1,FIND(" ",A133)-1)</f>
        <v>Volvo</v>
      </c>
      <c r="C133" t="str">
        <f>MID(A133,FIND(" ",A133)+1,LEN(A133))</f>
        <v>2015Euro6M</v>
      </c>
      <c r="D133">
        <v>2015</v>
      </c>
      <c r="E133">
        <v>360000</v>
      </c>
      <c r="F133" t="s">
        <v>175</v>
      </c>
      <c r="G133">
        <v>132000</v>
      </c>
      <c r="H133" s="1">
        <v>42734</v>
      </c>
      <c r="I133" s="15">
        <f>DATE(2017,1,1)-H133</f>
        <v>2</v>
      </c>
    </row>
    <row r="134" spans="1:9" x14ac:dyDescent="0.25">
      <c r="A134" t="s">
        <v>172</v>
      </c>
      <c r="B134" t="str">
        <f>MID(A134,1,FIND(" ",A134)-1)</f>
        <v>Volvo</v>
      </c>
      <c r="C134" t="str">
        <f>MID(A134,FIND(" ",A134)+1,LEN(A134))</f>
        <v>2015Euro6M</v>
      </c>
      <c r="D134">
        <v>2015</v>
      </c>
      <c r="E134">
        <v>360000</v>
      </c>
      <c r="F134" t="s">
        <v>176</v>
      </c>
      <c r="G134">
        <v>108000</v>
      </c>
      <c r="H134" s="1">
        <v>42734</v>
      </c>
      <c r="I134" s="15">
        <f>DATE(2017,1,1)-H134</f>
        <v>2</v>
      </c>
    </row>
    <row r="135" spans="1:9" x14ac:dyDescent="0.25">
      <c r="A135" t="s">
        <v>172</v>
      </c>
      <c r="B135" t="str">
        <f>MID(A135,1,FIND(" ",A135)-1)</f>
        <v>Volvo</v>
      </c>
      <c r="C135" t="str">
        <f>MID(A135,FIND(" ",A135)+1,LEN(A135))</f>
        <v>2015Euro6M</v>
      </c>
      <c r="D135">
        <v>2015</v>
      </c>
      <c r="E135">
        <v>360000</v>
      </c>
      <c r="F135" t="s">
        <v>177</v>
      </c>
      <c r="G135">
        <v>140000</v>
      </c>
      <c r="H135" s="1">
        <v>42734</v>
      </c>
      <c r="I135" s="15">
        <f>DATE(2017,1,1)-H135</f>
        <v>2</v>
      </c>
    </row>
  </sheetData>
  <autoFilter ref="A1:I135" xr:uid="{BB7DCDCA-6560-4837-A411-26FA2A076347}">
    <sortState xmlns:xlrd2="http://schemas.microsoft.com/office/spreadsheetml/2017/richdata2" ref="A2:I135">
      <sortCondition descending="1" ref="I1:I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wykres</vt:lpstr>
      <vt:lpstr>wyniki</vt:lpstr>
      <vt:lpstr>Główny</vt:lpstr>
      <vt:lpstr>5.1</vt:lpstr>
      <vt:lpstr>5.2</vt:lpstr>
      <vt:lpstr>5.3</vt:lpstr>
      <vt:lpstr>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2015-06-05T18:19:34Z</dcterms:created>
  <dcterms:modified xsi:type="dcterms:W3CDTF">2022-11-13T17:56:54Z</dcterms:modified>
</cp:coreProperties>
</file>