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20_07\"/>
    </mc:Choice>
  </mc:AlternateContent>
  <xr:revisionPtr revIDLastSave="0" documentId="13_ncr:1_{847DDEC1-6DE2-4E2B-B712-06C096B5F922}" xr6:coauthVersionLast="47" xr6:coauthVersionMax="47" xr10:uidLastSave="{00000000-0000-0000-0000-000000000000}"/>
  <bookViews>
    <workbookView xWindow="-10725" yWindow="2160" windowWidth="21600" windowHeight="11385" xr2:uid="{00000000-000D-0000-FFFF-FFFF00000000}"/>
  </bookViews>
  <sheets>
    <sheet name="wyniki" sheetId="4" r:id="rId1"/>
    <sheet name="wykres" sheetId="14" r:id="rId2"/>
    <sheet name="Zadanie 5.1" sheetId="3" r:id="rId3"/>
    <sheet name="Główny" sheetId="15" r:id="rId4"/>
    <sheet name="Zadanie 5.2" sheetId="7" r:id="rId5"/>
    <sheet name="Zadanie 5.3" sheetId="9" r:id="rId6"/>
    <sheet name="Zadanie 5.4" sheetId="13" r:id="rId7"/>
  </sheets>
  <definedNames>
    <definedName name="_xlcn.WorksheetConnection_5.xlsxmyjnia1" hidden="1">myjnia</definedName>
    <definedName name="_xlcn.WorksheetConnection_5.xlsxmyjnia341" hidden="1">myjnia34</definedName>
    <definedName name="_xlcn.WorksheetConnection_GłównyF1G1451" hidden="1">Główny!$F$2:$H$146</definedName>
    <definedName name="ExternalData_1" localSheetId="5" hidden="1">'Zadanie 5.3'!$A$1:$C$145</definedName>
  </definedNames>
  <calcPr calcId="191029"/>
  <pivotCaches>
    <pivotCache cacheId="0" r:id="rId8"/>
    <pivotCache cacheId="97" r:id="rId9"/>
    <pivotCache cacheId="11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yjnia" name="myjnia" connection="WorksheetConnection_5.xlsx!myjnia"/>
          <x15:modelTable id="Zakres" name="Zakres" connection="WorksheetConnection_Główny!$F$1:$G$145"/>
          <x15:modelTable id="myjnia34" name="myjnia34" connection="WorksheetConnection_5.xlsx!myjnia34"/>
        </x15:modelTables>
        <x15:extLst>
          <ext xmlns:x16="http://schemas.microsoft.com/office/spreadsheetml/2014/11/main" uri="{9835A34E-60A6-4A7C-AAB8-D5F71C897F49}">
            <x16:modelTimeGroupings>
              <x16:modelTimeGrouping tableName="Zakres" columnName="Godzina" columnId="Godzina">
                <x16:calculatedTimeColumn columnName="Godzina (godzina)" columnId="Godzina (godzina)" contentType="hours" isSelected="1"/>
                <x16:calculatedTimeColumn columnName="Godzina (minuta)" columnId="Godzina (minuta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5" l="1"/>
  <c r="I3" i="15"/>
  <c r="E2" i="15"/>
  <c r="H2" i="15" s="1"/>
  <c r="I2" i="15" s="1"/>
  <c r="J3" i="15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2" i="15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E2" i="9"/>
  <c r="E3" i="9" s="1"/>
  <c r="D2" i="9"/>
  <c r="D5" i="7"/>
  <c r="D4" i="7"/>
  <c r="F2" i="15" l="1"/>
  <c r="G2" i="15" s="1"/>
  <c r="E3" i="15"/>
  <c r="H3" i="15" s="1"/>
  <c r="F3" i="9"/>
  <c r="E4" i="9"/>
  <c r="F2" i="9"/>
  <c r="J4" i="15" l="1"/>
  <c r="I4" i="15" s="1"/>
  <c r="J5" i="15" s="1"/>
  <c r="F3" i="15"/>
  <c r="G3" i="15" s="1"/>
  <c r="E4" i="15"/>
  <c r="E5" i="9"/>
  <c r="F4" i="9"/>
  <c r="H4" i="15" l="1"/>
  <c r="E5" i="15"/>
  <c r="F4" i="15"/>
  <c r="G4" i="15" s="1"/>
  <c r="E6" i="9"/>
  <c r="F5" i="9"/>
  <c r="E6" i="15" l="1"/>
  <c r="F5" i="15"/>
  <c r="G5" i="15" s="1"/>
  <c r="E7" i="9"/>
  <c r="F6" i="9"/>
  <c r="E7" i="15" l="1"/>
  <c r="F6" i="15"/>
  <c r="G6" i="15" s="1"/>
  <c r="E8" i="9"/>
  <c r="F7" i="9"/>
  <c r="H5" i="15" l="1"/>
  <c r="I5" i="15" s="1"/>
  <c r="J6" i="15" s="1"/>
  <c r="E8" i="15"/>
  <c r="F7" i="15"/>
  <c r="G7" i="15" s="1"/>
  <c r="E9" i="9"/>
  <c r="F8" i="9"/>
  <c r="H6" i="15" l="1"/>
  <c r="E9" i="15"/>
  <c r="F8" i="15"/>
  <c r="G8" i="15" s="1"/>
  <c r="F9" i="9"/>
  <c r="E10" i="9"/>
  <c r="I6" i="15" l="1"/>
  <c r="J7" i="15" s="1"/>
  <c r="E10" i="15"/>
  <c r="F9" i="15"/>
  <c r="G9" i="15" s="1"/>
  <c r="E11" i="9"/>
  <c r="F10" i="9"/>
  <c r="H7" i="15" l="1"/>
  <c r="E11" i="15"/>
  <c r="F10" i="15"/>
  <c r="G10" i="15" s="1"/>
  <c r="E12" i="9"/>
  <c r="F11" i="9"/>
  <c r="I7" i="15" l="1"/>
  <c r="J8" i="15" s="1"/>
  <c r="I8" i="15" s="1"/>
  <c r="J9" i="15" s="1"/>
  <c r="E12" i="15"/>
  <c r="F11" i="15"/>
  <c r="G11" i="15" s="1"/>
  <c r="E13" i="9"/>
  <c r="F12" i="9"/>
  <c r="H8" i="15" l="1"/>
  <c r="H9" i="15"/>
  <c r="E13" i="15"/>
  <c r="F12" i="15"/>
  <c r="G12" i="15" s="1"/>
  <c r="F13" i="9"/>
  <c r="E14" i="9"/>
  <c r="I9" i="15" l="1"/>
  <c r="J10" i="15" s="1"/>
  <c r="E14" i="15"/>
  <c r="F13" i="15"/>
  <c r="G13" i="15" s="1"/>
  <c r="E15" i="9"/>
  <c r="F14" i="9"/>
  <c r="H10" i="15" l="1"/>
  <c r="I10" i="15" s="1"/>
  <c r="J11" i="15" s="1"/>
  <c r="E15" i="15"/>
  <c r="F14" i="15"/>
  <c r="G14" i="15" s="1"/>
  <c r="E16" i="9"/>
  <c r="F15" i="9"/>
  <c r="E16" i="15" l="1"/>
  <c r="F15" i="15"/>
  <c r="G15" i="15" s="1"/>
  <c r="E17" i="9"/>
  <c r="F16" i="9"/>
  <c r="H11" i="15" l="1"/>
  <c r="I11" i="15" s="1"/>
  <c r="J12" i="15" s="1"/>
  <c r="E17" i="15"/>
  <c r="F16" i="15"/>
  <c r="G16" i="15" s="1"/>
  <c r="F17" i="9"/>
  <c r="E18" i="9"/>
  <c r="E18" i="15" l="1"/>
  <c r="F17" i="15"/>
  <c r="G17" i="15" s="1"/>
  <c r="E19" i="9"/>
  <c r="F18" i="9"/>
  <c r="H12" i="15" l="1"/>
  <c r="E19" i="15"/>
  <c r="F18" i="15"/>
  <c r="G18" i="15" s="1"/>
  <c r="E20" i="9"/>
  <c r="F19" i="9"/>
  <c r="I12" i="15" l="1"/>
  <c r="J13" i="15" s="1"/>
  <c r="E20" i="15"/>
  <c r="F19" i="15"/>
  <c r="G19" i="15" s="1"/>
  <c r="E21" i="9"/>
  <c r="F20" i="9"/>
  <c r="H13" i="15" l="1"/>
  <c r="I13" i="15" s="1"/>
  <c r="J14" i="15" s="1"/>
  <c r="E21" i="15"/>
  <c r="F20" i="15"/>
  <c r="G20" i="15" s="1"/>
  <c r="F21" i="9"/>
  <c r="E22" i="9"/>
  <c r="E22" i="15" l="1"/>
  <c r="F21" i="15"/>
  <c r="G21" i="15" s="1"/>
  <c r="H14" i="15"/>
  <c r="I14" i="15" s="1"/>
  <c r="J15" i="15" s="1"/>
  <c r="E23" i="9"/>
  <c r="F22" i="9"/>
  <c r="E23" i="15" l="1"/>
  <c r="F22" i="15"/>
  <c r="G22" i="15" s="1"/>
  <c r="E24" i="9"/>
  <c r="F23" i="9"/>
  <c r="E24" i="15" l="1"/>
  <c r="F23" i="15"/>
  <c r="G23" i="15" s="1"/>
  <c r="E25" i="9"/>
  <c r="F24" i="9"/>
  <c r="H15" i="15" l="1"/>
  <c r="I15" i="15" s="1"/>
  <c r="J16" i="15" s="1"/>
  <c r="E25" i="15"/>
  <c r="F24" i="15"/>
  <c r="G24" i="15" s="1"/>
  <c r="F25" i="9"/>
  <c r="E26" i="9"/>
  <c r="H16" i="15" l="1"/>
  <c r="I16" i="15" s="1"/>
  <c r="J17" i="15" s="1"/>
  <c r="E26" i="15"/>
  <c r="F25" i="15"/>
  <c r="G25" i="15" s="1"/>
  <c r="E27" i="9"/>
  <c r="F26" i="9"/>
  <c r="E27" i="15" l="1"/>
  <c r="F26" i="15"/>
  <c r="G26" i="15" s="1"/>
  <c r="H17" i="15"/>
  <c r="I17" i="15" s="1"/>
  <c r="J18" i="15" s="1"/>
  <c r="E28" i="9"/>
  <c r="F27" i="9"/>
  <c r="E28" i="15" l="1"/>
  <c r="F27" i="15"/>
  <c r="G27" i="15" s="1"/>
  <c r="E29" i="9"/>
  <c r="F28" i="9"/>
  <c r="E29" i="15" l="1"/>
  <c r="F28" i="15"/>
  <c r="G28" i="15" s="1"/>
  <c r="H18" i="15"/>
  <c r="I18" i="15" s="1"/>
  <c r="J19" i="15" s="1"/>
  <c r="F29" i="9"/>
  <c r="E30" i="9"/>
  <c r="E30" i="15" l="1"/>
  <c r="F29" i="15"/>
  <c r="G29" i="15" s="1"/>
  <c r="E31" i="9"/>
  <c r="F30" i="9"/>
  <c r="E31" i="15" l="1"/>
  <c r="F30" i="15"/>
  <c r="G30" i="15" s="1"/>
  <c r="H19" i="15"/>
  <c r="I19" i="15" s="1"/>
  <c r="J20" i="15" s="1"/>
  <c r="E32" i="9"/>
  <c r="F31" i="9"/>
  <c r="E32" i="15" l="1"/>
  <c r="F31" i="15"/>
  <c r="G31" i="15" s="1"/>
  <c r="E33" i="9"/>
  <c r="F32" i="9"/>
  <c r="I20" i="15" l="1"/>
  <c r="J21" i="15" s="1"/>
  <c r="E33" i="15"/>
  <c r="F32" i="15"/>
  <c r="G32" i="15" s="1"/>
  <c r="H20" i="15"/>
  <c r="F33" i="9"/>
  <c r="E34" i="9"/>
  <c r="E34" i="15" l="1"/>
  <c r="F33" i="15"/>
  <c r="G33" i="15" s="1"/>
  <c r="E35" i="9"/>
  <c r="F34" i="9"/>
  <c r="E35" i="15" l="1"/>
  <c r="F34" i="15"/>
  <c r="G34" i="15" s="1"/>
  <c r="H21" i="15"/>
  <c r="I21" i="15" s="1"/>
  <c r="J22" i="15" s="1"/>
  <c r="E36" i="9"/>
  <c r="F35" i="9"/>
  <c r="E36" i="15" l="1"/>
  <c r="F35" i="15"/>
  <c r="G35" i="15" s="1"/>
  <c r="E37" i="9"/>
  <c r="F36" i="9"/>
  <c r="E37" i="15" l="1"/>
  <c r="F36" i="15"/>
  <c r="G36" i="15" s="1"/>
  <c r="H22" i="15"/>
  <c r="I22" i="15" s="1"/>
  <c r="J23" i="15" s="1"/>
  <c r="F37" i="9"/>
  <c r="E38" i="9"/>
  <c r="E38" i="15" l="1"/>
  <c r="F37" i="15"/>
  <c r="G37" i="15" s="1"/>
  <c r="E39" i="9"/>
  <c r="F38" i="9"/>
  <c r="I23" i="15" l="1"/>
  <c r="J24" i="15" s="1"/>
  <c r="E39" i="15"/>
  <c r="F38" i="15"/>
  <c r="G38" i="15" s="1"/>
  <c r="H23" i="15"/>
  <c r="E40" i="9"/>
  <c r="F39" i="9"/>
  <c r="E40" i="15" l="1"/>
  <c r="F39" i="15"/>
  <c r="G39" i="15" s="1"/>
  <c r="E41" i="9"/>
  <c r="F40" i="9"/>
  <c r="I24" i="15" l="1"/>
  <c r="J25" i="15" s="1"/>
  <c r="E41" i="15"/>
  <c r="F40" i="15"/>
  <c r="G40" i="15" s="1"/>
  <c r="H24" i="15"/>
  <c r="F41" i="9"/>
  <c r="E42" i="9"/>
  <c r="E42" i="15" l="1"/>
  <c r="F41" i="15"/>
  <c r="G41" i="15" s="1"/>
  <c r="E43" i="9"/>
  <c r="F42" i="9"/>
  <c r="E43" i="15" l="1"/>
  <c r="F42" i="15"/>
  <c r="G42" i="15" s="1"/>
  <c r="H25" i="15"/>
  <c r="I25" i="15" s="1"/>
  <c r="J26" i="15" s="1"/>
  <c r="E44" i="9"/>
  <c r="F43" i="9"/>
  <c r="E44" i="15" l="1"/>
  <c r="F43" i="15"/>
  <c r="G43" i="15" s="1"/>
  <c r="E45" i="9"/>
  <c r="F44" i="9"/>
  <c r="E45" i="15" l="1"/>
  <c r="F44" i="15"/>
  <c r="G44" i="15" s="1"/>
  <c r="H26" i="15"/>
  <c r="I26" i="15" s="1"/>
  <c r="J27" i="15" s="1"/>
  <c r="F45" i="9"/>
  <c r="E46" i="9"/>
  <c r="E46" i="15" l="1"/>
  <c r="F45" i="15"/>
  <c r="G45" i="15" s="1"/>
  <c r="E47" i="9"/>
  <c r="F46" i="9"/>
  <c r="E47" i="15" l="1"/>
  <c r="F46" i="15"/>
  <c r="G46" i="15" s="1"/>
  <c r="H27" i="15"/>
  <c r="I27" i="15" s="1"/>
  <c r="J28" i="15" s="1"/>
  <c r="E48" i="9"/>
  <c r="F47" i="9"/>
  <c r="E48" i="15" l="1"/>
  <c r="F47" i="15"/>
  <c r="G47" i="15" s="1"/>
  <c r="E49" i="9"/>
  <c r="F48" i="9"/>
  <c r="E49" i="15" l="1"/>
  <c r="F48" i="15"/>
  <c r="G48" i="15" s="1"/>
  <c r="H28" i="15"/>
  <c r="I28" i="15" s="1"/>
  <c r="J29" i="15" s="1"/>
  <c r="F49" i="9"/>
  <c r="E50" i="9"/>
  <c r="E50" i="15" l="1"/>
  <c r="F49" i="15"/>
  <c r="G49" i="15" s="1"/>
  <c r="F50" i="9"/>
  <c r="E51" i="9"/>
  <c r="I29" i="15" l="1"/>
  <c r="J30" i="15" s="1"/>
  <c r="E51" i="15"/>
  <c r="F50" i="15"/>
  <c r="G50" i="15" s="1"/>
  <c r="H29" i="15"/>
  <c r="E52" i="9"/>
  <c r="F51" i="9"/>
  <c r="E52" i="15" l="1"/>
  <c r="F51" i="15"/>
  <c r="G51" i="15" s="1"/>
  <c r="E53" i="9"/>
  <c r="F52" i="9"/>
  <c r="E53" i="15" l="1"/>
  <c r="F52" i="15"/>
  <c r="G52" i="15" s="1"/>
  <c r="H30" i="15"/>
  <c r="I30" i="15" s="1"/>
  <c r="J31" i="15" s="1"/>
  <c r="F53" i="9"/>
  <c r="E54" i="9"/>
  <c r="E54" i="15" l="1"/>
  <c r="F53" i="15"/>
  <c r="G53" i="15" s="1"/>
  <c r="F54" i="9"/>
  <c r="E55" i="9"/>
  <c r="E55" i="15" l="1"/>
  <c r="F54" i="15"/>
  <c r="G54" i="15" s="1"/>
  <c r="H31" i="15"/>
  <c r="I31" i="15" s="1"/>
  <c r="J32" i="15" s="1"/>
  <c r="E56" i="9"/>
  <c r="F55" i="9"/>
  <c r="E56" i="15" l="1"/>
  <c r="F55" i="15"/>
  <c r="G55" i="15" s="1"/>
  <c r="E57" i="9"/>
  <c r="F56" i="9"/>
  <c r="I32" i="15" l="1"/>
  <c r="J33" i="15" s="1"/>
  <c r="E57" i="15"/>
  <c r="F56" i="15"/>
  <c r="G56" i="15" s="1"/>
  <c r="H32" i="15"/>
  <c r="F57" i="9"/>
  <c r="E58" i="9"/>
  <c r="E58" i="15" l="1"/>
  <c r="F57" i="15"/>
  <c r="G57" i="15" s="1"/>
  <c r="F58" i="9"/>
  <c r="E59" i="9"/>
  <c r="E59" i="15" l="1"/>
  <c r="F58" i="15"/>
  <c r="G58" i="15" s="1"/>
  <c r="H33" i="15"/>
  <c r="I33" i="15" s="1"/>
  <c r="J34" i="15" s="1"/>
  <c r="E60" i="9"/>
  <c r="F59" i="9"/>
  <c r="E60" i="15" l="1"/>
  <c r="F59" i="15"/>
  <c r="G59" i="15" s="1"/>
  <c r="E61" i="9"/>
  <c r="F60" i="9"/>
  <c r="I34" i="15" l="1"/>
  <c r="J35" i="15" s="1"/>
  <c r="E61" i="15"/>
  <c r="F60" i="15"/>
  <c r="G60" i="15" s="1"/>
  <c r="H34" i="15"/>
  <c r="F61" i="9"/>
  <c r="E62" i="9"/>
  <c r="E62" i="15" l="1"/>
  <c r="F61" i="15"/>
  <c r="G61" i="15" s="1"/>
  <c r="F62" i="9"/>
  <c r="E63" i="9"/>
  <c r="E63" i="15" l="1"/>
  <c r="F62" i="15"/>
  <c r="G62" i="15" s="1"/>
  <c r="H35" i="15"/>
  <c r="I35" i="15" s="1"/>
  <c r="J36" i="15" s="1"/>
  <c r="E64" i="9"/>
  <c r="F63" i="9"/>
  <c r="E64" i="15" l="1"/>
  <c r="F63" i="15"/>
  <c r="G63" i="15" s="1"/>
  <c r="E65" i="9"/>
  <c r="F64" i="9"/>
  <c r="E65" i="15" l="1"/>
  <c r="F64" i="15"/>
  <c r="G64" i="15" s="1"/>
  <c r="H36" i="15"/>
  <c r="I36" i="15" s="1"/>
  <c r="J37" i="15" s="1"/>
  <c r="F65" i="9"/>
  <c r="E66" i="9"/>
  <c r="E66" i="15" l="1"/>
  <c r="F65" i="15"/>
  <c r="G65" i="15" s="1"/>
  <c r="F66" i="9"/>
  <c r="E67" i="9"/>
  <c r="E67" i="15" l="1"/>
  <c r="F66" i="15"/>
  <c r="G66" i="15" s="1"/>
  <c r="H37" i="15"/>
  <c r="I37" i="15" s="1"/>
  <c r="J38" i="15" s="1"/>
  <c r="E68" i="9"/>
  <c r="F67" i="9"/>
  <c r="E68" i="15" l="1"/>
  <c r="F67" i="15"/>
  <c r="G67" i="15" s="1"/>
  <c r="E69" i="9"/>
  <c r="F68" i="9"/>
  <c r="E69" i="15" l="1"/>
  <c r="F68" i="15"/>
  <c r="G68" i="15" s="1"/>
  <c r="H38" i="15"/>
  <c r="I38" i="15" s="1"/>
  <c r="J39" i="15" s="1"/>
  <c r="F69" i="9"/>
  <c r="E70" i="9"/>
  <c r="E70" i="15" l="1"/>
  <c r="F69" i="15"/>
  <c r="G69" i="15" s="1"/>
  <c r="F70" i="9"/>
  <c r="E71" i="9"/>
  <c r="E71" i="15" l="1"/>
  <c r="F70" i="15"/>
  <c r="G70" i="15" s="1"/>
  <c r="H39" i="15"/>
  <c r="I39" i="15" s="1"/>
  <c r="J40" i="15" s="1"/>
  <c r="E72" i="9"/>
  <c r="F71" i="9"/>
  <c r="E72" i="15" l="1"/>
  <c r="F71" i="15"/>
  <c r="G71" i="15" s="1"/>
  <c r="E73" i="9"/>
  <c r="F72" i="9"/>
  <c r="E73" i="15" l="1"/>
  <c r="F72" i="15"/>
  <c r="G72" i="15" s="1"/>
  <c r="H40" i="15"/>
  <c r="I40" i="15" s="1"/>
  <c r="J41" i="15" s="1"/>
  <c r="F73" i="9"/>
  <c r="E74" i="9"/>
  <c r="E74" i="15" l="1"/>
  <c r="F73" i="15"/>
  <c r="G73" i="15" s="1"/>
  <c r="F74" i="9"/>
  <c r="E75" i="9"/>
  <c r="E75" i="15" l="1"/>
  <c r="F74" i="15"/>
  <c r="G74" i="15" s="1"/>
  <c r="H41" i="15"/>
  <c r="I41" i="15" s="1"/>
  <c r="J42" i="15" s="1"/>
  <c r="E76" i="9"/>
  <c r="F75" i="9"/>
  <c r="E76" i="15" l="1"/>
  <c r="F75" i="15"/>
  <c r="G75" i="15" s="1"/>
  <c r="E77" i="9"/>
  <c r="F76" i="9"/>
  <c r="E77" i="15" l="1"/>
  <c r="F76" i="15"/>
  <c r="G76" i="15" s="1"/>
  <c r="H42" i="15"/>
  <c r="I42" i="15" s="1"/>
  <c r="J43" i="15" s="1"/>
  <c r="F77" i="9"/>
  <c r="E78" i="9"/>
  <c r="E78" i="15" l="1"/>
  <c r="F77" i="15"/>
  <c r="G77" i="15" s="1"/>
  <c r="F78" i="9"/>
  <c r="E79" i="9"/>
  <c r="I43" i="15" l="1"/>
  <c r="J44" i="15" s="1"/>
  <c r="E79" i="15"/>
  <c r="F78" i="15"/>
  <c r="G78" i="15" s="1"/>
  <c r="H43" i="15"/>
  <c r="E80" i="9"/>
  <c r="F79" i="9"/>
  <c r="E80" i="15" l="1"/>
  <c r="F79" i="15"/>
  <c r="G79" i="15" s="1"/>
  <c r="E81" i="9"/>
  <c r="F80" i="9"/>
  <c r="E81" i="15" l="1"/>
  <c r="F80" i="15"/>
  <c r="G80" i="15" s="1"/>
  <c r="H44" i="15"/>
  <c r="I44" i="15" s="1"/>
  <c r="J45" i="15" s="1"/>
  <c r="F81" i="9"/>
  <c r="E82" i="9"/>
  <c r="E82" i="15" l="1"/>
  <c r="F81" i="15"/>
  <c r="G81" i="15" s="1"/>
  <c r="F82" i="9"/>
  <c r="E83" i="9"/>
  <c r="I45" i="15" l="1"/>
  <c r="J46" i="15" s="1"/>
  <c r="E83" i="15"/>
  <c r="F82" i="15"/>
  <c r="G82" i="15" s="1"/>
  <c r="H45" i="15"/>
  <c r="E84" i="9"/>
  <c r="F83" i="9"/>
  <c r="E84" i="15" l="1"/>
  <c r="F83" i="15"/>
  <c r="G83" i="15" s="1"/>
  <c r="E85" i="9"/>
  <c r="F84" i="9"/>
  <c r="E85" i="15" l="1"/>
  <c r="F84" i="15"/>
  <c r="G84" i="15" s="1"/>
  <c r="H46" i="15"/>
  <c r="I46" i="15" s="1"/>
  <c r="J47" i="15" s="1"/>
  <c r="F85" i="9"/>
  <c r="E86" i="9"/>
  <c r="E86" i="15" l="1"/>
  <c r="F85" i="15"/>
  <c r="G85" i="15" s="1"/>
  <c r="F86" i="9"/>
  <c r="E87" i="9"/>
  <c r="I47" i="15" l="1"/>
  <c r="J48" i="15" s="1"/>
  <c r="E87" i="15"/>
  <c r="F86" i="15"/>
  <c r="G86" i="15" s="1"/>
  <c r="H47" i="15"/>
  <c r="E88" i="9"/>
  <c r="F87" i="9"/>
  <c r="E88" i="15" l="1"/>
  <c r="F87" i="15"/>
  <c r="G87" i="15" s="1"/>
  <c r="E89" i="9"/>
  <c r="F88" i="9"/>
  <c r="E89" i="15" l="1"/>
  <c r="F88" i="15"/>
  <c r="G88" i="15" s="1"/>
  <c r="H48" i="15"/>
  <c r="I48" i="15" s="1"/>
  <c r="J49" i="15" s="1"/>
  <c r="F89" i="9"/>
  <c r="E90" i="9"/>
  <c r="E90" i="15" l="1"/>
  <c r="F89" i="15"/>
  <c r="G89" i="15" s="1"/>
  <c r="F90" i="9"/>
  <c r="E91" i="9"/>
  <c r="I49" i="15" l="1"/>
  <c r="J50" i="15" s="1"/>
  <c r="E91" i="15"/>
  <c r="F90" i="15"/>
  <c r="G90" i="15" s="1"/>
  <c r="H49" i="15"/>
  <c r="E92" i="9"/>
  <c r="F91" i="9"/>
  <c r="E92" i="15" l="1"/>
  <c r="F91" i="15"/>
  <c r="G91" i="15" s="1"/>
  <c r="E93" i="9"/>
  <c r="F92" i="9"/>
  <c r="E93" i="15" l="1"/>
  <c r="F92" i="15"/>
  <c r="G92" i="15" s="1"/>
  <c r="H50" i="15"/>
  <c r="I50" i="15" s="1"/>
  <c r="J51" i="15" s="1"/>
  <c r="F93" i="9"/>
  <c r="E94" i="9"/>
  <c r="E94" i="15" l="1"/>
  <c r="F93" i="15"/>
  <c r="G93" i="15" s="1"/>
  <c r="F94" i="9"/>
  <c r="E95" i="9"/>
  <c r="E95" i="15" l="1"/>
  <c r="F94" i="15"/>
  <c r="G94" i="15" s="1"/>
  <c r="H51" i="15"/>
  <c r="I51" i="15" s="1"/>
  <c r="J52" i="15" s="1"/>
  <c r="E96" i="9"/>
  <c r="F95" i="9"/>
  <c r="E96" i="15" l="1"/>
  <c r="F95" i="15"/>
  <c r="G95" i="15" s="1"/>
  <c r="E97" i="9"/>
  <c r="F96" i="9"/>
  <c r="E97" i="15" l="1"/>
  <c r="F96" i="15"/>
  <c r="G96" i="15" s="1"/>
  <c r="H52" i="15"/>
  <c r="I52" i="15" s="1"/>
  <c r="J53" i="15" s="1"/>
  <c r="F97" i="9"/>
  <c r="E98" i="9"/>
  <c r="E98" i="15" l="1"/>
  <c r="F97" i="15"/>
  <c r="G97" i="15" s="1"/>
  <c r="F98" i="9"/>
  <c r="E99" i="9"/>
  <c r="I53" i="15" l="1"/>
  <c r="J54" i="15" s="1"/>
  <c r="E99" i="15"/>
  <c r="F98" i="15"/>
  <c r="G98" i="15" s="1"/>
  <c r="H53" i="15"/>
  <c r="E100" i="9"/>
  <c r="F99" i="9"/>
  <c r="E100" i="15" l="1"/>
  <c r="F99" i="15"/>
  <c r="G99" i="15" s="1"/>
  <c r="E101" i="9"/>
  <c r="F100" i="9"/>
  <c r="E101" i="15" l="1"/>
  <c r="F100" i="15"/>
  <c r="G100" i="15" s="1"/>
  <c r="H54" i="15"/>
  <c r="I54" i="15" s="1"/>
  <c r="J55" i="15" s="1"/>
  <c r="F101" i="9"/>
  <c r="E102" i="9"/>
  <c r="E102" i="15" l="1"/>
  <c r="F101" i="15"/>
  <c r="G101" i="15" s="1"/>
  <c r="F102" i="9"/>
  <c r="E103" i="9"/>
  <c r="E103" i="15" l="1"/>
  <c r="F102" i="15"/>
  <c r="G102" i="15" s="1"/>
  <c r="H55" i="15"/>
  <c r="I55" i="15" s="1"/>
  <c r="J56" i="15" s="1"/>
  <c r="E104" i="9"/>
  <c r="F103" i="9"/>
  <c r="E104" i="15" l="1"/>
  <c r="F103" i="15"/>
  <c r="G103" i="15" s="1"/>
  <c r="E105" i="9"/>
  <c r="F104" i="9"/>
  <c r="I56" i="15" l="1"/>
  <c r="J57" i="15" s="1"/>
  <c r="E105" i="15"/>
  <c r="F104" i="15"/>
  <c r="G104" i="15" s="1"/>
  <c r="H56" i="15"/>
  <c r="F105" i="9"/>
  <c r="E106" i="9"/>
  <c r="E106" i="15" l="1"/>
  <c r="F105" i="15"/>
  <c r="G105" i="15" s="1"/>
  <c r="F106" i="9"/>
  <c r="E107" i="9"/>
  <c r="E107" i="15" l="1"/>
  <c r="F106" i="15"/>
  <c r="G106" i="15" s="1"/>
  <c r="H57" i="15"/>
  <c r="I57" i="15" s="1"/>
  <c r="J58" i="15" s="1"/>
  <c r="E108" i="9"/>
  <c r="F107" i="9"/>
  <c r="E108" i="15" l="1"/>
  <c r="F107" i="15"/>
  <c r="G107" i="15" s="1"/>
  <c r="E109" i="9"/>
  <c r="F108" i="9"/>
  <c r="E109" i="15" l="1"/>
  <c r="F108" i="15"/>
  <c r="G108" i="15" s="1"/>
  <c r="H58" i="15"/>
  <c r="I58" i="15" s="1"/>
  <c r="J59" i="15" s="1"/>
  <c r="F109" i="9"/>
  <c r="E110" i="9"/>
  <c r="E110" i="15" l="1"/>
  <c r="F109" i="15"/>
  <c r="G109" i="15" s="1"/>
  <c r="F110" i="9"/>
  <c r="E111" i="9"/>
  <c r="E111" i="15" l="1"/>
  <c r="F110" i="15"/>
  <c r="G110" i="15" s="1"/>
  <c r="H59" i="15"/>
  <c r="I59" i="15" s="1"/>
  <c r="J60" i="15" s="1"/>
  <c r="E112" i="9"/>
  <c r="F111" i="9"/>
  <c r="E112" i="15" l="1"/>
  <c r="F111" i="15"/>
  <c r="G111" i="15" s="1"/>
  <c r="E113" i="9"/>
  <c r="F112" i="9"/>
  <c r="E113" i="15" l="1"/>
  <c r="F112" i="15"/>
  <c r="G112" i="15" s="1"/>
  <c r="H60" i="15"/>
  <c r="I60" i="15" s="1"/>
  <c r="J61" i="15" s="1"/>
  <c r="F113" i="9"/>
  <c r="E114" i="9"/>
  <c r="E114" i="15" l="1"/>
  <c r="F113" i="15"/>
  <c r="G113" i="15" s="1"/>
  <c r="F114" i="9"/>
  <c r="E115" i="9"/>
  <c r="E115" i="15" l="1"/>
  <c r="F114" i="15"/>
  <c r="G114" i="15" s="1"/>
  <c r="H61" i="15"/>
  <c r="I61" i="15" s="1"/>
  <c r="J62" i="15" s="1"/>
  <c r="E116" i="9"/>
  <c r="F115" i="9"/>
  <c r="E116" i="15" l="1"/>
  <c r="F115" i="15"/>
  <c r="G115" i="15" s="1"/>
  <c r="E117" i="9"/>
  <c r="F116" i="9"/>
  <c r="E117" i="15" l="1"/>
  <c r="F116" i="15"/>
  <c r="G116" i="15" s="1"/>
  <c r="H62" i="15"/>
  <c r="I62" i="15" s="1"/>
  <c r="J63" i="15" s="1"/>
  <c r="F117" i="9"/>
  <c r="E118" i="9"/>
  <c r="E118" i="15" l="1"/>
  <c r="F117" i="15"/>
  <c r="G117" i="15" s="1"/>
  <c r="F118" i="9"/>
  <c r="E119" i="9"/>
  <c r="E119" i="15" l="1"/>
  <c r="F118" i="15"/>
  <c r="G118" i="15" s="1"/>
  <c r="H63" i="15"/>
  <c r="I63" i="15" s="1"/>
  <c r="J64" i="15" s="1"/>
  <c r="E120" i="9"/>
  <c r="F119" i="9"/>
  <c r="E120" i="15" l="1"/>
  <c r="F119" i="15"/>
  <c r="G119" i="15" s="1"/>
  <c r="E121" i="9"/>
  <c r="F120" i="9"/>
  <c r="I64" i="15" l="1"/>
  <c r="J65" i="15" s="1"/>
  <c r="E121" i="15"/>
  <c r="F120" i="15"/>
  <c r="G120" i="15" s="1"/>
  <c r="H64" i="15"/>
  <c r="F121" i="9"/>
  <c r="E122" i="9"/>
  <c r="E122" i="15" l="1"/>
  <c r="F121" i="15"/>
  <c r="G121" i="15" s="1"/>
  <c r="F122" i="9"/>
  <c r="E123" i="9"/>
  <c r="E123" i="15" l="1"/>
  <c r="F122" i="15"/>
  <c r="G122" i="15" s="1"/>
  <c r="H65" i="15"/>
  <c r="I65" i="15" s="1"/>
  <c r="J66" i="15" s="1"/>
  <c r="E124" i="9"/>
  <c r="F123" i="9"/>
  <c r="E124" i="15" l="1"/>
  <c r="F123" i="15"/>
  <c r="G123" i="15" s="1"/>
  <c r="E125" i="9"/>
  <c r="F124" i="9"/>
  <c r="E125" i="15" l="1"/>
  <c r="F124" i="15"/>
  <c r="G124" i="15" s="1"/>
  <c r="H66" i="15"/>
  <c r="I66" i="15" s="1"/>
  <c r="J67" i="15" s="1"/>
  <c r="F125" i="9"/>
  <c r="E126" i="9"/>
  <c r="E126" i="15" l="1"/>
  <c r="F125" i="15"/>
  <c r="G125" i="15" s="1"/>
  <c r="F126" i="9"/>
  <c r="E127" i="9"/>
  <c r="E127" i="15" l="1"/>
  <c r="F126" i="15"/>
  <c r="G126" i="15" s="1"/>
  <c r="H67" i="15"/>
  <c r="I67" i="15" s="1"/>
  <c r="J68" i="15" s="1"/>
  <c r="E128" i="9"/>
  <c r="F127" i="9"/>
  <c r="E128" i="15" l="1"/>
  <c r="F127" i="15"/>
  <c r="G127" i="15" s="1"/>
  <c r="E129" i="9"/>
  <c r="F128" i="9"/>
  <c r="E129" i="15" l="1"/>
  <c r="F128" i="15"/>
  <c r="G128" i="15" s="1"/>
  <c r="H68" i="15"/>
  <c r="I68" i="15" s="1"/>
  <c r="J69" i="15" s="1"/>
  <c r="F129" i="9"/>
  <c r="E130" i="9"/>
  <c r="E130" i="15" l="1"/>
  <c r="F129" i="15"/>
  <c r="G129" i="15" s="1"/>
  <c r="F130" i="9"/>
  <c r="E131" i="9"/>
  <c r="E131" i="15" l="1"/>
  <c r="F130" i="15"/>
  <c r="G130" i="15" s="1"/>
  <c r="H69" i="15"/>
  <c r="I69" i="15" s="1"/>
  <c r="J70" i="15" s="1"/>
  <c r="E132" i="9"/>
  <c r="F131" i="9"/>
  <c r="E132" i="15" l="1"/>
  <c r="F131" i="15"/>
  <c r="G131" i="15" s="1"/>
  <c r="E133" i="9"/>
  <c r="F132" i="9"/>
  <c r="E133" i="15" l="1"/>
  <c r="F132" i="15"/>
  <c r="G132" i="15" s="1"/>
  <c r="H70" i="15"/>
  <c r="I70" i="15" s="1"/>
  <c r="J71" i="15" s="1"/>
  <c r="F133" i="9"/>
  <c r="E134" i="9"/>
  <c r="E134" i="15" l="1"/>
  <c r="F133" i="15"/>
  <c r="G133" i="15" s="1"/>
  <c r="F134" i="9"/>
  <c r="E135" i="9"/>
  <c r="E135" i="15" l="1"/>
  <c r="F134" i="15"/>
  <c r="G134" i="15" s="1"/>
  <c r="H71" i="15"/>
  <c r="I71" i="15" s="1"/>
  <c r="J72" i="15" s="1"/>
  <c r="E136" i="9"/>
  <c r="F135" i="9"/>
  <c r="E136" i="15" l="1"/>
  <c r="F135" i="15"/>
  <c r="G135" i="15" s="1"/>
  <c r="E137" i="9"/>
  <c r="F136" i="9"/>
  <c r="I72" i="15" l="1"/>
  <c r="J73" i="15" s="1"/>
  <c r="E137" i="15"/>
  <c r="F136" i="15"/>
  <c r="G136" i="15" s="1"/>
  <c r="H72" i="15"/>
  <c r="F137" i="9"/>
  <c r="E138" i="9"/>
  <c r="E138" i="15" l="1"/>
  <c r="F137" i="15"/>
  <c r="G137" i="15" s="1"/>
  <c r="F138" i="9"/>
  <c r="E139" i="9"/>
  <c r="E139" i="15" l="1"/>
  <c r="F138" i="15"/>
  <c r="G138" i="15" s="1"/>
  <c r="H73" i="15"/>
  <c r="I73" i="15" s="1"/>
  <c r="J74" i="15" s="1"/>
  <c r="E140" i="9"/>
  <c r="F139" i="9"/>
  <c r="E140" i="15" l="1"/>
  <c r="F139" i="15"/>
  <c r="G139" i="15" s="1"/>
  <c r="E141" i="9"/>
  <c r="F140" i="9"/>
  <c r="I74" i="15" l="1"/>
  <c r="J75" i="15" s="1"/>
  <c r="E141" i="15"/>
  <c r="F140" i="15"/>
  <c r="G140" i="15" s="1"/>
  <c r="H74" i="15"/>
  <c r="F141" i="9"/>
  <c r="E142" i="9"/>
  <c r="E142" i="15" l="1"/>
  <c r="F141" i="15"/>
  <c r="G141" i="15" s="1"/>
  <c r="F142" i="9"/>
  <c r="E143" i="9"/>
  <c r="I75" i="15" l="1"/>
  <c r="J76" i="15" s="1"/>
  <c r="E143" i="15"/>
  <c r="F142" i="15"/>
  <c r="G142" i="15" s="1"/>
  <c r="H75" i="15"/>
  <c r="E144" i="9"/>
  <c r="F143" i="9"/>
  <c r="E144" i="15" l="1"/>
  <c r="F143" i="15"/>
  <c r="G143" i="15" s="1"/>
  <c r="E145" i="9"/>
  <c r="F144" i="9"/>
  <c r="I76" i="15" l="1"/>
  <c r="J77" i="15" s="1"/>
  <c r="E145" i="15"/>
  <c r="F145" i="15" s="1"/>
  <c r="G145" i="15" s="1"/>
  <c r="F144" i="15"/>
  <c r="G144" i="15" s="1"/>
  <c r="H76" i="15"/>
  <c r="F145" i="9"/>
  <c r="H77" i="15" l="1"/>
  <c r="I77" i="15" s="1"/>
  <c r="J78" i="15" s="1"/>
  <c r="H78" i="15" l="1"/>
  <c r="I78" i="15" s="1"/>
  <c r="J79" i="15" s="1"/>
  <c r="I79" i="15" l="1"/>
  <c r="J80" i="15" s="1"/>
  <c r="H79" i="15"/>
  <c r="H80" i="15" l="1"/>
  <c r="I80" i="15" s="1"/>
  <c r="J81" i="15" s="1"/>
  <c r="H81" i="15" l="1"/>
  <c r="I81" i="15" s="1"/>
  <c r="J82" i="15" s="1"/>
  <c r="H82" i="15" l="1"/>
  <c r="I82" i="15" s="1"/>
  <c r="J83" i="15" s="1"/>
  <c r="H83" i="15" l="1"/>
  <c r="I83" i="15" l="1"/>
  <c r="H84" i="15" l="1"/>
  <c r="J84" i="15"/>
  <c r="I84" i="15" s="1"/>
  <c r="J85" i="15" s="1"/>
  <c r="I85" i="15" l="1"/>
  <c r="H85" i="15"/>
  <c r="H86" i="15" l="1"/>
  <c r="J86" i="15"/>
  <c r="I86" i="15" s="1"/>
  <c r="H87" i="15" l="1"/>
  <c r="J87" i="15"/>
  <c r="I87" i="15" s="1"/>
  <c r="J88" i="15" s="1"/>
  <c r="H88" i="15" l="1"/>
  <c r="I88" i="15" s="1"/>
  <c r="J89" i="15" s="1"/>
  <c r="I89" i="15" l="1"/>
  <c r="J90" i="15" s="1"/>
  <c r="H89" i="15"/>
  <c r="H90" i="15" l="1"/>
  <c r="I90" i="15" s="1"/>
  <c r="J91" i="15" s="1"/>
  <c r="H91" i="15" l="1"/>
  <c r="I91" i="15" s="1"/>
  <c r="H92" i="15" l="1"/>
  <c r="J92" i="15"/>
  <c r="I92" i="15" s="1"/>
  <c r="H93" i="15" l="1"/>
  <c r="J93" i="15"/>
  <c r="I93" i="15" s="1"/>
  <c r="H94" i="15" l="1"/>
  <c r="J94" i="15"/>
  <c r="I94" i="15" l="1"/>
  <c r="H95" i="15" s="1"/>
  <c r="J95" i="15" l="1"/>
  <c r="I95" i="15" s="1"/>
  <c r="J96" i="15" s="1"/>
  <c r="H96" i="15" l="1"/>
  <c r="I96" i="15" s="1"/>
  <c r="J97" i="15" l="1"/>
  <c r="I97" i="15" s="1"/>
  <c r="H97" i="15"/>
  <c r="H98" i="15"/>
  <c r="J98" i="15"/>
  <c r="I98" i="15" s="1"/>
  <c r="H99" i="15" l="1"/>
  <c r="J99" i="15"/>
  <c r="I99" i="15" s="1"/>
  <c r="H100" i="15" l="1"/>
  <c r="J100" i="15"/>
  <c r="I100" i="15" s="1"/>
  <c r="H101" i="15" l="1"/>
  <c r="J101" i="15"/>
  <c r="I101" i="15" s="1"/>
  <c r="H102" i="15" l="1"/>
  <c r="J102" i="15"/>
  <c r="I102" i="15" s="1"/>
  <c r="H103" i="15" l="1"/>
  <c r="J103" i="15"/>
  <c r="I103" i="15" s="1"/>
  <c r="H104" i="15" l="1"/>
  <c r="J104" i="15"/>
  <c r="I104" i="15" s="1"/>
  <c r="H105" i="15" l="1"/>
  <c r="J105" i="15"/>
  <c r="I105" i="15" l="1"/>
  <c r="H106" i="15"/>
  <c r="J106" i="15"/>
  <c r="I106" i="15" s="1"/>
  <c r="H107" i="15" l="1"/>
  <c r="J107" i="15"/>
  <c r="I107" i="15" s="1"/>
  <c r="H108" i="15" l="1"/>
  <c r="J108" i="15"/>
  <c r="I108" i="15" l="1"/>
  <c r="H109" i="15" s="1"/>
  <c r="J109" i="15" l="1"/>
  <c r="I109" i="15" s="1"/>
  <c r="H110" i="15"/>
  <c r="J110" i="15"/>
  <c r="I110" i="15" s="1"/>
  <c r="J111" i="15" s="1"/>
  <c r="I111" i="15" l="1"/>
  <c r="J112" i="15" s="1"/>
  <c r="H111" i="15"/>
  <c r="I112" i="15" l="1"/>
  <c r="J113" i="15" s="1"/>
  <c r="H112" i="15"/>
  <c r="H113" i="15" l="1"/>
  <c r="I113" i="15" s="1"/>
  <c r="J114" i="15" s="1"/>
  <c r="I114" i="15" l="1"/>
  <c r="J115" i="15" s="1"/>
  <c r="H114" i="15"/>
  <c r="H115" i="15" l="1"/>
  <c r="I115" i="15" s="1"/>
  <c r="J116" i="15" s="1"/>
  <c r="H116" i="15" l="1"/>
  <c r="I116" i="15" s="1"/>
  <c r="J117" i="15" s="1"/>
  <c r="H117" i="15" l="1"/>
  <c r="I117" i="15" s="1"/>
  <c r="J118" i="15" s="1"/>
  <c r="H118" i="15" l="1"/>
  <c r="I118" i="15" s="1"/>
  <c r="J119" i="15" s="1"/>
  <c r="I119" i="15" l="1"/>
  <c r="J120" i="15" s="1"/>
  <c r="H119" i="15"/>
  <c r="H120" i="15" l="1"/>
  <c r="I120" i="15" s="1"/>
  <c r="J121" i="15" s="1"/>
  <c r="H121" i="15" l="1"/>
  <c r="I121" i="15" s="1"/>
  <c r="J122" i="15" s="1"/>
  <c r="H122" i="15" l="1"/>
  <c r="I122" i="15" s="1"/>
  <c r="J123" i="15" s="1"/>
  <c r="H123" i="15" l="1"/>
  <c r="I123" i="15" s="1"/>
  <c r="H124" i="15" l="1"/>
  <c r="J124" i="15"/>
  <c r="I124" i="15" s="1"/>
  <c r="H125" i="15" l="1"/>
  <c r="J125" i="15"/>
  <c r="I125" i="15" l="1"/>
  <c r="H126" i="15"/>
  <c r="J126" i="15"/>
  <c r="I126" i="15" s="1"/>
  <c r="J127" i="15" s="1"/>
  <c r="H127" i="15" l="1"/>
  <c r="I127" i="15" s="1"/>
  <c r="H128" i="15" l="1"/>
  <c r="J128" i="15"/>
  <c r="I128" i="15" s="1"/>
  <c r="H129" i="15" l="1"/>
  <c r="J129" i="15"/>
  <c r="I129" i="15" s="1"/>
  <c r="J130" i="15" s="1"/>
  <c r="I130" i="15" l="1"/>
  <c r="J131" i="15" s="1"/>
  <c r="H130" i="15"/>
  <c r="H131" i="15" l="1"/>
  <c r="I131" i="15" s="1"/>
  <c r="J132" i="15" s="1"/>
  <c r="H132" i="15" l="1"/>
  <c r="I132" i="15" s="1"/>
  <c r="J133" i="15" s="1"/>
  <c r="H133" i="15" l="1"/>
  <c r="I133" i="15" s="1"/>
  <c r="J134" i="15" s="1"/>
  <c r="I134" i="15" l="1"/>
  <c r="J135" i="15" s="1"/>
  <c r="H134" i="15"/>
  <c r="H135" i="15" l="1"/>
  <c r="I135" i="15" s="1"/>
  <c r="J136" i="15" s="1"/>
  <c r="H136" i="15" l="1"/>
  <c r="I136" i="15" s="1"/>
  <c r="J137" i="15" s="1"/>
  <c r="I137" i="15" l="1"/>
  <c r="J138" i="15" s="1"/>
  <c r="H137" i="15"/>
  <c r="H138" i="15" l="1"/>
  <c r="I138" i="15" s="1"/>
  <c r="J139" i="15" s="1"/>
  <c r="H139" i="15" l="1"/>
  <c r="I139" i="15" s="1"/>
  <c r="J140" i="15" s="1"/>
  <c r="H140" i="15" l="1"/>
  <c r="I140" i="15" s="1"/>
  <c r="J141" i="15" s="1"/>
  <c r="H141" i="15" l="1"/>
  <c r="I141" i="15" s="1"/>
  <c r="J142" i="15" s="1"/>
  <c r="H142" i="15" l="1"/>
  <c r="I142" i="15" s="1"/>
  <c r="J143" i="15" s="1"/>
  <c r="I143" i="15" l="1"/>
  <c r="J144" i="15" s="1"/>
  <c r="H143" i="15"/>
  <c r="H144" i="15" l="1"/>
  <c r="I144" i="15" s="1"/>
  <c r="J145" i="15" s="1"/>
  <c r="H145" i="15" l="1"/>
  <c r="I145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7C076-2180-4904-A1D5-C756C3B92878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31B4989-839A-42B8-9B99-B645972399F2}" name="WorksheetConnection_5.xlsx!myjnia" type="102" refreshedVersion="8" minRefreshableVersion="5">
    <extLst>
      <ext xmlns:x15="http://schemas.microsoft.com/office/spreadsheetml/2010/11/main" uri="{DE250136-89BD-433C-8126-D09CA5730AF9}">
        <x15:connection id="myjnia" autoDelete="1">
          <x15:rangePr sourceName="_xlcn.WorksheetConnection_5.xlsxmyjnia1"/>
        </x15:connection>
      </ext>
    </extLst>
  </connection>
  <connection id="3" xr16:uid="{7F2B5047-17DB-4E46-8990-39684ED953E5}" name="WorksheetConnection_5.xlsx!myjnia34" type="102" refreshedVersion="8" minRefreshableVersion="5">
    <extLst>
      <ext xmlns:x15="http://schemas.microsoft.com/office/spreadsheetml/2010/11/main" uri="{DE250136-89BD-433C-8126-D09CA5730AF9}">
        <x15:connection id="myjnia34">
          <x15:rangePr sourceName="_xlcn.WorksheetConnection_5.xlsxmyjnia341"/>
        </x15:connection>
      </ext>
    </extLst>
  </connection>
  <connection id="4" xr16:uid="{C223A183-9788-41D1-AA7E-70181C096E45}" name="WorksheetConnection_Główny!$F$1:$G$145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GłównyF1G1451"/>
        </x15:connection>
      </ext>
    </extLst>
  </connection>
  <connection id="5" xr16:uid="{95FCD90D-F8F2-4D21-B2BA-87D056A4E26E}" keepAlive="1" name="Zapytanie — myjnia" description="Połączenie z zapytaniem „myjnia” w skoroszycie." type="5" refreshedVersion="8" background="1" saveData="1">
    <dbPr connection="Provider=Microsoft.Mashup.OleDb.1;Data Source=$Workbook$;Location=myjnia;Extended Properties=&quot;&quot;" command="SELECT * FROM [myjnia]"/>
  </connection>
  <connection id="6" xr16:uid="{C73C06D2-1954-4447-9C21-3DCEB0AC1B45}" keepAlive="1" name="Zapytanie — myjnia (2)" description="Połączenie z zapytaniem „myjnia (2)” w skoroszycie." type="5" refreshedVersion="8" background="1" saveData="1">
    <dbPr connection="Provider=Microsoft.Mashup.OleDb.1;Data Source=$Workbook$;Location=&quot;myjnia (2)&quot;;Extended Properties=&quot;&quot;" command="SELECT * FROM [myjnia (2)]"/>
  </connection>
  <connection id="7" xr16:uid="{2DFF0648-0C24-4A50-AF5B-846FF0BF2FC7}" keepAlive="1" name="Zapytanie — myjnia (3)" description="Połączenie z zapytaniem „myjnia (3)” w skoroszycie." type="5" refreshedVersion="8" background="1" saveData="1">
    <dbPr connection="Provider=Microsoft.Mashup.OleDb.1;Data Source=$Workbook$;Location=&quot;myjnia (3)&quot;;Extended Properties=&quot;&quot;" command="SELECT * FROM [myjnia (3)]"/>
  </connection>
  <connection id="8" xr16:uid="{E826A470-0F0C-4CF9-9084-3B44DC856E02}" keepAlive="1" name="Zapytanie — myjnia (4)" description="Połączenie z zapytaniem „myjnia (4)” w skoroszycie." type="5" refreshedVersion="8" background="1" saveData="1">
    <dbPr connection="Provider=Microsoft.Mashup.OleDb.1;Data Source=$Workbook$;Location=&quot;myjnia (4)&quot;;Extended Properties=&quot;&quot;" command="SELECT * FROM [myjnia (4)]"/>
  </connection>
</connections>
</file>

<file path=xl/sharedStrings.xml><?xml version="1.0" encoding="utf-8"?>
<sst xmlns="http://schemas.openxmlformats.org/spreadsheetml/2006/main" count="438" uniqueCount="283">
  <si>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</si>
  <si>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</si>
  <si>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</si>
  <si>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</si>
  <si>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</si>
  <si>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</si>
  <si>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</si>
  <si>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</si>
  <si>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</si>
  <si>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</si>
  <si>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</si>
  <si>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</si>
  <si>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</si>
  <si>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</si>
  <si>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</si>
  <si>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</si>
  <si>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</si>
  <si>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</si>
  <si>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</si>
  <si>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</si>
  <si>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</si>
  <si>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</si>
  <si>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</si>
  <si>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</si>
  <si>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</si>
  <si>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</si>
  <si>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</si>
  <si>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</si>
  <si>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</si>
  <si>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</si>
  <si>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</si>
  <si>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</si>
  <si>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</si>
  <si>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</si>
  <si>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</si>
  <si>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</si>
  <si>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</si>
  <si>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</si>
  <si>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</si>
  <si>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</si>
  <si>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</si>
  <si>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</si>
  <si>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</si>
  <si>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</si>
  <si>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</si>
  <si>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</si>
  <si>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</si>
  <si>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</si>
  <si>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</si>
  <si>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</si>
  <si>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</si>
  <si>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</si>
  <si>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</si>
  <si>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</si>
  <si>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</si>
  <si>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</si>
  <si>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</si>
  <si>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</si>
  <si>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</si>
  <si>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</si>
  <si>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</si>
  <si>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</si>
  <si>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</si>
  <si>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</si>
  <si>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</si>
  <si>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</si>
  <si>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</si>
  <si>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</si>
  <si>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</si>
  <si>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</si>
  <si>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</si>
  <si>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</si>
  <si>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</si>
  <si>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</si>
  <si>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</si>
  <si>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</si>
  <si>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</si>
  <si>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</si>
  <si>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</si>
  <si>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</si>
  <si>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</si>
  <si>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</si>
  <si>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</si>
  <si>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</si>
  <si>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</si>
  <si>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</si>
  <si>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</si>
  <si>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</si>
  <si>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</si>
  <si>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</si>
  <si>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</si>
  <si>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</si>
  <si>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</si>
  <si>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</si>
  <si>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</si>
  <si>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</si>
  <si>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</si>
  <si>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</si>
  <si>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</si>
  <si>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</si>
  <si>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</si>
  <si>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</si>
  <si>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</si>
  <si>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</si>
  <si>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</si>
  <si>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</si>
  <si>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</si>
  <si>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</si>
  <si>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</si>
  <si>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</si>
  <si>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</si>
  <si>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</si>
  <si>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</si>
  <si>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</si>
  <si>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</si>
  <si>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</si>
  <si>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</si>
  <si>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</si>
  <si>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</si>
  <si>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</si>
  <si>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</si>
  <si>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</si>
  <si>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</si>
  <si>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</si>
  <si>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</si>
  <si>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</si>
  <si>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</si>
  <si>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</si>
  <si>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</si>
  <si>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</si>
  <si>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</si>
  <si>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</si>
  <si>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</si>
  <si>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</si>
  <si>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</si>
  <si>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</si>
  <si>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</si>
  <si>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</si>
  <si>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</si>
  <si>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</si>
  <si>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</si>
  <si>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</si>
  <si>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</si>
  <si>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</si>
  <si>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Czas mycia</t>
  </si>
  <si>
    <t>Nr rej</t>
  </si>
  <si>
    <t>Suma końcowa</t>
  </si>
  <si>
    <t>Liczba</t>
  </si>
  <si>
    <t>Zadanie 5.1</t>
  </si>
  <si>
    <t>Miasto</t>
  </si>
  <si>
    <t>Etykiety wierszy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</si>
  <si>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</si>
  <si>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</si>
  <si>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</si>
  <si>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</si>
  <si>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</si>
  <si>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</si>
  <si>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</si>
  <si>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</si>
  <si>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</si>
  <si>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</si>
  <si>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</si>
  <si>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</si>
  <si>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</si>
  <si>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</si>
  <si>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</si>
  <si>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</si>
  <si>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</si>
  <si>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</si>
  <si>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</si>
  <si>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</si>
  <si>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</si>
  <si>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</si>
  <si>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</si>
  <si>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</si>
  <si>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</si>
  <si>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</si>
  <si>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</si>
  <si>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</si>
  <si>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</si>
  <si>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</si>
  <si>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</si>
  <si>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</si>
  <si>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</si>
  <si>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</si>
  <si>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</si>
  <si>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</si>
  <si>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</si>
  <si>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</si>
  <si>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</si>
  <si>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</si>
  <si>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</si>
  <si>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</si>
  <si>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</si>
  <si>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</si>
  <si>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</si>
  <si>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</si>
  <si>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</si>
  <si>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</si>
  <si>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</si>
  <si>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</si>
  <si>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</si>
  <si>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</si>
  <si>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</si>
  <si>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</si>
  <si>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</si>
  <si>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</si>
  <si>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</si>
  <si>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</si>
  <si>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</si>
  <si>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</si>
  <si>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</si>
  <si>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</si>
  <si>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</si>
  <si>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</si>
  <si>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</si>
  <si>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</si>
  <si>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</si>
  <si>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</si>
  <si>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</si>
  <si>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</si>
  <si>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</si>
  <si>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</si>
  <si>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</si>
  <si>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</si>
  <si>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</si>
  <si>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</si>
  <si>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</si>
  <si>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</si>
  <si>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</si>
  <si>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</si>
  <si>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</si>
  <si>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</si>
  <si>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</si>
  <si>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</si>
  <si>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</si>
  <si>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</si>
  <si>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</si>
  <si>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</si>
  <si>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</si>
  <si>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</si>
  <si>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</si>
  <si>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</si>
  <si>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</si>
  <si>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</si>
  <si>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</si>
  <si>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</si>
  <si>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</si>
  <si>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</si>
  <si>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</si>
  <si>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</si>
  <si>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</si>
  <si>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</si>
  <si>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</si>
  <si>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</si>
  <si>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</si>
  <si>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</si>
  <si>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</si>
  <si>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Nr rej</t>
  </si>
  <si>
    <t>Jeden samochód</t>
  </si>
  <si>
    <t>Dwa samochody</t>
  </si>
  <si>
    <t>Zadanie 5.2</t>
  </si>
  <si>
    <t>Przybył</t>
  </si>
  <si>
    <t>Ile po poprzednim</t>
  </si>
  <si>
    <t>Godzina</t>
  </si>
  <si>
    <t>Zadanie 5.3</t>
  </si>
  <si>
    <t>a)</t>
  </si>
  <si>
    <t>b)</t>
  </si>
  <si>
    <t>Godzina pracy</t>
  </si>
  <si>
    <t>Liczba Godzina</t>
  </si>
  <si>
    <t>Zadanie 5.4</t>
  </si>
  <si>
    <t>Liczba klientów</t>
  </si>
  <si>
    <t>Start</t>
  </si>
  <si>
    <t>Koniec</t>
  </si>
  <si>
    <t>NIE</t>
  </si>
  <si>
    <t>Ile od poprzedniego</t>
  </si>
  <si>
    <t>Mycie</t>
  </si>
  <si>
    <t>Przyjechał</t>
  </si>
  <si>
    <t>Rezygnacja</t>
  </si>
  <si>
    <t>Zadanie 5.5</t>
  </si>
  <si>
    <t>Nr rejestracyjny</t>
  </si>
  <si>
    <t>Ilość rezygnujących</t>
  </si>
  <si>
    <t xml:space="preserve">Max ilość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</si>
</sst>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klientów w pierwszych 6 godzinach pracy myjni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wyniki!$F$10:$F$15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E-4F56-AD33-F9DE0BCDB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821816"/>
        <c:axId val="1293823456"/>
      </c:barChart>
      <c:catAx>
        <c:axId val="12938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  <a:r>
                  <a:rPr lang="pl-PL" baseline="0"/>
                  <a:t> pracy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823456"/>
        <c:crosses val="autoZero"/>
        <c:auto val="1"/>
        <c:lblAlgn val="ctr"/>
        <c:lblOffset val="100"/>
        <c:noMultiLvlLbl val="0"/>
      </c:catAx>
      <c:valAx>
        <c:axId val="1293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klientów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8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klientów w pierwszych 6 godzinach pracy myjni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wyniki!$F$10:$F$15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A49-A5DC-4DD71484F5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821816"/>
        <c:axId val="1293823456"/>
      </c:barChart>
      <c:catAx>
        <c:axId val="12938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  <a:r>
                  <a:rPr lang="pl-PL" baseline="0"/>
                  <a:t> pracy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823456"/>
        <c:crosses val="autoZero"/>
        <c:auto val="1"/>
        <c:lblAlgn val="ctr"/>
        <c:lblOffset val="100"/>
        <c:noMultiLvlLbl val="0"/>
      </c:catAx>
      <c:valAx>
        <c:axId val="12938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klientów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38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15</xdr:row>
      <xdr:rowOff>109537</xdr:rowOff>
    </xdr:from>
    <xdr:to>
      <xdr:col>10</xdr:col>
      <xdr:colOff>123825</xdr:colOff>
      <xdr:row>29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5E7C5D-1B5C-A33C-9739-6642C37D8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133350</xdr:rowOff>
    </xdr:from>
    <xdr:to>
      <xdr:col>19</xdr:col>
      <xdr:colOff>85725</xdr:colOff>
      <xdr:row>36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EEF8D2-4E1E-4C91-987E-C7EFD3C43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69.772607523148" createdVersion="8" refreshedVersion="8" minRefreshableVersion="3" recordCount="144" xr:uid="{4B3870F7-EB68-4259-93AC-996FC4761AA3}">
  <cacheSource type="worksheet">
    <worksheetSource name="myjnia"/>
  </cacheSource>
  <cacheFields count="3">
    <cacheField name="Ile czasu po otwarciu/poprzednim" numFmtId="0">
      <sharedItems containsSemiMixedTypes="0" containsString="0" containsNumber="1" containsInteger="1" minValue="1" maxValue="15"/>
    </cacheField>
    <cacheField name="Czas mycia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Nr rej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" refreshedDate="44869.776162615737" backgroundQuery="1" createdVersion="8" refreshedVersion="8" minRefreshableVersion="3" recordCount="0" supportSubquery="1" supportAdvancedDrill="1" xr:uid="{4CB586A1-D194-42B4-B1DC-5E917A7C74C2}">
  <cacheSource type="external" connectionId="1"/>
  <cacheFields count="2">
    <cacheField name="[myjnia].[Miasto].[Miasto]" caption="Miasto" numFmtId="0" hierarchy="3" level="1">
      <sharedItems count="107">
        <s v="AA"/>
        <s v="AC"/>
        <s v="AE"/>
        <s v="AF"/>
        <s v="AG"/>
        <s v="AH"/>
        <s v="AI"/>
        <s v="AK"/>
        <s v="AN"/>
        <s v="BA"/>
        <s v="BC"/>
        <s v="BD"/>
        <s v="BF"/>
        <s v="BH"/>
        <s v="BL"/>
        <s v="BM"/>
        <s v="BO"/>
        <s v="CA"/>
        <s v="CC"/>
        <s v="CG"/>
        <s v="CI"/>
        <s v="CJ"/>
        <s v="CL"/>
        <s v="CN"/>
        <s v="CO"/>
        <s v="DA"/>
        <s v="DB"/>
        <s v="DE"/>
        <s v="DH"/>
        <s v="DL"/>
        <s v="DM"/>
        <s v="DP"/>
        <s v="EA"/>
        <s v="EB"/>
        <s v="EF"/>
        <s v="EG"/>
        <s v="EH"/>
        <s v="EL"/>
        <s v="EP"/>
        <s v="FA"/>
        <s v="FC"/>
        <s v="FG"/>
        <s v="FI"/>
        <s v="FJ"/>
        <s v="FN"/>
        <s v="FO"/>
        <s v="FP"/>
        <s v="GA"/>
        <s v="GB"/>
        <s v="GE"/>
        <s v="GF"/>
        <s v="GH"/>
        <s v="GK"/>
        <s v="GL"/>
        <s v="GM"/>
        <s v="GN"/>
        <s v="HA"/>
        <s v="HC"/>
        <s v="HE"/>
        <s v="HF"/>
        <s v="HL"/>
        <s v="HP"/>
        <s v="IB"/>
        <s v="IC"/>
        <s v="IJ"/>
        <s v="JI"/>
        <s v="JK"/>
        <s v="JM"/>
        <s v="JN"/>
        <s v="JP"/>
        <s v="KE"/>
        <s v="KI"/>
        <s v="KJ"/>
        <s v="KK"/>
        <s v="KN"/>
        <s v="KP"/>
        <s v="LA"/>
        <s v="LE"/>
        <s v="LF"/>
        <s v="LJ"/>
        <s v="LL"/>
        <s v="LM"/>
        <s v="LN"/>
        <s v="LP"/>
        <s v="MD"/>
        <s v="MF"/>
        <s v="MI"/>
        <s v="MK"/>
        <s v="MN"/>
        <s v="NE"/>
        <s v="NH"/>
        <s v="NK"/>
        <s v="NM"/>
        <s v="NN"/>
        <s v="NO"/>
        <s v="NP"/>
        <s v="OD"/>
        <s v="OI"/>
        <s v="OJ"/>
        <s v="OO"/>
        <s v="PA"/>
        <s v="PB"/>
        <s v="PI"/>
        <s v="PJ"/>
        <s v="PK"/>
        <s v="PM"/>
        <s v="PO"/>
      </sharedItems>
    </cacheField>
    <cacheField name="[Measures].[Liczba Nr rej]" caption="Liczba Nr rej" numFmtId="0" hierarchy="17" level="32767"/>
  </cacheFields>
  <cacheHierarchies count="21">
    <cacheHierarchy uniqueName="[myjnia].[Ile czasu po otwarciu/poprzednim]" caption="Ile czasu po otwarciu/poprzednim" attribute="1" defaultMemberUniqueName="[myjnia].[Ile czasu po otwarciu/poprzednim].[All]" allUniqueName="[myjnia].[Ile czasu po otwarciu/poprzednim].[All]" dimensionUniqueName="[myjnia]" displayFolder="" count="0" memberValueDatatype="20" unbalanced="0"/>
    <cacheHierarchy uniqueName="[myjnia].[Czas mycia]" caption="Czas mycia" attribute="1" defaultMemberUniqueName="[myjnia].[Czas mycia].[All]" allUniqueName="[myjnia].[Czas mycia].[All]" dimensionUniqueName="[myjnia]" displayFolder="" count="0" memberValueDatatype="20" unbalanced="0"/>
    <cacheHierarchy uniqueName="[myjnia].[Nr rej]" caption="Nr rej" attribute="1" defaultMemberUniqueName="[myjnia].[Nr rej].[All]" allUniqueName="[myjnia].[Nr rej].[All]" dimensionUniqueName="[myjnia]" displayFolder="" count="0" memberValueDatatype="130" unbalanced="0"/>
    <cacheHierarchy uniqueName="[myjnia].[Miasto]" caption="Miasto" attribute="1" defaultMemberUniqueName="[myjnia].[Miasto].[All]" allUniqueName="[myjnia].[Miasto].[All]" dimensionUniqueName="[myjnia]" displayFolder="" count="2" memberValueDatatype="130" unbalanced="0">
      <fieldsUsage count="2">
        <fieldUsage x="-1"/>
        <fieldUsage x="0"/>
      </fieldsUsage>
    </cacheHierarchy>
    <cacheHierarchy uniqueName="[myjnia34].[Ile po poprzednim]" caption="Ile po poprzednim" attribute="1" defaultMemberUniqueName="[myjnia34].[Ile po poprzednim].[All]" allUniqueName="[myjnia34].[Ile po poprzednim].[All]" dimensionUniqueName="[myjnia34]" displayFolder="" count="0" memberValueDatatype="20" unbalanced="0"/>
    <cacheHierarchy uniqueName="[myjnia34].[Czas mycia]" caption="Czas mycia" attribute="1" defaultMemberUniqueName="[myjnia34].[Czas mycia].[All]" allUniqueName="[myjnia34].[Czas mycia].[All]" dimensionUniqueName="[myjnia34]" displayFolder="" count="0" memberValueDatatype="20" unbalanced="0"/>
    <cacheHierarchy uniqueName="[myjnia34].[Nr rej]" caption="Nr rej" attribute="1" defaultMemberUniqueName="[myjnia34].[Nr rej].[All]" allUniqueName="[myjnia34].[Nr rej].[All]" dimensionUniqueName="[myjnia34]" displayFolder="" count="0" memberValueDatatype="130" unbalanced="0"/>
    <cacheHierarchy uniqueName="[myjnia34].[Miasto]" caption="Miasto" attribute="1" defaultMemberUniqueName="[myjnia34].[Miasto].[All]" allUniqueName="[myjnia34].[Miasto].[All]" dimensionUniqueName="[myjnia34]" displayFolder="" count="0" memberValueDatatype="130" unbalanced="0"/>
    <cacheHierarchy uniqueName="[myjnia34].[Przybył]" caption="Przybył" attribute="1" defaultMemberUniqueName="[myjnia34].[Przybył].[All]" allUniqueName="[myjnia34].[Przybył].[All]" dimensionUniqueName="[myjnia34]" displayFolder="" count="0" memberValueDatatype="20" unbalanced="0"/>
    <cacheHierarchy uniqueName="[Zakres].[Godzina]" caption="Godzina" attribute="1" time="1" defaultMemberUniqueName="[Zakres].[Godzina].[All]" allUniqueName="[Zakres].[Godzina].[All]" dimensionUniqueName="[Zakres]" displayFolder="" count="0" memberValueDatatype="7" unbalanced="0"/>
    <cacheHierarchy uniqueName="[Zakres].[Godzina pracy]" caption="Godzina pracy" attribute="1" defaultMemberUniqueName="[Zakres].[Godzina pracy].[All]" allUniqueName="[Zakres].[Godzina pracy].[All]" dimensionUniqueName="[Zakres]" displayFolder="" count="0" memberValueDatatype="20" unbalanced="0"/>
    <cacheHierarchy uniqueName="[Zakres].[Godzina (godzina)]" caption="Godzina (godzina)" attribute="1" defaultMemberUniqueName="[Zakres].[Godzina (godzina)].[All]" allUniqueName="[Zakres].[Godzina (godzina)].[All]" dimensionUniqueName="[Zakres]" displayFolder="" count="0" memberValueDatatype="130" unbalanced="0"/>
    <cacheHierarchy uniqueName="[Zakres].[Godzina (minuta)]" caption="Godzina (minuta)" attribute="1" defaultMemberUniqueName="[Zakres].[Godzina (minuta)].[All]" allUniqueName="[Zakres].[Godzina (minuta)].[All]" dimensionUniqueName="[Zakres]" displayFolder="" count="0" memberValueDatatype="130" unbalanced="0"/>
    <cacheHierarchy uniqueName="[Measures].[__XL_Count myjnia]" caption="__XL_Count myjnia" measure="1" displayFolder="" measureGroup="myjnia" count="0" hidden="1"/>
    <cacheHierarchy uniqueName="[Measures].[__XL_Count Zakres]" caption="__XL_Count Zakres" measure="1" displayFolder="" measureGroup="Zakres" count="0" hidden="1"/>
    <cacheHierarchy uniqueName="[Measures].[__XL_Count myjnia34]" caption="__XL_Count myjnia34" measure="1" displayFolder="" measureGroup="myjnia34" count="0" hidden="1"/>
    <cacheHierarchy uniqueName="[Measures].[__No measures defined]" caption="__No measures defined" measure="1" displayFolder="" count="0" hidden="1"/>
    <cacheHierarchy uniqueName="[Measures].[Liczba Nr rej]" caption="Liczba Nr rej" measure="1" displayFolder="" measureGroup="myjn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Godzina pracy]" caption="Suma Godzina pracy" measure="1" displayFolder="" measureGroup="Zakr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Liczba Nr rej 2]" caption="Liczba Nr rej 2" measure="1" displayFolder="" measureGroup="myjnia3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Liczba Godzina]" caption="Liczba Godzina" measure="1" displayFolder="" measureGroup="Zakr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myjnia" uniqueName="[myjnia]" caption="myjnia"/>
    <dimension name="myjnia34" uniqueName="[myjnia34]" caption="myjnia34"/>
    <dimension name="Zakres" uniqueName="[Zakres]" caption="Zakres"/>
  </dimensions>
  <measureGroups count="3">
    <measureGroup name="myjnia" caption="myjnia"/>
    <measureGroup name="myjnia34" caption="myjnia34"/>
    <measureGroup name="Zakres" caption="Zakre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ZYSZTOF" refreshedDate="44869.792501851851" backgroundQuery="1" createdVersion="8" refreshedVersion="8" minRefreshableVersion="3" recordCount="0" supportSubquery="1" supportAdvancedDrill="1" xr:uid="{A8962122-0806-4CAE-BDF2-9FBAA9EC5DDE}">
  <cacheSource type="external" connectionId="1"/>
  <cacheFields count="2">
    <cacheField name="[Zakres].[Godzina pracy].[Godzina pracy]" caption="Godzina pracy" numFmtId="0" hierarchy="10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Zakres].[Godzina pracy].&amp;[1]"/>
            <x15:cachedUniqueName index="1" name="[Zakres].[Godzina pracy].&amp;[2]"/>
            <x15:cachedUniqueName index="2" name="[Zakres].[Godzina pracy].&amp;[3]"/>
            <x15:cachedUniqueName index="3" name="[Zakres].[Godzina pracy].&amp;[4]"/>
            <x15:cachedUniqueName index="4" name="[Zakres].[Godzina pracy].&amp;[5]"/>
            <x15:cachedUniqueName index="5" name="[Zakres].[Godzina pracy].&amp;[6]"/>
          </x15:cachedUniqueNames>
        </ext>
      </extLst>
    </cacheField>
    <cacheField name="[Measures].[Liczba Godzina]" caption="Liczba Godzina" numFmtId="0" hierarchy="20" level="32767"/>
  </cacheFields>
  <cacheHierarchies count="21">
    <cacheHierarchy uniqueName="[myjnia].[Ile czasu po otwarciu/poprzednim]" caption="Ile czasu po otwarciu/poprzednim" attribute="1" defaultMemberUniqueName="[myjnia].[Ile czasu po otwarciu/poprzednim].[All]" allUniqueName="[myjnia].[Ile czasu po otwarciu/poprzednim].[All]" dimensionUniqueName="[myjnia]" displayFolder="" count="0" memberValueDatatype="20" unbalanced="0"/>
    <cacheHierarchy uniqueName="[myjnia].[Czas mycia]" caption="Czas mycia" attribute="1" defaultMemberUniqueName="[myjnia].[Czas mycia].[All]" allUniqueName="[myjnia].[Czas mycia].[All]" dimensionUniqueName="[myjnia]" displayFolder="" count="0" memberValueDatatype="20" unbalanced="0"/>
    <cacheHierarchy uniqueName="[myjnia].[Nr rej]" caption="Nr rej" attribute="1" defaultMemberUniqueName="[myjnia].[Nr rej].[All]" allUniqueName="[myjnia].[Nr rej].[All]" dimensionUniqueName="[myjnia]" displayFolder="" count="0" memberValueDatatype="130" unbalanced="0"/>
    <cacheHierarchy uniqueName="[myjnia].[Miasto]" caption="Miasto" attribute="1" defaultMemberUniqueName="[myjnia].[Miasto].[All]" allUniqueName="[myjnia].[Miasto].[All]" dimensionUniqueName="[myjnia]" displayFolder="" count="0" memberValueDatatype="130" unbalanced="0"/>
    <cacheHierarchy uniqueName="[myjnia34].[Ile po poprzednim]" caption="Ile po poprzednim" attribute="1" defaultMemberUniqueName="[myjnia34].[Ile po poprzednim].[All]" allUniqueName="[myjnia34].[Ile po poprzednim].[All]" dimensionUniqueName="[myjnia34]" displayFolder="" count="0" memberValueDatatype="20" unbalanced="0"/>
    <cacheHierarchy uniqueName="[myjnia34].[Czas mycia]" caption="Czas mycia" attribute="1" defaultMemberUniqueName="[myjnia34].[Czas mycia].[All]" allUniqueName="[myjnia34].[Czas mycia].[All]" dimensionUniqueName="[myjnia34]" displayFolder="" count="0" memberValueDatatype="20" unbalanced="0"/>
    <cacheHierarchy uniqueName="[myjnia34].[Nr rej]" caption="Nr rej" attribute="1" defaultMemberUniqueName="[myjnia34].[Nr rej].[All]" allUniqueName="[myjnia34].[Nr rej].[All]" dimensionUniqueName="[myjnia34]" displayFolder="" count="0" memberValueDatatype="130" unbalanced="0"/>
    <cacheHierarchy uniqueName="[myjnia34].[Miasto]" caption="Miasto" attribute="1" defaultMemberUniqueName="[myjnia34].[Miasto].[All]" allUniqueName="[myjnia34].[Miasto].[All]" dimensionUniqueName="[myjnia34]" displayFolder="" count="0" memberValueDatatype="130" unbalanced="0"/>
    <cacheHierarchy uniqueName="[myjnia34].[Przybył]" caption="Przybył" attribute="1" defaultMemberUniqueName="[myjnia34].[Przybył].[All]" allUniqueName="[myjnia34].[Przybył].[All]" dimensionUniqueName="[myjnia34]" displayFolder="" count="0" memberValueDatatype="20" unbalanced="0"/>
    <cacheHierarchy uniqueName="[Zakres].[Godzina]" caption="Godzina" attribute="1" time="1" defaultMemberUniqueName="[Zakres].[Godzina].[All]" allUniqueName="[Zakres].[Godzina].[All]" dimensionUniqueName="[Zakres]" displayFolder="" count="2" memberValueDatatype="7" unbalanced="0"/>
    <cacheHierarchy uniqueName="[Zakres].[Godzina pracy]" caption="Godzina pracy" attribute="1" defaultMemberUniqueName="[Zakres].[Godzina pracy].[All]" allUniqueName="[Zakres].[Godzina pracy].[All]" dimensionUniqueName="[Zakres]" displayFolder="" count="2" memberValueDatatype="20" unbalanced="0">
      <fieldsUsage count="2">
        <fieldUsage x="-1"/>
        <fieldUsage x="0"/>
      </fieldsUsage>
    </cacheHierarchy>
    <cacheHierarchy uniqueName="[Zakres].[Godzina (godzina)]" caption="Godzina (godzina)" attribute="1" defaultMemberUniqueName="[Zakres].[Godzina (godzina)].[All]" allUniqueName="[Zakres].[Godzina (godzina)].[All]" dimensionUniqueName="[Zakres]" displayFolder="" count="2" memberValueDatatype="130" unbalanced="0"/>
    <cacheHierarchy uniqueName="[Zakres].[Godzina (minuta)]" caption="Godzina (minuta)" attribute="1" defaultMemberUniqueName="[Zakres].[Godzina (minuta)].[All]" allUniqueName="[Zakres].[Godzina (minuta)].[All]" dimensionUniqueName="[Zakres]" displayFolder="" count="2" memberValueDatatype="130" unbalanced="0"/>
    <cacheHierarchy uniqueName="[Measures].[__XL_Count myjnia]" caption="__XL_Count myjnia" measure="1" displayFolder="" measureGroup="myjnia" count="0" hidden="1"/>
    <cacheHierarchy uniqueName="[Measures].[__XL_Count Zakres]" caption="__XL_Count Zakres" measure="1" displayFolder="" measureGroup="Zakres" count="0" hidden="1"/>
    <cacheHierarchy uniqueName="[Measures].[__XL_Count myjnia34]" caption="__XL_Count myjnia34" measure="1" displayFolder="" measureGroup="myjnia34" count="0" hidden="1"/>
    <cacheHierarchy uniqueName="[Measures].[__No measures defined]" caption="__No measures defined" measure="1" displayFolder="" count="0" hidden="1"/>
    <cacheHierarchy uniqueName="[Measures].[Liczba Nr rej]" caption="Liczba Nr rej" measure="1" displayFolder="" measureGroup="myjni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Godzina pracy]" caption="Suma Godzina pracy" measure="1" displayFolder="" measureGroup="Zakr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Liczba Nr rej 2]" caption="Liczba Nr rej 2" measure="1" displayFolder="" measureGroup="myjnia34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Liczba Godzina]" caption="Liczba Godzina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myjnia" uniqueName="[myjnia]" caption="myjnia"/>
    <dimension name="myjnia34" uniqueName="[myjnia34]" caption="myjnia34"/>
    <dimension name="Zakres" uniqueName="[Zakres]" caption="Zakres"/>
  </dimensions>
  <measureGroups count="3">
    <measureGroup name="myjnia" caption="myjnia"/>
    <measureGroup name="myjnia34" caption="myjnia34"/>
    <measureGroup name="Zakres" caption="Zakre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x v="0"/>
  </r>
  <r>
    <n v="12"/>
    <x v="1"/>
    <x v="1"/>
  </r>
  <r>
    <n v="1"/>
    <x v="2"/>
    <x v="2"/>
  </r>
  <r>
    <n v="7"/>
    <x v="3"/>
    <x v="3"/>
  </r>
  <r>
    <n v="10"/>
    <x v="4"/>
    <x v="4"/>
  </r>
  <r>
    <n v="9"/>
    <x v="5"/>
    <x v="5"/>
  </r>
  <r>
    <n v="4"/>
    <x v="2"/>
    <x v="6"/>
  </r>
  <r>
    <n v="4"/>
    <x v="4"/>
    <x v="7"/>
  </r>
  <r>
    <n v="3"/>
    <x v="3"/>
    <x v="8"/>
  </r>
  <r>
    <n v="7"/>
    <x v="6"/>
    <x v="9"/>
  </r>
  <r>
    <n v="11"/>
    <x v="6"/>
    <x v="10"/>
  </r>
  <r>
    <n v="15"/>
    <x v="5"/>
    <x v="11"/>
  </r>
  <r>
    <n v="11"/>
    <x v="7"/>
    <x v="12"/>
  </r>
  <r>
    <n v="3"/>
    <x v="8"/>
    <x v="13"/>
  </r>
  <r>
    <n v="1"/>
    <x v="4"/>
    <x v="14"/>
  </r>
  <r>
    <n v="11"/>
    <x v="4"/>
    <x v="15"/>
  </r>
  <r>
    <n v="2"/>
    <x v="3"/>
    <x v="16"/>
  </r>
  <r>
    <n v="9"/>
    <x v="2"/>
    <x v="17"/>
  </r>
  <r>
    <n v="2"/>
    <x v="1"/>
    <x v="18"/>
  </r>
  <r>
    <n v="13"/>
    <x v="5"/>
    <x v="19"/>
  </r>
  <r>
    <n v="10"/>
    <x v="9"/>
    <x v="20"/>
  </r>
  <r>
    <n v="6"/>
    <x v="7"/>
    <x v="21"/>
  </r>
  <r>
    <n v="5"/>
    <x v="8"/>
    <x v="22"/>
  </r>
  <r>
    <n v="13"/>
    <x v="1"/>
    <x v="23"/>
  </r>
  <r>
    <n v="11"/>
    <x v="10"/>
    <x v="24"/>
  </r>
  <r>
    <n v="10"/>
    <x v="8"/>
    <x v="25"/>
  </r>
  <r>
    <n v="11"/>
    <x v="6"/>
    <x v="26"/>
  </r>
  <r>
    <n v="4"/>
    <x v="7"/>
    <x v="27"/>
  </r>
  <r>
    <n v="4"/>
    <x v="10"/>
    <x v="28"/>
  </r>
  <r>
    <n v="2"/>
    <x v="11"/>
    <x v="29"/>
  </r>
  <r>
    <n v="7"/>
    <x v="3"/>
    <x v="30"/>
  </r>
  <r>
    <n v="11"/>
    <x v="5"/>
    <x v="31"/>
  </r>
  <r>
    <n v="6"/>
    <x v="12"/>
    <x v="32"/>
  </r>
  <r>
    <n v="11"/>
    <x v="0"/>
    <x v="33"/>
  </r>
  <r>
    <n v="5"/>
    <x v="7"/>
    <x v="34"/>
  </r>
  <r>
    <n v="9"/>
    <x v="0"/>
    <x v="35"/>
  </r>
  <r>
    <n v="11"/>
    <x v="13"/>
    <x v="36"/>
  </r>
  <r>
    <n v="15"/>
    <x v="0"/>
    <x v="37"/>
  </r>
  <r>
    <n v="12"/>
    <x v="10"/>
    <x v="38"/>
  </r>
  <r>
    <n v="2"/>
    <x v="0"/>
    <x v="39"/>
  </r>
  <r>
    <n v="11"/>
    <x v="11"/>
    <x v="40"/>
  </r>
  <r>
    <n v="2"/>
    <x v="12"/>
    <x v="41"/>
  </r>
  <r>
    <n v="6"/>
    <x v="1"/>
    <x v="42"/>
  </r>
  <r>
    <n v="4"/>
    <x v="11"/>
    <x v="43"/>
  </r>
  <r>
    <n v="7"/>
    <x v="2"/>
    <x v="44"/>
  </r>
  <r>
    <n v="8"/>
    <x v="8"/>
    <x v="45"/>
  </r>
  <r>
    <n v="3"/>
    <x v="5"/>
    <x v="46"/>
  </r>
  <r>
    <n v="7"/>
    <x v="1"/>
    <x v="47"/>
  </r>
  <r>
    <n v="15"/>
    <x v="11"/>
    <x v="48"/>
  </r>
  <r>
    <n v="11"/>
    <x v="14"/>
    <x v="49"/>
  </r>
  <r>
    <n v="6"/>
    <x v="2"/>
    <x v="50"/>
  </r>
  <r>
    <n v="3"/>
    <x v="6"/>
    <x v="51"/>
  </r>
  <r>
    <n v="13"/>
    <x v="11"/>
    <x v="52"/>
  </r>
  <r>
    <n v="15"/>
    <x v="6"/>
    <x v="53"/>
  </r>
  <r>
    <n v="1"/>
    <x v="1"/>
    <x v="54"/>
  </r>
  <r>
    <n v="15"/>
    <x v="4"/>
    <x v="55"/>
  </r>
  <r>
    <n v="14"/>
    <x v="2"/>
    <x v="56"/>
  </r>
  <r>
    <n v="7"/>
    <x v="10"/>
    <x v="57"/>
  </r>
  <r>
    <n v="7"/>
    <x v="0"/>
    <x v="58"/>
  </r>
  <r>
    <n v="6"/>
    <x v="10"/>
    <x v="59"/>
  </r>
  <r>
    <n v="3"/>
    <x v="6"/>
    <x v="60"/>
  </r>
  <r>
    <n v="15"/>
    <x v="5"/>
    <x v="61"/>
  </r>
  <r>
    <n v="3"/>
    <x v="7"/>
    <x v="62"/>
  </r>
  <r>
    <n v="8"/>
    <x v="11"/>
    <x v="63"/>
  </r>
  <r>
    <n v="5"/>
    <x v="9"/>
    <x v="64"/>
  </r>
  <r>
    <n v="2"/>
    <x v="13"/>
    <x v="65"/>
  </r>
  <r>
    <n v="14"/>
    <x v="7"/>
    <x v="66"/>
  </r>
  <r>
    <n v="7"/>
    <x v="4"/>
    <x v="67"/>
  </r>
  <r>
    <n v="14"/>
    <x v="8"/>
    <x v="68"/>
  </r>
  <r>
    <n v="11"/>
    <x v="6"/>
    <x v="69"/>
  </r>
  <r>
    <n v="2"/>
    <x v="13"/>
    <x v="70"/>
  </r>
  <r>
    <n v="11"/>
    <x v="9"/>
    <x v="71"/>
  </r>
  <r>
    <n v="4"/>
    <x v="12"/>
    <x v="72"/>
  </r>
  <r>
    <n v="3"/>
    <x v="6"/>
    <x v="73"/>
  </r>
  <r>
    <n v="2"/>
    <x v="4"/>
    <x v="74"/>
  </r>
  <r>
    <n v="13"/>
    <x v="4"/>
    <x v="75"/>
  </r>
  <r>
    <n v="3"/>
    <x v="6"/>
    <x v="76"/>
  </r>
  <r>
    <n v="9"/>
    <x v="7"/>
    <x v="77"/>
  </r>
  <r>
    <n v="13"/>
    <x v="12"/>
    <x v="78"/>
  </r>
  <r>
    <n v="7"/>
    <x v="3"/>
    <x v="79"/>
  </r>
  <r>
    <n v="13"/>
    <x v="13"/>
    <x v="80"/>
  </r>
  <r>
    <n v="4"/>
    <x v="6"/>
    <x v="81"/>
  </r>
  <r>
    <n v="7"/>
    <x v="14"/>
    <x v="82"/>
  </r>
  <r>
    <n v="3"/>
    <x v="6"/>
    <x v="83"/>
  </r>
  <r>
    <n v="4"/>
    <x v="11"/>
    <x v="84"/>
  </r>
  <r>
    <n v="7"/>
    <x v="10"/>
    <x v="85"/>
  </r>
  <r>
    <n v="3"/>
    <x v="7"/>
    <x v="86"/>
  </r>
  <r>
    <n v="1"/>
    <x v="13"/>
    <x v="87"/>
  </r>
  <r>
    <n v="14"/>
    <x v="12"/>
    <x v="88"/>
  </r>
  <r>
    <n v="5"/>
    <x v="6"/>
    <x v="89"/>
  </r>
  <r>
    <n v="4"/>
    <x v="7"/>
    <x v="90"/>
  </r>
  <r>
    <n v="5"/>
    <x v="13"/>
    <x v="91"/>
  </r>
  <r>
    <n v="6"/>
    <x v="14"/>
    <x v="92"/>
  </r>
  <r>
    <n v="8"/>
    <x v="5"/>
    <x v="93"/>
  </r>
  <r>
    <n v="15"/>
    <x v="11"/>
    <x v="94"/>
  </r>
  <r>
    <n v="1"/>
    <x v="10"/>
    <x v="95"/>
  </r>
  <r>
    <n v="14"/>
    <x v="9"/>
    <x v="96"/>
  </r>
  <r>
    <n v="6"/>
    <x v="4"/>
    <x v="97"/>
  </r>
  <r>
    <n v="7"/>
    <x v="11"/>
    <x v="98"/>
  </r>
  <r>
    <n v="10"/>
    <x v="11"/>
    <x v="99"/>
  </r>
  <r>
    <n v="5"/>
    <x v="8"/>
    <x v="100"/>
  </r>
  <r>
    <n v="13"/>
    <x v="4"/>
    <x v="101"/>
  </r>
  <r>
    <n v="2"/>
    <x v="7"/>
    <x v="102"/>
  </r>
  <r>
    <n v="9"/>
    <x v="11"/>
    <x v="103"/>
  </r>
  <r>
    <n v="8"/>
    <x v="12"/>
    <x v="104"/>
  </r>
  <r>
    <n v="1"/>
    <x v="8"/>
    <x v="105"/>
  </r>
  <r>
    <n v="10"/>
    <x v="7"/>
    <x v="106"/>
  </r>
  <r>
    <n v="2"/>
    <x v="11"/>
    <x v="107"/>
  </r>
  <r>
    <n v="6"/>
    <x v="6"/>
    <x v="108"/>
  </r>
  <r>
    <n v="2"/>
    <x v="5"/>
    <x v="109"/>
  </r>
  <r>
    <n v="4"/>
    <x v="3"/>
    <x v="110"/>
  </r>
  <r>
    <n v="9"/>
    <x v="14"/>
    <x v="111"/>
  </r>
  <r>
    <n v="2"/>
    <x v="13"/>
    <x v="112"/>
  </r>
  <r>
    <n v="11"/>
    <x v="11"/>
    <x v="113"/>
  </r>
  <r>
    <n v="8"/>
    <x v="10"/>
    <x v="114"/>
  </r>
  <r>
    <n v="13"/>
    <x v="7"/>
    <x v="115"/>
  </r>
  <r>
    <n v="7"/>
    <x v="1"/>
    <x v="116"/>
  </r>
  <r>
    <n v="7"/>
    <x v="11"/>
    <x v="117"/>
  </r>
  <r>
    <n v="9"/>
    <x v="11"/>
    <x v="118"/>
  </r>
  <r>
    <n v="6"/>
    <x v="10"/>
    <x v="119"/>
  </r>
  <r>
    <n v="14"/>
    <x v="8"/>
    <x v="120"/>
  </r>
  <r>
    <n v="14"/>
    <x v="2"/>
    <x v="121"/>
  </r>
  <r>
    <n v="7"/>
    <x v="4"/>
    <x v="122"/>
  </r>
  <r>
    <n v="11"/>
    <x v="10"/>
    <x v="123"/>
  </r>
  <r>
    <n v="11"/>
    <x v="12"/>
    <x v="124"/>
  </r>
  <r>
    <n v="11"/>
    <x v="3"/>
    <x v="125"/>
  </r>
  <r>
    <n v="12"/>
    <x v="3"/>
    <x v="126"/>
  </r>
  <r>
    <n v="3"/>
    <x v="5"/>
    <x v="127"/>
  </r>
  <r>
    <n v="3"/>
    <x v="8"/>
    <x v="128"/>
  </r>
  <r>
    <n v="12"/>
    <x v="3"/>
    <x v="129"/>
  </r>
  <r>
    <n v="7"/>
    <x v="14"/>
    <x v="130"/>
  </r>
  <r>
    <n v="10"/>
    <x v="6"/>
    <x v="131"/>
  </r>
  <r>
    <n v="2"/>
    <x v="5"/>
    <x v="132"/>
  </r>
  <r>
    <n v="14"/>
    <x v="11"/>
    <x v="133"/>
  </r>
  <r>
    <n v="9"/>
    <x v="2"/>
    <x v="134"/>
  </r>
  <r>
    <n v="2"/>
    <x v="5"/>
    <x v="135"/>
  </r>
  <r>
    <n v="11"/>
    <x v="12"/>
    <x v="136"/>
  </r>
  <r>
    <n v="2"/>
    <x v="10"/>
    <x v="137"/>
  </r>
  <r>
    <n v="14"/>
    <x v="12"/>
    <x v="138"/>
  </r>
  <r>
    <n v="6"/>
    <x v="8"/>
    <x v="139"/>
  </r>
  <r>
    <n v="5"/>
    <x v="5"/>
    <x v="140"/>
  </r>
  <r>
    <n v="2"/>
    <x v="14"/>
    <x v="141"/>
  </r>
  <r>
    <n v="10"/>
    <x v="9"/>
    <x v="142"/>
  </r>
  <r>
    <n v="3"/>
    <x v="9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DFCE1-9E28-4DBE-95EB-DB96C0565B72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Czas mycia">
  <location ref="A3:B19" firstHeaderRow="1" firstDataRow="1" firstDataCol="1"/>
  <pivotFields count="3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1F633-D6AC-40FF-B4F4-CE19ABF0D529}" name="Tabela przestawna1" cacheId="97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>
  <location ref="A3:B111" firstHeaderRow="1" firstDataRow="1" firstDataCol="1"/>
  <pivotFields count="2">
    <pivotField axis="axisRow" allDrilled="1" subtotalTop="0" showAll="0" dataSourceSort="1" defaultSubtotal="0" defaultAttributeDrillState="1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  <pivotField dataField="1" subtotalTop="0" showAll="0" defaultSubtota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Nr rej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.xlsx!myjnia">
        <x15:activeTabTopLevelEntity name="[myjn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8951B-3639-42A6-8353-AE0F1675ECB7}" name="Tabela przestawna6" cacheId="1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Godzina" fld="1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akres]"/>
        <x15:activeTabTopLevelEntity name="[myjnia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CC62409-E696-4F4D-B6B5-4486089351E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C69358-CEF3-46BC-9221-114DC747EE87}" name="myjnia3" displayName="myjnia3" ref="A1:E145" tableType="queryTable" totalsRowShown="0">
  <tableColumns count="5">
    <tableColumn id="1" xr3:uid="{B0990CC3-899F-4A9A-A0B6-3858B4609817}" uniqueName="1" name="Ile po poprzednim" queryTableFieldId="1"/>
    <tableColumn id="2" xr3:uid="{C209079A-1992-444A-8433-8DFA53746155}" uniqueName="2" name="Czas mycia" queryTableFieldId="2"/>
    <tableColumn id="3" xr3:uid="{2C29179E-1832-47A1-90A2-C1441A50F14A}" uniqueName="3" name="Nr rej" queryTableFieldId="3" dataDxfId="3"/>
    <tableColumn id="4" xr3:uid="{C79CCD7E-6431-4DDF-BCC2-D62A5F4101B1}" uniqueName="4" name="Miasto" queryTableFieldId="4" dataDxfId="2">
      <calculatedColumnFormula>LEFT(myjnia3[[#This Row],[Nr rej]],2)</calculatedColumnFormula>
    </tableColumn>
    <tableColumn id="5" xr3:uid="{1D81866D-47FB-448E-92EB-C1074A14E502}" uniqueName="5" name="Przybył" queryTableFieldId="5" dataDxfId="1">
      <calculatedColumnFormula>60*6+myjnia3[[#This Row],[Ile po poprzednim]]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DD94-2072-4E6A-AAFE-2D9837915E48}">
  <dimension ref="B3:I19"/>
  <sheetViews>
    <sheetView tabSelected="1" workbookViewId="0">
      <selection activeCell="H9" sqref="H9:I11"/>
    </sheetView>
  </sheetViews>
  <sheetFormatPr defaultRowHeight="15" x14ac:dyDescent="0.25"/>
  <cols>
    <col min="2" max="2" width="11" bestFit="1" customWidth="1"/>
    <col min="5" max="5" width="15.85546875" bestFit="1" customWidth="1"/>
    <col min="6" max="6" width="14.7109375" bestFit="1" customWidth="1"/>
  </cols>
  <sheetData>
    <row r="3" spans="2:9" x14ac:dyDescent="0.25">
      <c r="B3" s="5" t="s">
        <v>148</v>
      </c>
      <c r="E3" s="5" t="s">
        <v>261</v>
      </c>
      <c r="H3" s="5" t="s">
        <v>265</v>
      </c>
    </row>
    <row r="4" spans="2:9" x14ac:dyDescent="0.25">
      <c r="B4" s="2" t="s">
        <v>144</v>
      </c>
      <c r="C4" s="2" t="s">
        <v>147</v>
      </c>
      <c r="E4" t="s">
        <v>259</v>
      </c>
      <c r="F4">
        <v>78</v>
      </c>
      <c r="H4" t="s">
        <v>266</v>
      </c>
      <c r="I4">
        <v>114</v>
      </c>
    </row>
    <row r="5" spans="2:9" x14ac:dyDescent="0.25">
      <c r="B5" s="4">
        <v>1</v>
      </c>
      <c r="C5" s="1">
        <v>11</v>
      </c>
      <c r="E5" t="s">
        <v>260</v>
      </c>
      <c r="F5">
        <v>21</v>
      </c>
      <c r="H5" t="s">
        <v>267</v>
      </c>
      <c r="I5" s="6">
        <v>0.82916666666666672</v>
      </c>
    </row>
    <row r="6" spans="2:9" x14ac:dyDescent="0.25">
      <c r="B6" s="4">
        <v>2</v>
      </c>
      <c r="C6" s="1">
        <v>9</v>
      </c>
    </row>
    <row r="7" spans="2:9" x14ac:dyDescent="0.25">
      <c r="B7" s="4">
        <v>3</v>
      </c>
      <c r="C7" s="1">
        <v>9</v>
      </c>
    </row>
    <row r="8" spans="2:9" x14ac:dyDescent="0.25">
      <c r="B8" s="4">
        <v>4</v>
      </c>
      <c r="C8" s="1">
        <v>7</v>
      </c>
      <c r="E8" s="5" t="s">
        <v>270</v>
      </c>
      <c r="H8" s="5" t="s">
        <v>279</v>
      </c>
    </row>
    <row r="9" spans="2:9" x14ac:dyDescent="0.25">
      <c r="B9" s="4">
        <v>5</v>
      </c>
      <c r="C9" s="1">
        <v>6</v>
      </c>
      <c r="E9" t="s">
        <v>268</v>
      </c>
      <c r="F9" t="s">
        <v>271</v>
      </c>
      <c r="H9" t="s">
        <v>280</v>
      </c>
      <c r="I9" s="10" t="s">
        <v>6</v>
      </c>
    </row>
    <row r="10" spans="2:9" x14ac:dyDescent="0.25">
      <c r="B10" s="4">
        <v>6</v>
      </c>
      <c r="C10" s="1">
        <v>10</v>
      </c>
      <c r="E10">
        <v>1</v>
      </c>
      <c r="F10">
        <v>9</v>
      </c>
      <c r="H10" t="s">
        <v>281</v>
      </c>
      <c r="I10">
        <v>44</v>
      </c>
    </row>
    <row r="11" spans="2:9" x14ac:dyDescent="0.25">
      <c r="B11" s="4">
        <v>7</v>
      </c>
      <c r="C11" s="1">
        <v>11</v>
      </c>
      <c r="E11">
        <v>2</v>
      </c>
      <c r="F11">
        <v>8</v>
      </c>
      <c r="H11" t="s">
        <v>282</v>
      </c>
      <c r="I11">
        <v>3</v>
      </c>
    </row>
    <row r="12" spans="2:9" x14ac:dyDescent="0.25">
      <c r="B12" s="4">
        <v>8</v>
      </c>
      <c r="C12" s="1">
        <v>6</v>
      </c>
      <c r="E12">
        <v>3</v>
      </c>
      <c r="F12">
        <v>7</v>
      </c>
    </row>
    <row r="13" spans="2:9" x14ac:dyDescent="0.25">
      <c r="B13" s="4">
        <v>9</v>
      </c>
      <c r="C13" s="1">
        <v>12</v>
      </c>
      <c r="E13">
        <v>4</v>
      </c>
      <c r="F13">
        <v>9</v>
      </c>
    </row>
    <row r="14" spans="2:9" x14ac:dyDescent="0.25">
      <c r="B14" s="4">
        <v>10</v>
      </c>
      <c r="C14" s="1">
        <v>8</v>
      </c>
      <c r="E14">
        <v>5</v>
      </c>
      <c r="F14">
        <v>5</v>
      </c>
    </row>
    <row r="15" spans="2:9" x14ac:dyDescent="0.25">
      <c r="B15" s="4">
        <v>11</v>
      </c>
      <c r="C15" s="1">
        <v>16</v>
      </c>
      <c r="E15">
        <v>6</v>
      </c>
      <c r="F15">
        <v>10</v>
      </c>
    </row>
    <row r="16" spans="2:9" x14ac:dyDescent="0.25">
      <c r="B16" s="4">
        <v>12</v>
      </c>
      <c r="C16" s="1">
        <v>14</v>
      </c>
    </row>
    <row r="17" spans="2:3" x14ac:dyDescent="0.25">
      <c r="B17" s="4">
        <v>13</v>
      </c>
      <c r="C17" s="1">
        <v>7</v>
      </c>
    </row>
    <row r="18" spans="2:3" x14ac:dyDescent="0.25">
      <c r="B18" s="4">
        <v>14</v>
      </c>
      <c r="C18" s="1">
        <v>12</v>
      </c>
    </row>
    <row r="19" spans="2:3" x14ac:dyDescent="0.25">
      <c r="B19" s="4">
        <v>15</v>
      </c>
      <c r="C19" s="1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9351-E052-4FFF-883B-E0C4139EBE9B}">
  <dimension ref="A1"/>
  <sheetViews>
    <sheetView workbookViewId="0">
      <selection activeCell="D22" sqref="D21:D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2182-511D-4A60-B6D9-5E16B3E17CB4}">
  <dimension ref="A3:B19"/>
  <sheetViews>
    <sheetView workbookViewId="0">
      <selection activeCell="A3" sqref="A3:B18"/>
    </sheetView>
  </sheetViews>
  <sheetFormatPr defaultRowHeight="15" x14ac:dyDescent="0.25"/>
  <cols>
    <col min="1" max="1" width="17.7109375" bestFit="1" customWidth="1"/>
    <col min="2" max="2" width="13.140625" bestFit="1" customWidth="1"/>
    <col min="3" max="15" width="17.7109375" bestFit="1" customWidth="1"/>
    <col min="16" max="16" width="14.28515625" bestFit="1" customWidth="1"/>
  </cols>
  <sheetData>
    <row r="3" spans="1:2" x14ac:dyDescent="0.25">
      <c r="A3" s="3" t="s">
        <v>144</v>
      </c>
      <c r="B3" t="s">
        <v>147</v>
      </c>
    </row>
    <row r="4" spans="1:2" x14ac:dyDescent="0.25">
      <c r="A4" s="4">
        <v>1</v>
      </c>
      <c r="B4" s="1">
        <v>11</v>
      </c>
    </row>
    <row r="5" spans="1:2" x14ac:dyDescent="0.25">
      <c r="A5" s="4">
        <v>2</v>
      </c>
      <c r="B5" s="1">
        <v>9</v>
      </c>
    </row>
    <row r="6" spans="1:2" x14ac:dyDescent="0.25">
      <c r="A6" s="4">
        <v>3</v>
      </c>
      <c r="B6" s="1">
        <v>9</v>
      </c>
    </row>
    <row r="7" spans="1:2" x14ac:dyDescent="0.25">
      <c r="A7" s="4">
        <v>4</v>
      </c>
      <c r="B7" s="1">
        <v>7</v>
      </c>
    </row>
    <row r="8" spans="1:2" x14ac:dyDescent="0.25">
      <c r="A8" s="4">
        <v>5</v>
      </c>
      <c r="B8" s="1">
        <v>6</v>
      </c>
    </row>
    <row r="9" spans="1:2" x14ac:dyDescent="0.25">
      <c r="A9" s="4">
        <v>6</v>
      </c>
      <c r="B9" s="1">
        <v>10</v>
      </c>
    </row>
    <row r="10" spans="1:2" x14ac:dyDescent="0.25">
      <c r="A10" s="4">
        <v>7</v>
      </c>
      <c r="B10" s="1">
        <v>11</v>
      </c>
    </row>
    <row r="11" spans="1:2" x14ac:dyDescent="0.25">
      <c r="A11" s="4">
        <v>8</v>
      </c>
      <c r="B11" s="1">
        <v>6</v>
      </c>
    </row>
    <row r="12" spans="1:2" x14ac:dyDescent="0.25">
      <c r="A12" s="4">
        <v>9</v>
      </c>
      <c r="B12" s="1">
        <v>12</v>
      </c>
    </row>
    <row r="13" spans="1:2" x14ac:dyDescent="0.25">
      <c r="A13" s="4">
        <v>10</v>
      </c>
      <c r="B13" s="1">
        <v>8</v>
      </c>
    </row>
    <row r="14" spans="1:2" x14ac:dyDescent="0.25">
      <c r="A14" s="4">
        <v>11</v>
      </c>
      <c r="B14" s="1">
        <v>16</v>
      </c>
    </row>
    <row r="15" spans="1:2" x14ac:dyDescent="0.25">
      <c r="A15" s="4">
        <v>12</v>
      </c>
      <c r="B15" s="1">
        <v>14</v>
      </c>
    </row>
    <row r="16" spans="1:2" x14ac:dyDescent="0.25">
      <c r="A16" s="4">
        <v>13</v>
      </c>
      <c r="B16" s="1">
        <v>7</v>
      </c>
    </row>
    <row r="17" spans="1:2" x14ac:dyDescent="0.25">
      <c r="A17" s="4">
        <v>14</v>
      </c>
      <c r="B17" s="1">
        <v>12</v>
      </c>
    </row>
    <row r="18" spans="1:2" x14ac:dyDescent="0.25">
      <c r="A18" s="4">
        <v>15</v>
      </c>
      <c r="B18" s="1">
        <v>6</v>
      </c>
    </row>
    <row r="19" spans="1:2" x14ac:dyDescent="0.25">
      <c r="A19" s="4" t="s">
        <v>146</v>
      </c>
      <c r="B19" s="1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63C-BD69-483C-A3C1-FD9AB5E5372D}">
  <dimension ref="A1:L145"/>
  <sheetViews>
    <sheetView workbookViewId="0">
      <selection activeCell="C8" sqref="C8"/>
    </sheetView>
  </sheetViews>
  <sheetFormatPr defaultRowHeight="15" x14ac:dyDescent="0.25"/>
  <cols>
    <col min="1" max="1" width="19" bestFit="1" customWidth="1"/>
    <col min="2" max="2" width="6.28515625" bestFit="1" customWidth="1"/>
    <col min="5" max="5" width="10" bestFit="1" customWidth="1"/>
    <col min="7" max="7" width="13.42578125" bestFit="1" customWidth="1"/>
  </cols>
  <sheetData>
    <row r="1" spans="1:12" x14ac:dyDescent="0.25">
      <c r="A1" t="s">
        <v>275</v>
      </c>
      <c r="B1" t="s">
        <v>276</v>
      </c>
      <c r="C1" t="s">
        <v>145</v>
      </c>
      <c r="D1" t="s">
        <v>149</v>
      </c>
      <c r="E1" t="s">
        <v>277</v>
      </c>
      <c r="F1" t="s">
        <v>264</v>
      </c>
      <c r="G1" t="s">
        <v>268</v>
      </c>
      <c r="H1" t="s">
        <v>272</v>
      </c>
      <c r="I1" t="s">
        <v>273</v>
      </c>
      <c r="J1" t="s">
        <v>278</v>
      </c>
    </row>
    <row r="2" spans="1:12" x14ac:dyDescent="0.25">
      <c r="A2">
        <v>3</v>
      </c>
      <c r="B2">
        <v>5</v>
      </c>
      <c r="C2" t="s">
        <v>0</v>
      </c>
      <c r="D2" t="str">
        <f>LEFT(C2,2)</f>
        <v>NN</v>
      </c>
      <c r="E2">
        <f>60*6+A2</f>
        <v>363</v>
      </c>
      <c r="F2" s="6">
        <f>E2/1440</f>
        <v>0.25208333333333333</v>
      </c>
      <c r="G2" s="7">
        <f>HOUR(F2) -5</f>
        <v>1</v>
      </c>
      <c r="H2">
        <f>E2</f>
        <v>363</v>
      </c>
      <c r="I2">
        <f>IF(J2="TAK",I1,H2+B2)</f>
        <v>368</v>
      </c>
      <c r="J2" t="s">
        <v>274</v>
      </c>
    </row>
    <row r="3" spans="1:12" x14ac:dyDescent="0.25">
      <c r="A3">
        <v>12</v>
      </c>
      <c r="B3">
        <v>13</v>
      </c>
      <c r="C3" t="s">
        <v>1</v>
      </c>
      <c r="D3" t="str">
        <f t="shared" ref="D3:D66" si="0">LEFT(C3,2)</f>
        <v>FO</v>
      </c>
      <c r="E3">
        <f>E2+A3</f>
        <v>375</v>
      </c>
      <c r="F3" s="6">
        <f t="shared" ref="F3:F66" si="1">E3/1440</f>
        <v>0.26041666666666669</v>
      </c>
      <c r="G3" s="7">
        <f t="shared" ref="G3:G66" si="2">HOUR(F3) -5</f>
        <v>1</v>
      </c>
      <c r="H3">
        <f>IF(I2&lt;E3,E3,I2)</f>
        <v>375</v>
      </c>
      <c r="I3">
        <f>IF(J3="TAK",I2,H3+B3)</f>
        <v>388</v>
      </c>
      <c r="J3" t="str">
        <f>IF(I2&gt;E3+5,"TAK","NIE")</f>
        <v>NIE</v>
      </c>
      <c r="L3">
        <f>-COUNTIF(J2:J145,"TAK")</f>
        <v>-44</v>
      </c>
    </row>
    <row r="4" spans="1:12" x14ac:dyDescent="0.25">
      <c r="A4">
        <v>1</v>
      </c>
      <c r="B4">
        <v>10</v>
      </c>
      <c r="C4" t="s">
        <v>2</v>
      </c>
      <c r="D4" t="str">
        <f t="shared" si="0"/>
        <v>GN</v>
      </c>
      <c r="E4">
        <f t="shared" ref="E4:E67" si="3">E3+A4</f>
        <v>376</v>
      </c>
      <c r="F4" s="6">
        <f t="shared" si="1"/>
        <v>0.26111111111111113</v>
      </c>
      <c r="G4" s="7">
        <f t="shared" si="2"/>
        <v>1</v>
      </c>
      <c r="H4">
        <f>IF(I3&lt;E4,E4,I3)</f>
        <v>388</v>
      </c>
      <c r="I4">
        <f>IF(J4="TAK",I3,H4+B4)</f>
        <v>388</v>
      </c>
      <c r="J4" t="str">
        <f>IF(I3&gt;E4+5,"TAK","NIE")</f>
        <v>TAK</v>
      </c>
    </row>
    <row r="5" spans="1:12" x14ac:dyDescent="0.25">
      <c r="A5">
        <v>7</v>
      </c>
      <c r="B5">
        <v>2</v>
      </c>
      <c r="C5" t="s">
        <v>3</v>
      </c>
      <c r="D5" t="str">
        <f t="shared" si="0"/>
        <v>EA</v>
      </c>
      <c r="E5">
        <f t="shared" si="3"/>
        <v>383</v>
      </c>
      <c r="F5" s="6">
        <f t="shared" si="1"/>
        <v>0.26597222222222222</v>
      </c>
      <c r="G5" s="7">
        <f t="shared" si="2"/>
        <v>1</v>
      </c>
      <c r="H5">
        <f>IF(I4&lt;E5,E5,I4)</f>
        <v>388</v>
      </c>
      <c r="I5">
        <f>IF(J5="TAK",I4,H5+B5)</f>
        <v>390</v>
      </c>
      <c r="J5" t="str">
        <f>IF(I4&gt;E5+5,"TAK","NIE")</f>
        <v>NIE</v>
      </c>
    </row>
    <row r="6" spans="1:12" x14ac:dyDescent="0.25">
      <c r="A6">
        <v>10</v>
      </c>
      <c r="B6">
        <v>7</v>
      </c>
      <c r="C6" t="s">
        <v>4</v>
      </c>
      <c r="D6" t="str">
        <f t="shared" si="0"/>
        <v>FN</v>
      </c>
      <c r="E6">
        <f t="shared" si="3"/>
        <v>393</v>
      </c>
      <c r="F6" s="6">
        <f t="shared" si="1"/>
        <v>0.27291666666666664</v>
      </c>
      <c r="G6" s="7">
        <f t="shared" si="2"/>
        <v>1</v>
      </c>
      <c r="H6">
        <f>IF(I5&lt;E6,E6,I5)</f>
        <v>393</v>
      </c>
      <c r="I6">
        <f>IF(J6="TAK",I5,H6+B6)</f>
        <v>400</v>
      </c>
      <c r="J6" t="str">
        <f>IF(I5&gt;E6+5,"TAK","NIE")</f>
        <v>NIE</v>
      </c>
    </row>
    <row r="7" spans="1:12" x14ac:dyDescent="0.25">
      <c r="A7">
        <v>9</v>
      </c>
      <c r="B7">
        <v>14</v>
      </c>
      <c r="C7" t="s">
        <v>5</v>
      </c>
      <c r="D7" t="str">
        <f t="shared" si="0"/>
        <v>CI</v>
      </c>
      <c r="E7">
        <f t="shared" si="3"/>
        <v>402</v>
      </c>
      <c r="F7" s="6">
        <f t="shared" si="1"/>
        <v>0.27916666666666667</v>
      </c>
      <c r="G7" s="7">
        <f t="shared" si="2"/>
        <v>1</v>
      </c>
      <c r="H7">
        <f>IF(I6&lt;E7,E7,I6)</f>
        <v>402</v>
      </c>
      <c r="I7">
        <f>IF(J7="TAK",I6,H7+B7)</f>
        <v>416</v>
      </c>
      <c r="J7" t="str">
        <f>IF(I6&gt;E7+5,"TAK","NIE")</f>
        <v>NIE</v>
      </c>
    </row>
    <row r="8" spans="1:12" x14ac:dyDescent="0.25">
      <c r="A8">
        <v>4</v>
      </c>
      <c r="B8">
        <v>10</v>
      </c>
      <c r="C8" s="9" t="s">
        <v>6</v>
      </c>
      <c r="D8" t="str">
        <f t="shared" si="0"/>
        <v>KP</v>
      </c>
      <c r="E8">
        <f t="shared" si="3"/>
        <v>406</v>
      </c>
      <c r="F8" s="6">
        <f t="shared" si="1"/>
        <v>0.28194444444444444</v>
      </c>
      <c r="G8" s="7">
        <f t="shared" si="2"/>
        <v>1</v>
      </c>
      <c r="H8">
        <f>IF(I7&lt;E8,E8,I7)</f>
        <v>416</v>
      </c>
      <c r="I8">
        <f>IF(J8="TAK",I7,H8+B8)</f>
        <v>416</v>
      </c>
      <c r="J8" t="str">
        <f>IF(I7&gt;E8+5,"TAK","NIE")</f>
        <v>TAK</v>
      </c>
    </row>
    <row r="9" spans="1:12" x14ac:dyDescent="0.25">
      <c r="A9">
        <v>4</v>
      </c>
      <c r="B9">
        <v>7</v>
      </c>
      <c r="C9" t="s">
        <v>7</v>
      </c>
      <c r="D9" t="str">
        <f t="shared" si="0"/>
        <v>DB</v>
      </c>
      <c r="E9">
        <f t="shared" si="3"/>
        <v>410</v>
      </c>
      <c r="F9" s="6">
        <f t="shared" si="1"/>
        <v>0.28472222222222221</v>
      </c>
      <c r="G9" s="7">
        <f t="shared" si="2"/>
        <v>1</v>
      </c>
      <c r="H9">
        <f>IF(I8&lt;E9,E9,I8)</f>
        <v>416</v>
      </c>
      <c r="I9">
        <f>IF(J9="TAK",I8,H9+B9)</f>
        <v>416</v>
      </c>
      <c r="J9" t="str">
        <f>IF(I8&gt;E9+5,"TAK","NIE")</f>
        <v>TAK</v>
      </c>
    </row>
    <row r="10" spans="1:12" x14ac:dyDescent="0.25">
      <c r="A10">
        <v>3</v>
      </c>
      <c r="B10">
        <v>2</v>
      </c>
      <c r="C10" t="s">
        <v>8</v>
      </c>
      <c r="D10" t="str">
        <f t="shared" si="0"/>
        <v>DE</v>
      </c>
      <c r="E10">
        <f t="shared" si="3"/>
        <v>413</v>
      </c>
      <c r="F10" s="6">
        <f t="shared" si="1"/>
        <v>0.28680555555555554</v>
      </c>
      <c r="G10" s="7">
        <f t="shared" si="2"/>
        <v>1</v>
      </c>
      <c r="H10">
        <f>IF(I9&lt;E10,E10,I9)</f>
        <v>416</v>
      </c>
      <c r="I10">
        <f>IF(J10="TAK",I9,H10+B10)</f>
        <v>418</v>
      </c>
      <c r="J10" t="str">
        <f>IF(I9&gt;E10+5,"TAK","NIE")</f>
        <v>NIE</v>
      </c>
    </row>
    <row r="11" spans="1:12" x14ac:dyDescent="0.25">
      <c r="A11">
        <v>7</v>
      </c>
      <c r="B11">
        <v>12</v>
      </c>
      <c r="C11" t="s">
        <v>9</v>
      </c>
      <c r="D11" t="str">
        <f t="shared" si="0"/>
        <v>HL</v>
      </c>
      <c r="E11">
        <f t="shared" si="3"/>
        <v>420</v>
      </c>
      <c r="F11" s="6">
        <f t="shared" si="1"/>
        <v>0.29166666666666669</v>
      </c>
      <c r="G11" s="7">
        <f t="shared" si="2"/>
        <v>2</v>
      </c>
      <c r="H11">
        <f>IF(I10&lt;E11,E11,I10)</f>
        <v>420</v>
      </c>
      <c r="I11">
        <f>IF(J11="TAK",I10,H11+B11)</f>
        <v>432</v>
      </c>
      <c r="J11" t="str">
        <f>IF(I10&gt;E11+5,"TAK","NIE")</f>
        <v>NIE</v>
      </c>
    </row>
    <row r="12" spans="1:12" x14ac:dyDescent="0.25">
      <c r="A12">
        <v>11</v>
      </c>
      <c r="B12">
        <v>12</v>
      </c>
      <c r="C12" t="s">
        <v>10</v>
      </c>
      <c r="D12" t="str">
        <f t="shared" si="0"/>
        <v>CG</v>
      </c>
      <c r="E12">
        <f t="shared" si="3"/>
        <v>431</v>
      </c>
      <c r="F12" s="6">
        <f t="shared" si="1"/>
        <v>0.29930555555555555</v>
      </c>
      <c r="G12" s="7">
        <f t="shared" si="2"/>
        <v>2</v>
      </c>
      <c r="H12">
        <f>IF(I11&lt;E12,E12,I11)</f>
        <v>432</v>
      </c>
      <c r="I12">
        <f>IF(J12="TAK",I11,H12+B12)</f>
        <v>444</v>
      </c>
      <c r="J12" t="str">
        <f>IF(I11&gt;E12+5,"TAK","NIE")</f>
        <v>NIE</v>
      </c>
    </row>
    <row r="13" spans="1:12" x14ac:dyDescent="0.25">
      <c r="A13">
        <v>15</v>
      </c>
      <c r="B13">
        <v>14</v>
      </c>
      <c r="C13" t="s">
        <v>11</v>
      </c>
      <c r="D13" t="str">
        <f t="shared" si="0"/>
        <v>BD</v>
      </c>
      <c r="E13">
        <f t="shared" si="3"/>
        <v>446</v>
      </c>
      <c r="F13" s="6">
        <f t="shared" si="1"/>
        <v>0.30972222222222223</v>
      </c>
      <c r="G13" s="7">
        <f t="shared" si="2"/>
        <v>2</v>
      </c>
      <c r="H13">
        <f>IF(I12&lt;E13,E13,I12)</f>
        <v>446</v>
      </c>
      <c r="I13">
        <f>IF(J13="TAK",I12,H13+B13)</f>
        <v>460</v>
      </c>
      <c r="J13" t="str">
        <f>IF(I12&gt;E13+5,"TAK","NIE")</f>
        <v>NIE</v>
      </c>
    </row>
    <row r="14" spans="1:12" x14ac:dyDescent="0.25">
      <c r="A14">
        <v>11</v>
      </c>
      <c r="B14">
        <v>9</v>
      </c>
      <c r="C14" t="s">
        <v>12</v>
      </c>
      <c r="D14" t="str">
        <f t="shared" si="0"/>
        <v>KJ</v>
      </c>
      <c r="E14">
        <f t="shared" si="3"/>
        <v>457</v>
      </c>
      <c r="F14" s="6">
        <f t="shared" si="1"/>
        <v>0.31736111111111109</v>
      </c>
      <c r="G14" s="7">
        <f t="shared" si="2"/>
        <v>2</v>
      </c>
      <c r="H14">
        <f>IF(I13&lt;E14,E14,I13)</f>
        <v>460</v>
      </c>
      <c r="I14">
        <f>IF(J14="TAK",I13,H14+B14)</f>
        <v>469</v>
      </c>
      <c r="J14" t="str">
        <f>IF(I13&gt;E14+5,"TAK","NIE")</f>
        <v>NIE</v>
      </c>
    </row>
    <row r="15" spans="1:12" x14ac:dyDescent="0.25">
      <c r="A15">
        <v>3</v>
      </c>
      <c r="B15">
        <v>6</v>
      </c>
      <c r="C15" t="s">
        <v>13</v>
      </c>
      <c r="D15" t="str">
        <f t="shared" si="0"/>
        <v>BH</v>
      </c>
      <c r="E15">
        <f t="shared" si="3"/>
        <v>460</v>
      </c>
      <c r="F15" s="6">
        <f t="shared" si="1"/>
        <v>0.31944444444444442</v>
      </c>
      <c r="G15" s="7">
        <f t="shared" si="2"/>
        <v>2</v>
      </c>
      <c r="H15">
        <f>IF(I14&lt;E15,E15,I14)</f>
        <v>469</v>
      </c>
      <c r="I15">
        <f>IF(J15="TAK",I14,H15+B15)</f>
        <v>469</v>
      </c>
      <c r="J15" t="str">
        <f>IF(I14&gt;E15+5,"TAK","NIE")</f>
        <v>TAK</v>
      </c>
    </row>
    <row r="16" spans="1:12" x14ac:dyDescent="0.25">
      <c r="A16">
        <v>1</v>
      </c>
      <c r="B16">
        <v>7</v>
      </c>
      <c r="C16" t="s">
        <v>14</v>
      </c>
      <c r="D16" t="str">
        <f t="shared" si="0"/>
        <v>KI</v>
      </c>
      <c r="E16">
        <f t="shared" si="3"/>
        <v>461</v>
      </c>
      <c r="F16" s="6">
        <f t="shared" si="1"/>
        <v>0.32013888888888886</v>
      </c>
      <c r="G16" s="7">
        <f t="shared" si="2"/>
        <v>2</v>
      </c>
      <c r="H16">
        <f>IF(I15&lt;E16,E16,I15)</f>
        <v>469</v>
      </c>
      <c r="I16">
        <f>IF(J16="TAK",I15,H16+B16)</f>
        <v>469</v>
      </c>
      <c r="J16" t="str">
        <f>IF(I15&gt;E16+5,"TAK","NIE")</f>
        <v>TAK</v>
      </c>
    </row>
    <row r="17" spans="1:10" x14ac:dyDescent="0.25">
      <c r="A17">
        <v>11</v>
      </c>
      <c r="B17">
        <v>7</v>
      </c>
      <c r="C17" t="s">
        <v>15</v>
      </c>
      <c r="D17" t="str">
        <f t="shared" si="0"/>
        <v>EH</v>
      </c>
      <c r="E17">
        <f t="shared" si="3"/>
        <v>472</v>
      </c>
      <c r="F17" s="6">
        <f t="shared" si="1"/>
        <v>0.32777777777777778</v>
      </c>
      <c r="G17" s="7">
        <f t="shared" si="2"/>
        <v>2</v>
      </c>
      <c r="H17">
        <f>IF(I16&lt;E17,E17,I16)</f>
        <v>472</v>
      </c>
      <c r="I17">
        <f>IF(J17="TAK",I16,H17+B17)</f>
        <v>479</v>
      </c>
      <c r="J17" t="str">
        <f>IF(I16&gt;E17+5,"TAK","NIE")</f>
        <v>NIE</v>
      </c>
    </row>
    <row r="18" spans="1:10" x14ac:dyDescent="0.25">
      <c r="A18">
        <v>2</v>
      </c>
      <c r="B18">
        <v>2</v>
      </c>
      <c r="C18" t="s">
        <v>16</v>
      </c>
      <c r="D18" t="str">
        <f t="shared" si="0"/>
        <v>DP</v>
      </c>
      <c r="E18">
        <f t="shared" si="3"/>
        <v>474</v>
      </c>
      <c r="F18" s="6">
        <f t="shared" si="1"/>
        <v>0.32916666666666666</v>
      </c>
      <c r="G18" s="7">
        <f t="shared" si="2"/>
        <v>2</v>
      </c>
      <c r="H18">
        <f>IF(I17&lt;E18,E18,I17)</f>
        <v>479</v>
      </c>
      <c r="I18">
        <f>IF(J18="TAK",I17,H18+B18)</f>
        <v>481</v>
      </c>
      <c r="J18" t="str">
        <f>IF(I17&gt;E18+5,"TAK","NIE")</f>
        <v>NIE</v>
      </c>
    </row>
    <row r="19" spans="1:10" x14ac:dyDescent="0.25">
      <c r="A19">
        <v>9</v>
      </c>
      <c r="B19">
        <v>10</v>
      </c>
      <c r="C19" t="s">
        <v>17</v>
      </c>
      <c r="D19" t="str">
        <f t="shared" si="0"/>
        <v>MD</v>
      </c>
      <c r="E19">
        <f t="shared" si="3"/>
        <v>483</v>
      </c>
      <c r="F19" s="6">
        <f t="shared" si="1"/>
        <v>0.33541666666666664</v>
      </c>
      <c r="G19" s="7">
        <f t="shared" si="2"/>
        <v>3</v>
      </c>
      <c r="H19">
        <f>IF(I18&lt;E19,E19,I18)</f>
        <v>483</v>
      </c>
      <c r="I19">
        <f>IF(J19="TAK",I18,H19+B19)</f>
        <v>493</v>
      </c>
      <c r="J19" t="str">
        <f>IF(I18&gt;E19+5,"TAK","NIE")</f>
        <v>NIE</v>
      </c>
    </row>
    <row r="20" spans="1:10" x14ac:dyDescent="0.25">
      <c r="A20">
        <v>2</v>
      </c>
      <c r="B20">
        <v>13</v>
      </c>
      <c r="C20" t="s">
        <v>18</v>
      </c>
      <c r="D20" t="str">
        <f t="shared" si="0"/>
        <v>CC</v>
      </c>
      <c r="E20">
        <f t="shared" si="3"/>
        <v>485</v>
      </c>
      <c r="F20" s="6">
        <f t="shared" si="1"/>
        <v>0.33680555555555558</v>
      </c>
      <c r="G20" s="7">
        <f t="shared" si="2"/>
        <v>3</v>
      </c>
      <c r="H20">
        <f>IF(I19&lt;E20,E20,I19)</f>
        <v>493</v>
      </c>
      <c r="I20">
        <f>IF(J20="TAK",I19,H20+B20)</f>
        <v>493</v>
      </c>
      <c r="J20" t="str">
        <f>IF(I19&gt;E20+5,"TAK","NIE")</f>
        <v>TAK</v>
      </c>
    </row>
    <row r="21" spans="1:10" x14ac:dyDescent="0.25">
      <c r="A21">
        <v>13</v>
      </c>
      <c r="B21">
        <v>14</v>
      </c>
      <c r="C21" t="s">
        <v>19</v>
      </c>
      <c r="D21" t="str">
        <f t="shared" si="0"/>
        <v>IB</v>
      </c>
      <c r="E21">
        <f t="shared" si="3"/>
        <v>498</v>
      </c>
      <c r="F21" s="6">
        <f t="shared" si="1"/>
        <v>0.34583333333333333</v>
      </c>
      <c r="G21" s="7">
        <f t="shared" si="2"/>
        <v>3</v>
      </c>
      <c r="H21">
        <f>IF(I20&lt;E21,E21,I20)</f>
        <v>498</v>
      </c>
      <c r="I21">
        <f>IF(J21="TAK",I20,H21+B21)</f>
        <v>512</v>
      </c>
      <c r="J21" t="str">
        <f>IF(I20&gt;E21+5,"TAK","NIE")</f>
        <v>NIE</v>
      </c>
    </row>
    <row r="22" spans="1:10" x14ac:dyDescent="0.25">
      <c r="A22">
        <v>10</v>
      </c>
      <c r="B22">
        <v>15</v>
      </c>
      <c r="C22" t="s">
        <v>20</v>
      </c>
      <c r="D22" t="str">
        <f t="shared" si="0"/>
        <v>NE</v>
      </c>
      <c r="E22">
        <f t="shared" si="3"/>
        <v>508</v>
      </c>
      <c r="F22" s="6">
        <f t="shared" si="1"/>
        <v>0.3527777777777778</v>
      </c>
      <c r="G22" s="7">
        <f t="shared" si="2"/>
        <v>3</v>
      </c>
      <c r="H22">
        <f>IF(I21&lt;E22,E22,I21)</f>
        <v>512</v>
      </c>
      <c r="I22">
        <f>IF(J22="TAK",I21,H22+B22)</f>
        <v>527</v>
      </c>
      <c r="J22" t="str">
        <f>IF(I21&gt;E22+5,"TAK","NIE")</f>
        <v>NIE</v>
      </c>
    </row>
    <row r="23" spans="1:10" x14ac:dyDescent="0.25">
      <c r="A23">
        <v>6</v>
      </c>
      <c r="B23">
        <v>9</v>
      </c>
      <c r="C23" t="s">
        <v>21</v>
      </c>
      <c r="D23" t="str">
        <f t="shared" si="0"/>
        <v>HP</v>
      </c>
      <c r="E23">
        <f t="shared" si="3"/>
        <v>514</v>
      </c>
      <c r="F23" s="6">
        <f t="shared" si="1"/>
        <v>0.35694444444444445</v>
      </c>
      <c r="G23" s="7">
        <f t="shared" si="2"/>
        <v>3</v>
      </c>
      <c r="H23">
        <f>IF(I22&lt;E23,E23,I22)</f>
        <v>527</v>
      </c>
      <c r="I23">
        <f>IF(J23="TAK",I22,H23+B23)</f>
        <v>527</v>
      </c>
      <c r="J23" t="str">
        <f>IF(I22&gt;E23+5,"TAK","NIE")</f>
        <v>TAK</v>
      </c>
    </row>
    <row r="24" spans="1:10" x14ac:dyDescent="0.25">
      <c r="A24">
        <v>5</v>
      </c>
      <c r="B24">
        <v>6</v>
      </c>
      <c r="C24" t="s">
        <v>22</v>
      </c>
      <c r="D24" t="str">
        <f t="shared" si="0"/>
        <v>BM</v>
      </c>
      <c r="E24">
        <f t="shared" si="3"/>
        <v>519</v>
      </c>
      <c r="F24" s="6">
        <f t="shared" si="1"/>
        <v>0.36041666666666666</v>
      </c>
      <c r="G24" s="7">
        <f t="shared" si="2"/>
        <v>3</v>
      </c>
      <c r="H24">
        <f>IF(I23&lt;E24,E24,I23)</f>
        <v>527</v>
      </c>
      <c r="I24">
        <f>IF(J24="TAK",I23,H24+B24)</f>
        <v>527</v>
      </c>
      <c r="J24" t="str">
        <f>IF(I23&gt;E24+5,"TAK","NIE")</f>
        <v>TAK</v>
      </c>
    </row>
    <row r="25" spans="1:10" x14ac:dyDescent="0.25">
      <c r="A25">
        <v>13</v>
      </c>
      <c r="B25">
        <v>13</v>
      </c>
      <c r="C25" t="s">
        <v>23</v>
      </c>
      <c r="D25" t="str">
        <f t="shared" si="0"/>
        <v>NH</v>
      </c>
      <c r="E25">
        <f t="shared" si="3"/>
        <v>532</v>
      </c>
      <c r="F25" s="6">
        <f t="shared" si="1"/>
        <v>0.36944444444444446</v>
      </c>
      <c r="G25" s="7">
        <f t="shared" si="2"/>
        <v>3</v>
      </c>
      <c r="H25">
        <f>IF(I24&lt;E25,E25,I24)</f>
        <v>532</v>
      </c>
      <c r="I25">
        <f>IF(J25="TAK",I24,H25+B25)</f>
        <v>545</v>
      </c>
      <c r="J25" t="str">
        <f>IF(I24&gt;E25+5,"TAK","NIE")</f>
        <v>NIE</v>
      </c>
    </row>
    <row r="26" spans="1:10" x14ac:dyDescent="0.25">
      <c r="A26">
        <v>11</v>
      </c>
      <c r="B26">
        <v>1</v>
      </c>
      <c r="C26" t="s">
        <v>24</v>
      </c>
      <c r="D26" t="str">
        <f t="shared" si="0"/>
        <v>LJ</v>
      </c>
      <c r="E26">
        <f t="shared" si="3"/>
        <v>543</v>
      </c>
      <c r="F26" s="6">
        <f t="shared" si="1"/>
        <v>0.37708333333333333</v>
      </c>
      <c r="G26" s="7">
        <f t="shared" si="2"/>
        <v>4</v>
      </c>
      <c r="H26">
        <f>IF(I25&lt;E26,E26,I25)</f>
        <v>545</v>
      </c>
      <c r="I26">
        <f>IF(J26="TAK",I25,H26+B26)</f>
        <v>546</v>
      </c>
      <c r="J26" t="str">
        <f>IF(I25&gt;E26+5,"TAK","NIE")</f>
        <v>NIE</v>
      </c>
    </row>
    <row r="27" spans="1:10" x14ac:dyDescent="0.25">
      <c r="A27">
        <v>10</v>
      </c>
      <c r="B27">
        <v>6</v>
      </c>
      <c r="C27" t="s">
        <v>25</v>
      </c>
      <c r="D27" t="str">
        <f t="shared" si="0"/>
        <v>KE</v>
      </c>
      <c r="E27">
        <f t="shared" si="3"/>
        <v>553</v>
      </c>
      <c r="F27" s="6">
        <f t="shared" si="1"/>
        <v>0.3840277777777778</v>
      </c>
      <c r="G27" s="7">
        <f t="shared" si="2"/>
        <v>4</v>
      </c>
      <c r="H27">
        <f>IF(I26&lt;E27,E27,I26)</f>
        <v>553</v>
      </c>
      <c r="I27">
        <f>IF(J27="TAK",I26,H27+B27)</f>
        <v>559</v>
      </c>
      <c r="J27" t="str">
        <f>IF(I26&gt;E27+5,"TAK","NIE")</f>
        <v>NIE</v>
      </c>
    </row>
    <row r="28" spans="1:10" x14ac:dyDescent="0.25">
      <c r="A28">
        <v>11</v>
      </c>
      <c r="B28">
        <v>12</v>
      </c>
      <c r="C28" t="s">
        <v>26</v>
      </c>
      <c r="D28" t="str">
        <f t="shared" si="0"/>
        <v>DA</v>
      </c>
      <c r="E28">
        <f t="shared" si="3"/>
        <v>564</v>
      </c>
      <c r="F28" s="6">
        <f t="shared" si="1"/>
        <v>0.39166666666666666</v>
      </c>
      <c r="G28" s="7">
        <f t="shared" si="2"/>
        <v>4</v>
      </c>
      <c r="H28">
        <f>IF(I27&lt;E28,E28,I27)</f>
        <v>564</v>
      </c>
      <c r="I28">
        <f>IF(J28="TAK",I27,H28+B28)</f>
        <v>576</v>
      </c>
      <c r="J28" t="str">
        <f>IF(I27&gt;E28+5,"TAK","NIE")</f>
        <v>NIE</v>
      </c>
    </row>
    <row r="29" spans="1:10" x14ac:dyDescent="0.25">
      <c r="A29">
        <v>4</v>
      </c>
      <c r="B29">
        <v>9</v>
      </c>
      <c r="C29" t="s">
        <v>27</v>
      </c>
      <c r="D29" t="str">
        <f t="shared" si="0"/>
        <v>BF</v>
      </c>
      <c r="E29">
        <f t="shared" si="3"/>
        <v>568</v>
      </c>
      <c r="F29" s="6">
        <f t="shared" si="1"/>
        <v>0.39444444444444443</v>
      </c>
      <c r="G29" s="7">
        <f t="shared" si="2"/>
        <v>4</v>
      </c>
      <c r="H29">
        <f>IF(I28&lt;E29,E29,I28)</f>
        <v>576</v>
      </c>
      <c r="I29">
        <f>IF(J29="TAK",I28,H29+B29)</f>
        <v>576</v>
      </c>
      <c r="J29" t="str">
        <f>IF(I28&gt;E29+5,"TAK","NIE")</f>
        <v>TAK</v>
      </c>
    </row>
    <row r="30" spans="1:10" x14ac:dyDescent="0.25">
      <c r="A30">
        <v>4</v>
      </c>
      <c r="B30">
        <v>1</v>
      </c>
      <c r="C30" t="s">
        <v>28</v>
      </c>
      <c r="D30" t="str">
        <f t="shared" si="0"/>
        <v>AE</v>
      </c>
      <c r="E30">
        <f t="shared" si="3"/>
        <v>572</v>
      </c>
      <c r="F30" s="6">
        <f t="shared" si="1"/>
        <v>0.3972222222222222</v>
      </c>
      <c r="G30" s="7">
        <f t="shared" si="2"/>
        <v>4</v>
      </c>
      <c r="H30">
        <f>IF(I29&lt;E30,E30,I29)</f>
        <v>576</v>
      </c>
      <c r="I30">
        <f>IF(J30="TAK",I29,H30+B30)</f>
        <v>577</v>
      </c>
      <c r="J30" t="str">
        <f>IF(I29&gt;E30+5,"TAK","NIE")</f>
        <v>NIE</v>
      </c>
    </row>
    <row r="31" spans="1:10" x14ac:dyDescent="0.25">
      <c r="A31">
        <v>2</v>
      </c>
      <c r="B31">
        <v>11</v>
      </c>
      <c r="C31" t="s">
        <v>29</v>
      </c>
      <c r="D31" t="str">
        <f t="shared" si="0"/>
        <v>AK</v>
      </c>
      <c r="E31">
        <f t="shared" si="3"/>
        <v>574</v>
      </c>
      <c r="F31" s="6">
        <f t="shared" si="1"/>
        <v>0.39861111111111114</v>
      </c>
      <c r="G31" s="7">
        <f t="shared" si="2"/>
        <v>4</v>
      </c>
      <c r="H31">
        <f>IF(I30&lt;E31,E31,I30)</f>
        <v>577</v>
      </c>
      <c r="I31">
        <f>IF(J31="TAK",I30,H31+B31)</f>
        <v>588</v>
      </c>
      <c r="J31" t="str">
        <f>IF(I30&gt;E31+5,"TAK","NIE")</f>
        <v>NIE</v>
      </c>
    </row>
    <row r="32" spans="1:10" x14ac:dyDescent="0.25">
      <c r="A32">
        <v>7</v>
      </c>
      <c r="B32">
        <v>2</v>
      </c>
      <c r="C32" t="s">
        <v>30</v>
      </c>
      <c r="D32" t="str">
        <f t="shared" si="0"/>
        <v>GH</v>
      </c>
      <c r="E32">
        <f t="shared" si="3"/>
        <v>581</v>
      </c>
      <c r="F32" s="6">
        <f t="shared" si="1"/>
        <v>0.40347222222222223</v>
      </c>
      <c r="G32" s="7">
        <f t="shared" si="2"/>
        <v>4</v>
      </c>
      <c r="H32">
        <f>IF(I31&lt;E32,E32,I31)</f>
        <v>588</v>
      </c>
      <c r="I32">
        <f>IF(J32="TAK",I31,H32+B32)</f>
        <v>588</v>
      </c>
      <c r="J32" t="str">
        <f>IF(I31&gt;E32+5,"TAK","NIE")</f>
        <v>TAK</v>
      </c>
    </row>
    <row r="33" spans="1:10" x14ac:dyDescent="0.25">
      <c r="A33">
        <v>11</v>
      </c>
      <c r="B33">
        <v>14</v>
      </c>
      <c r="C33" t="s">
        <v>31</v>
      </c>
      <c r="D33" t="str">
        <f t="shared" si="0"/>
        <v>HE</v>
      </c>
      <c r="E33">
        <f t="shared" si="3"/>
        <v>592</v>
      </c>
      <c r="F33" s="6">
        <f t="shared" si="1"/>
        <v>0.41111111111111109</v>
      </c>
      <c r="G33" s="7">
        <f t="shared" si="2"/>
        <v>4</v>
      </c>
      <c r="H33">
        <f>IF(I32&lt;E33,E33,I32)</f>
        <v>592</v>
      </c>
      <c r="I33">
        <f>IF(J33="TAK",I32,H33+B33)</f>
        <v>606</v>
      </c>
      <c r="J33" t="str">
        <f>IF(I32&gt;E33+5,"TAK","NIE")</f>
        <v>NIE</v>
      </c>
    </row>
    <row r="34" spans="1:10" x14ac:dyDescent="0.25">
      <c r="A34">
        <v>6</v>
      </c>
      <c r="B34">
        <v>3</v>
      </c>
      <c r="C34" t="s">
        <v>32</v>
      </c>
      <c r="D34" t="str">
        <f t="shared" si="0"/>
        <v>JP</v>
      </c>
      <c r="E34">
        <f t="shared" si="3"/>
        <v>598</v>
      </c>
      <c r="F34" s="6">
        <f t="shared" si="1"/>
        <v>0.4152777777777778</v>
      </c>
      <c r="G34" s="7">
        <f t="shared" si="2"/>
        <v>4</v>
      </c>
      <c r="H34">
        <f>IF(I33&lt;E34,E34,I33)</f>
        <v>606</v>
      </c>
      <c r="I34">
        <f>IF(J34="TAK",I33,H34+B34)</f>
        <v>606</v>
      </c>
      <c r="J34" t="str">
        <f>IF(I33&gt;E34+5,"TAK","NIE")</f>
        <v>TAK</v>
      </c>
    </row>
    <row r="35" spans="1:10" x14ac:dyDescent="0.25">
      <c r="A35">
        <v>11</v>
      </c>
      <c r="B35">
        <v>5</v>
      </c>
      <c r="C35" t="s">
        <v>33</v>
      </c>
      <c r="D35" t="str">
        <f t="shared" si="0"/>
        <v>EL</v>
      </c>
      <c r="E35">
        <f t="shared" si="3"/>
        <v>609</v>
      </c>
      <c r="F35" s="6">
        <f t="shared" si="1"/>
        <v>0.42291666666666666</v>
      </c>
      <c r="G35" s="7">
        <f t="shared" si="2"/>
        <v>5</v>
      </c>
      <c r="H35">
        <f>IF(I34&lt;E35,E35,I34)</f>
        <v>609</v>
      </c>
      <c r="I35">
        <f>IF(J35="TAK",I34,H35+B35)</f>
        <v>614</v>
      </c>
      <c r="J35" t="str">
        <f>IF(I34&gt;E35+5,"TAK","NIE")</f>
        <v>NIE</v>
      </c>
    </row>
    <row r="36" spans="1:10" x14ac:dyDescent="0.25">
      <c r="A36">
        <v>5</v>
      </c>
      <c r="B36">
        <v>9</v>
      </c>
      <c r="C36" t="s">
        <v>34</v>
      </c>
      <c r="D36" t="str">
        <f t="shared" si="0"/>
        <v>NO</v>
      </c>
      <c r="E36">
        <f t="shared" si="3"/>
        <v>614</v>
      </c>
      <c r="F36" s="6">
        <f t="shared" si="1"/>
        <v>0.42638888888888887</v>
      </c>
      <c r="G36" s="7">
        <f t="shared" si="2"/>
        <v>5</v>
      </c>
      <c r="H36">
        <f>IF(I35&lt;E36,E36,I35)</f>
        <v>614</v>
      </c>
      <c r="I36">
        <f>IF(J36="TAK",I35,H36+B36)</f>
        <v>623</v>
      </c>
      <c r="J36" t="str">
        <f>IF(I35&gt;E36+5,"TAK","NIE")</f>
        <v>NIE</v>
      </c>
    </row>
    <row r="37" spans="1:10" x14ac:dyDescent="0.25">
      <c r="A37">
        <v>9</v>
      </c>
      <c r="B37">
        <v>5</v>
      </c>
      <c r="C37" t="s">
        <v>35</v>
      </c>
      <c r="D37" t="str">
        <f t="shared" si="0"/>
        <v>HA</v>
      </c>
      <c r="E37">
        <f t="shared" si="3"/>
        <v>623</v>
      </c>
      <c r="F37" s="6">
        <f t="shared" si="1"/>
        <v>0.43263888888888891</v>
      </c>
      <c r="G37" s="7">
        <f t="shared" si="2"/>
        <v>5</v>
      </c>
      <c r="H37">
        <f>IF(I36&lt;E37,E37,I36)</f>
        <v>623</v>
      </c>
      <c r="I37">
        <f>IF(J37="TAK",I36,H37+B37)</f>
        <v>628</v>
      </c>
      <c r="J37" t="str">
        <f>IF(I36&gt;E37+5,"TAK","NIE")</f>
        <v>NIE</v>
      </c>
    </row>
    <row r="38" spans="1:10" x14ac:dyDescent="0.25">
      <c r="A38">
        <v>11</v>
      </c>
      <c r="B38">
        <v>4</v>
      </c>
      <c r="C38" t="s">
        <v>36</v>
      </c>
      <c r="D38" t="str">
        <f t="shared" si="0"/>
        <v>BD</v>
      </c>
      <c r="E38">
        <f t="shared" si="3"/>
        <v>634</v>
      </c>
      <c r="F38" s="6">
        <f t="shared" si="1"/>
        <v>0.44027777777777777</v>
      </c>
      <c r="G38" s="7">
        <f t="shared" si="2"/>
        <v>5</v>
      </c>
      <c r="H38">
        <f>IF(I37&lt;E38,E38,I37)</f>
        <v>634</v>
      </c>
      <c r="I38">
        <f>IF(J38="TAK",I37,H38+B38)</f>
        <v>638</v>
      </c>
      <c r="J38" t="str">
        <f>IF(I37&gt;E38+5,"TAK","NIE")</f>
        <v>NIE</v>
      </c>
    </row>
    <row r="39" spans="1:10" x14ac:dyDescent="0.25">
      <c r="A39">
        <v>15</v>
      </c>
      <c r="B39">
        <v>5</v>
      </c>
      <c r="C39" t="s">
        <v>37</v>
      </c>
      <c r="D39" t="str">
        <f t="shared" si="0"/>
        <v>AC</v>
      </c>
      <c r="E39">
        <f t="shared" si="3"/>
        <v>649</v>
      </c>
      <c r="F39" s="6">
        <f t="shared" si="1"/>
        <v>0.45069444444444445</v>
      </c>
      <c r="G39" s="7">
        <f t="shared" si="2"/>
        <v>5</v>
      </c>
      <c r="H39">
        <f>IF(I38&lt;E39,E39,I38)</f>
        <v>649</v>
      </c>
      <c r="I39">
        <f>IF(J39="TAK",I38,H39+B39)</f>
        <v>654</v>
      </c>
      <c r="J39" t="str">
        <f>IF(I38&gt;E39+5,"TAK","NIE")</f>
        <v>NIE</v>
      </c>
    </row>
    <row r="40" spans="1:10" x14ac:dyDescent="0.25">
      <c r="A40">
        <v>12</v>
      </c>
      <c r="B40">
        <v>1</v>
      </c>
      <c r="C40" t="s">
        <v>38</v>
      </c>
      <c r="D40" t="str">
        <f t="shared" si="0"/>
        <v>EB</v>
      </c>
      <c r="E40">
        <f t="shared" si="3"/>
        <v>661</v>
      </c>
      <c r="F40" s="6">
        <f t="shared" si="1"/>
        <v>0.45902777777777776</v>
      </c>
      <c r="G40" s="7">
        <f t="shared" si="2"/>
        <v>6</v>
      </c>
      <c r="H40">
        <f>IF(I39&lt;E40,E40,I39)</f>
        <v>661</v>
      </c>
      <c r="I40">
        <f>IF(J40="TAK",I39,H40+B40)</f>
        <v>662</v>
      </c>
      <c r="J40" t="str">
        <f>IF(I39&gt;E40+5,"TAK","NIE")</f>
        <v>NIE</v>
      </c>
    </row>
    <row r="41" spans="1:10" x14ac:dyDescent="0.25">
      <c r="A41">
        <v>2</v>
      </c>
      <c r="B41">
        <v>5</v>
      </c>
      <c r="C41" t="s">
        <v>39</v>
      </c>
      <c r="D41" t="str">
        <f t="shared" si="0"/>
        <v>CJ</v>
      </c>
      <c r="E41">
        <f t="shared" si="3"/>
        <v>663</v>
      </c>
      <c r="F41" s="6">
        <f t="shared" si="1"/>
        <v>0.46041666666666664</v>
      </c>
      <c r="G41" s="7">
        <f t="shared" si="2"/>
        <v>6</v>
      </c>
      <c r="H41">
        <f>IF(I40&lt;E41,E41,I40)</f>
        <v>663</v>
      </c>
      <c r="I41">
        <f>IF(J41="TAK",I40,H41+B41)</f>
        <v>668</v>
      </c>
      <c r="J41" t="str">
        <f>IF(I40&gt;E41+5,"TAK","NIE")</f>
        <v>NIE</v>
      </c>
    </row>
    <row r="42" spans="1:10" x14ac:dyDescent="0.25">
      <c r="A42">
        <v>11</v>
      </c>
      <c r="B42">
        <v>11</v>
      </c>
      <c r="C42" t="s">
        <v>40</v>
      </c>
      <c r="D42" t="str">
        <f t="shared" si="0"/>
        <v>MI</v>
      </c>
      <c r="E42">
        <f t="shared" si="3"/>
        <v>674</v>
      </c>
      <c r="F42" s="6">
        <f t="shared" si="1"/>
        <v>0.46805555555555556</v>
      </c>
      <c r="G42" s="7">
        <f t="shared" si="2"/>
        <v>6</v>
      </c>
      <c r="H42">
        <f>IF(I41&lt;E42,E42,I41)</f>
        <v>674</v>
      </c>
      <c r="I42">
        <f>IF(J42="TAK",I41,H42+B42)</f>
        <v>685</v>
      </c>
      <c r="J42" t="str">
        <f>IF(I41&gt;E42+5,"TAK","NIE")</f>
        <v>NIE</v>
      </c>
    </row>
    <row r="43" spans="1:10" x14ac:dyDescent="0.25">
      <c r="A43">
        <v>2</v>
      </c>
      <c r="B43">
        <v>3</v>
      </c>
      <c r="C43" t="s">
        <v>41</v>
      </c>
      <c r="D43" t="str">
        <f t="shared" si="0"/>
        <v>KK</v>
      </c>
      <c r="E43">
        <f t="shared" si="3"/>
        <v>676</v>
      </c>
      <c r="F43" s="6">
        <f t="shared" si="1"/>
        <v>0.46944444444444444</v>
      </c>
      <c r="G43" s="7">
        <f t="shared" si="2"/>
        <v>6</v>
      </c>
      <c r="H43">
        <f>IF(I42&lt;E43,E43,I42)</f>
        <v>685</v>
      </c>
      <c r="I43">
        <f>IF(J43="TAK",I42,H43+B43)</f>
        <v>685</v>
      </c>
      <c r="J43" t="str">
        <f>IF(I42&gt;E43+5,"TAK","NIE")</f>
        <v>TAK</v>
      </c>
    </row>
    <row r="44" spans="1:10" x14ac:dyDescent="0.25">
      <c r="A44">
        <v>6</v>
      </c>
      <c r="B44">
        <v>13</v>
      </c>
      <c r="C44" t="s">
        <v>42</v>
      </c>
      <c r="D44" t="str">
        <f t="shared" si="0"/>
        <v>MN</v>
      </c>
      <c r="E44">
        <f t="shared" si="3"/>
        <v>682</v>
      </c>
      <c r="F44" s="6">
        <f t="shared" si="1"/>
        <v>0.47361111111111109</v>
      </c>
      <c r="G44" s="7">
        <f t="shared" si="2"/>
        <v>6</v>
      </c>
      <c r="H44">
        <f>IF(I43&lt;E44,E44,I43)</f>
        <v>685</v>
      </c>
      <c r="I44">
        <f>IF(J44="TAK",I43,H44+B44)</f>
        <v>698</v>
      </c>
      <c r="J44" t="str">
        <f>IF(I43&gt;E44+5,"TAK","NIE")</f>
        <v>NIE</v>
      </c>
    </row>
    <row r="45" spans="1:10" x14ac:dyDescent="0.25">
      <c r="A45">
        <v>4</v>
      </c>
      <c r="B45">
        <v>11</v>
      </c>
      <c r="C45" t="s">
        <v>43</v>
      </c>
      <c r="D45" t="str">
        <f t="shared" si="0"/>
        <v>GL</v>
      </c>
      <c r="E45">
        <f t="shared" si="3"/>
        <v>686</v>
      </c>
      <c r="F45" s="6">
        <f t="shared" si="1"/>
        <v>0.47638888888888886</v>
      </c>
      <c r="G45" s="7">
        <f t="shared" si="2"/>
        <v>6</v>
      </c>
      <c r="H45">
        <f>IF(I44&lt;E45,E45,I44)</f>
        <v>698</v>
      </c>
      <c r="I45">
        <f>IF(J45="TAK",I44,H45+B45)</f>
        <v>698</v>
      </c>
      <c r="J45" t="str">
        <f>IF(I44&gt;E45+5,"TAK","NIE")</f>
        <v>TAK</v>
      </c>
    </row>
    <row r="46" spans="1:10" x14ac:dyDescent="0.25">
      <c r="A46">
        <v>7</v>
      </c>
      <c r="B46">
        <v>10</v>
      </c>
      <c r="C46" t="s">
        <v>44</v>
      </c>
      <c r="D46" t="str">
        <f t="shared" si="0"/>
        <v>DA</v>
      </c>
      <c r="E46">
        <f t="shared" si="3"/>
        <v>693</v>
      </c>
      <c r="F46" s="6">
        <f t="shared" si="1"/>
        <v>0.48125000000000001</v>
      </c>
      <c r="G46" s="7">
        <f t="shared" si="2"/>
        <v>6</v>
      </c>
      <c r="H46">
        <f>IF(I45&lt;E46,E46,I45)</f>
        <v>698</v>
      </c>
      <c r="I46">
        <f>IF(J46="TAK",I45,H46+B46)</f>
        <v>708</v>
      </c>
      <c r="J46" t="str">
        <f>IF(I45&gt;E46+5,"TAK","NIE")</f>
        <v>NIE</v>
      </c>
    </row>
    <row r="47" spans="1:10" x14ac:dyDescent="0.25">
      <c r="A47">
        <v>8</v>
      </c>
      <c r="B47">
        <v>6</v>
      </c>
      <c r="C47" t="s">
        <v>45</v>
      </c>
      <c r="D47" t="str">
        <f t="shared" si="0"/>
        <v>MK</v>
      </c>
      <c r="E47">
        <f t="shared" si="3"/>
        <v>701</v>
      </c>
      <c r="F47" s="6">
        <f t="shared" si="1"/>
        <v>0.48680555555555555</v>
      </c>
      <c r="G47" s="7">
        <f t="shared" si="2"/>
        <v>6</v>
      </c>
      <c r="H47">
        <f>IF(I46&lt;E47,E47,I46)</f>
        <v>708</v>
      </c>
      <c r="I47">
        <f>IF(J47="TAK",I46,H47+B47)</f>
        <v>708</v>
      </c>
      <c r="J47" t="str">
        <f>IF(I46&gt;E47+5,"TAK","NIE")</f>
        <v>TAK</v>
      </c>
    </row>
    <row r="48" spans="1:10" x14ac:dyDescent="0.25">
      <c r="A48">
        <v>3</v>
      </c>
      <c r="B48">
        <v>14</v>
      </c>
      <c r="C48" t="s">
        <v>46</v>
      </c>
      <c r="D48" t="str">
        <f t="shared" si="0"/>
        <v>NM</v>
      </c>
      <c r="E48">
        <f t="shared" si="3"/>
        <v>704</v>
      </c>
      <c r="F48" s="6">
        <f t="shared" si="1"/>
        <v>0.48888888888888887</v>
      </c>
      <c r="G48" s="7">
        <f t="shared" si="2"/>
        <v>6</v>
      </c>
      <c r="H48">
        <f>IF(I47&lt;E48,E48,I47)</f>
        <v>708</v>
      </c>
      <c r="I48">
        <f>IF(J48="TAK",I47,H48+B48)</f>
        <v>722</v>
      </c>
      <c r="J48" t="str">
        <f>IF(I47&gt;E48+5,"TAK","NIE")</f>
        <v>NIE</v>
      </c>
    </row>
    <row r="49" spans="1:10" x14ac:dyDescent="0.25">
      <c r="A49">
        <v>7</v>
      </c>
      <c r="B49">
        <v>13</v>
      </c>
      <c r="C49" t="s">
        <v>47</v>
      </c>
      <c r="D49" t="str">
        <f t="shared" si="0"/>
        <v>JM</v>
      </c>
      <c r="E49">
        <f t="shared" si="3"/>
        <v>711</v>
      </c>
      <c r="F49" s="6">
        <f t="shared" si="1"/>
        <v>0.49375000000000002</v>
      </c>
      <c r="G49" s="7">
        <f t="shared" si="2"/>
        <v>6</v>
      </c>
      <c r="H49">
        <f>IF(I48&lt;E49,E49,I48)</f>
        <v>722</v>
      </c>
      <c r="I49">
        <f>IF(J49="TAK",I48,H49+B49)</f>
        <v>722</v>
      </c>
      <c r="J49" t="str">
        <f>IF(I48&gt;E49+5,"TAK","NIE")</f>
        <v>TAK</v>
      </c>
    </row>
    <row r="50" spans="1:10" x14ac:dyDescent="0.25">
      <c r="A50">
        <v>15</v>
      </c>
      <c r="B50">
        <v>11</v>
      </c>
      <c r="C50" t="s">
        <v>48</v>
      </c>
      <c r="D50" t="str">
        <f t="shared" si="0"/>
        <v>BA</v>
      </c>
      <c r="E50">
        <f t="shared" si="3"/>
        <v>726</v>
      </c>
      <c r="F50" s="6">
        <f t="shared" si="1"/>
        <v>0.50416666666666665</v>
      </c>
      <c r="G50" s="7">
        <f t="shared" si="2"/>
        <v>7</v>
      </c>
      <c r="H50">
        <f>IF(I49&lt;E50,E50,I49)</f>
        <v>726</v>
      </c>
      <c r="I50">
        <f>IF(J50="TAK",I49,H50+B50)</f>
        <v>737</v>
      </c>
      <c r="J50" t="str">
        <f>IF(I49&gt;E50+5,"TAK","NIE")</f>
        <v>NIE</v>
      </c>
    </row>
    <row r="51" spans="1:10" x14ac:dyDescent="0.25">
      <c r="A51">
        <v>11</v>
      </c>
      <c r="B51">
        <v>8</v>
      </c>
      <c r="C51" t="s">
        <v>49</v>
      </c>
      <c r="D51" t="str">
        <f t="shared" si="0"/>
        <v>DE</v>
      </c>
      <c r="E51">
        <f t="shared" si="3"/>
        <v>737</v>
      </c>
      <c r="F51" s="6">
        <f t="shared" si="1"/>
        <v>0.51180555555555551</v>
      </c>
      <c r="G51" s="7">
        <f t="shared" si="2"/>
        <v>7</v>
      </c>
      <c r="H51">
        <f>IF(I50&lt;E51,E51,I50)</f>
        <v>737</v>
      </c>
      <c r="I51">
        <f>IF(J51="TAK",I50,H51+B51)</f>
        <v>745</v>
      </c>
      <c r="J51" t="str">
        <f>IF(I50&gt;E51+5,"TAK","NIE")</f>
        <v>NIE</v>
      </c>
    </row>
    <row r="52" spans="1:10" x14ac:dyDescent="0.25">
      <c r="A52">
        <v>6</v>
      </c>
      <c r="B52">
        <v>10</v>
      </c>
      <c r="C52" t="s">
        <v>50</v>
      </c>
      <c r="D52" t="str">
        <f t="shared" si="0"/>
        <v>AG</v>
      </c>
      <c r="E52">
        <f t="shared" si="3"/>
        <v>743</v>
      </c>
      <c r="F52" s="6">
        <f t="shared" si="1"/>
        <v>0.51597222222222228</v>
      </c>
      <c r="G52" s="7">
        <f t="shared" si="2"/>
        <v>7</v>
      </c>
      <c r="H52">
        <f>IF(I51&lt;E52,E52,I51)</f>
        <v>745</v>
      </c>
      <c r="I52">
        <f>IF(J52="TAK",I51,H52+B52)</f>
        <v>755</v>
      </c>
      <c r="J52" t="str">
        <f>IF(I51&gt;E52+5,"TAK","NIE")</f>
        <v>NIE</v>
      </c>
    </row>
    <row r="53" spans="1:10" x14ac:dyDescent="0.25">
      <c r="A53">
        <v>3</v>
      </c>
      <c r="B53">
        <v>12</v>
      </c>
      <c r="C53" t="s">
        <v>51</v>
      </c>
      <c r="D53" t="str">
        <f t="shared" si="0"/>
        <v>FC</v>
      </c>
      <c r="E53">
        <f t="shared" si="3"/>
        <v>746</v>
      </c>
      <c r="F53" s="6">
        <f t="shared" si="1"/>
        <v>0.5180555555555556</v>
      </c>
      <c r="G53" s="7">
        <f t="shared" si="2"/>
        <v>7</v>
      </c>
      <c r="H53">
        <f>IF(I52&lt;E53,E53,I52)</f>
        <v>755</v>
      </c>
      <c r="I53">
        <f>IF(J53="TAK",I52,H53+B53)</f>
        <v>755</v>
      </c>
      <c r="J53" t="str">
        <f>IF(I52&gt;E53+5,"TAK","NIE")</f>
        <v>TAK</v>
      </c>
    </row>
    <row r="54" spans="1:10" x14ac:dyDescent="0.25">
      <c r="A54">
        <v>13</v>
      </c>
      <c r="B54">
        <v>11</v>
      </c>
      <c r="C54" t="s">
        <v>52</v>
      </c>
      <c r="D54" t="str">
        <f t="shared" si="0"/>
        <v>DE</v>
      </c>
      <c r="E54">
        <f t="shared" si="3"/>
        <v>759</v>
      </c>
      <c r="F54" s="6">
        <f t="shared" si="1"/>
        <v>0.52708333333333335</v>
      </c>
      <c r="G54" s="7">
        <f t="shared" si="2"/>
        <v>7</v>
      </c>
      <c r="H54">
        <f>IF(I53&lt;E54,E54,I53)</f>
        <v>759</v>
      </c>
      <c r="I54">
        <f>IF(J54="TAK",I53,H54+B54)</f>
        <v>770</v>
      </c>
      <c r="J54" t="str">
        <f>IF(I53&gt;E54+5,"TAK","NIE")</f>
        <v>NIE</v>
      </c>
    </row>
    <row r="55" spans="1:10" x14ac:dyDescent="0.25">
      <c r="A55">
        <v>15</v>
      </c>
      <c r="B55">
        <v>12</v>
      </c>
      <c r="C55" t="s">
        <v>53</v>
      </c>
      <c r="D55" t="str">
        <f t="shared" si="0"/>
        <v>PJ</v>
      </c>
      <c r="E55">
        <f t="shared" si="3"/>
        <v>774</v>
      </c>
      <c r="F55" s="6">
        <f t="shared" si="1"/>
        <v>0.53749999999999998</v>
      </c>
      <c r="G55" s="7">
        <f t="shared" si="2"/>
        <v>7</v>
      </c>
      <c r="H55">
        <f>IF(I54&lt;E55,E55,I54)</f>
        <v>774</v>
      </c>
      <c r="I55">
        <f>IF(J55="TAK",I54,H55+B55)</f>
        <v>786</v>
      </c>
      <c r="J55" t="str">
        <f>IF(I54&gt;E55+5,"TAK","NIE")</f>
        <v>NIE</v>
      </c>
    </row>
    <row r="56" spans="1:10" x14ac:dyDescent="0.25">
      <c r="A56">
        <v>1</v>
      </c>
      <c r="B56">
        <v>13</v>
      </c>
      <c r="C56" t="s">
        <v>54</v>
      </c>
      <c r="D56" t="str">
        <f t="shared" si="0"/>
        <v>GK</v>
      </c>
      <c r="E56">
        <f t="shared" si="3"/>
        <v>775</v>
      </c>
      <c r="F56" s="6">
        <f t="shared" si="1"/>
        <v>0.53819444444444442</v>
      </c>
      <c r="G56" s="7">
        <f t="shared" si="2"/>
        <v>7</v>
      </c>
      <c r="H56">
        <f>IF(I55&lt;E56,E56,I55)</f>
        <v>786</v>
      </c>
      <c r="I56">
        <f>IF(J56="TAK",I55,H56+B56)</f>
        <v>786</v>
      </c>
      <c r="J56" t="str">
        <f>IF(I55&gt;E56+5,"TAK","NIE")</f>
        <v>TAK</v>
      </c>
    </row>
    <row r="57" spans="1:10" x14ac:dyDescent="0.25">
      <c r="A57">
        <v>15</v>
      </c>
      <c r="B57">
        <v>7</v>
      </c>
      <c r="C57" t="s">
        <v>55</v>
      </c>
      <c r="D57" t="str">
        <f t="shared" si="0"/>
        <v>BO</v>
      </c>
      <c r="E57">
        <f t="shared" si="3"/>
        <v>790</v>
      </c>
      <c r="F57" s="6">
        <f t="shared" si="1"/>
        <v>0.54861111111111116</v>
      </c>
      <c r="G57" s="7">
        <f t="shared" si="2"/>
        <v>8</v>
      </c>
      <c r="H57">
        <f>IF(I56&lt;E57,E57,I56)</f>
        <v>790</v>
      </c>
      <c r="I57">
        <f>IF(J57="TAK",I56,H57+B57)</f>
        <v>797</v>
      </c>
      <c r="J57" t="str">
        <f>IF(I56&gt;E57+5,"TAK","NIE")</f>
        <v>NIE</v>
      </c>
    </row>
    <row r="58" spans="1:10" x14ac:dyDescent="0.25">
      <c r="A58">
        <v>14</v>
      </c>
      <c r="B58">
        <v>10</v>
      </c>
      <c r="C58" t="s">
        <v>56</v>
      </c>
      <c r="D58" t="str">
        <f t="shared" si="0"/>
        <v>KK</v>
      </c>
      <c r="E58">
        <f t="shared" si="3"/>
        <v>804</v>
      </c>
      <c r="F58" s="6">
        <f t="shared" si="1"/>
        <v>0.55833333333333335</v>
      </c>
      <c r="G58" s="7">
        <f t="shared" si="2"/>
        <v>8</v>
      </c>
      <c r="H58">
        <f>IF(I57&lt;E58,E58,I57)</f>
        <v>804</v>
      </c>
      <c r="I58">
        <f>IF(J58="TAK",I57,H58+B58)</f>
        <v>814</v>
      </c>
      <c r="J58" t="str">
        <f>IF(I57&gt;E58+5,"TAK","NIE")</f>
        <v>NIE</v>
      </c>
    </row>
    <row r="59" spans="1:10" x14ac:dyDescent="0.25">
      <c r="A59">
        <v>7</v>
      </c>
      <c r="B59">
        <v>1</v>
      </c>
      <c r="C59" t="s">
        <v>57</v>
      </c>
      <c r="D59" t="str">
        <f t="shared" si="0"/>
        <v>AI</v>
      </c>
      <c r="E59">
        <f t="shared" si="3"/>
        <v>811</v>
      </c>
      <c r="F59" s="6">
        <f t="shared" si="1"/>
        <v>0.56319444444444444</v>
      </c>
      <c r="G59" s="7">
        <f t="shared" si="2"/>
        <v>8</v>
      </c>
      <c r="H59">
        <f>IF(I58&lt;E59,E59,I58)</f>
        <v>814</v>
      </c>
      <c r="I59">
        <f>IF(J59="TAK",I58,H59+B59)</f>
        <v>815</v>
      </c>
      <c r="J59" t="str">
        <f>IF(I58&gt;E59+5,"TAK","NIE")</f>
        <v>NIE</v>
      </c>
    </row>
    <row r="60" spans="1:10" x14ac:dyDescent="0.25">
      <c r="A60">
        <v>7</v>
      </c>
      <c r="B60">
        <v>5</v>
      </c>
      <c r="C60" t="s">
        <v>58</v>
      </c>
      <c r="D60" t="str">
        <f t="shared" si="0"/>
        <v>KJ</v>
      </c>
      <c r="E60">
        <f t="shared" si="3"/>
        <v>818</v>
      </c>
      <c r="F60" s="6">
        <f t="shared" si="1"/>
        <v>0.56805555555555554</v>
      </c>
      <c r="G60" s="7">
        <f t="shared" si="2"/>
        <v>8</v>
      </c>
      <c r="H60">
        <f>IF(I59&lt;E60,E60,I59)</f>
        <v>818</v>
      </c>
      <c r="I60">
        <f>IF(J60="TAK",I59,H60+B60)</f>
        <v>823</v>
      </c>
      <c r="J60" t="str">
        <f>IF(I59&gt;E60+5,"TAK","NIE")</f>
        <v>NIE</v>
      </c>
    </row>
    <row r="61" spans="1:10" x14ac:dyDescent="0.25">
      <c r="A61">
        <v>6</v>
      </c>
      <c r="B61">
        <v>1</v>
      </c>
      <c r="C61" t="s">
        <v>59</v>
      </c>
      <c r="D61" t="str">
        <f t="shared" si="0"/>
        <v>DL</v>
      </c>
      <c r="E61">
        <f t="shared" si="3"/>
        <v>824</v>
      </c>
      <c r="F61" s="6">
        <f t="shared" si="1"/>
        <v>0.57222222222222219</v>
      </c>
      <c r="G61" s="7">
        <f t="shared" si="2"/>
        <v>8</v>
      </c>
      <c r="H61">
        <f>IF(I60&lt;E61,E61,I60)</f>
        <v>824</v>
      </c>
      <c r="I61">
        <f>IF(J61="TAK",I60,H61+B61)</f>
        <v>825</v>
      </c>
      <c r="J61" t="str">
        <f>IF(I60&gt;E61+5,"TAK","NIE")</f>
        <v>NIE</v>
      </c>
    </row>
    <row r="62" spans="1:10" x14ac:dyDescent="0.25">
      <c r="A62">
        <v>3</v>
      </c>
      <c r="B62">
        <v>12</v>
      </c>
      <c r="C62" t="s">
        <v>60</v>
      </c>
      <c r="D62" t="str">
        <f t="shared" si="0"/>
        <v>JI</v>
      </c>
      <c r="E62">
        <f t="shared" si="3"/>
        <v>827</v>
      </c>
      <c r="F62" s="6">
        <f t="shared" si="1"/>
        <v>0.57430555555555551</v>
      </c>
      <c r="G62" s="7">
        <f t="shared" si="2"/>
        <v>8</v>
      </c>
      <c r="H62">
        <f>IF(I61&lt;E62,E62,I61)</f>
        <v>827</v>
      </c>
      <c r="I62">
        <f>IF(J62="TAK",I61,H62+B62)</f>
        <v>839</v>
      </c>
      <c r="J62" t="str">
        <f>IF(I61&gt;E62+5,"TAK","NIE")</f>
        <v>NIE</v>
      </c>
    </row>
    <row r="63" spans="1:10" x14ac:dyDescent="0.25">
      <c r="A63">
        <v>15</v>
      </c>
      <c r="B63">
        <v>14</v>
      </c>
      <c r="C63" t="s">
        <v>61</v>
      </c>
      <c r="D63" t="str">
        <f t="shared" si="0"/>
        <v>KK</v>
      </c>
      <c r="E63">
        <f t="shared" si="3"/>
        <v>842</v>
      </c>
      <c r="F63" s="6">
        <f t="shared" si="1"/>
        <v>0.58472222222222225</v>
      </c>
      <c r="G63" s="7">
        <f t="shared" si="2"/>
        <v>9</v>
      </c>
      <c r="H63">
        <f>IF(I62&lt;E63,E63,I62)</f>
        <v>842</v>
      </c>
      <c r="I63">
        <f>IF(J63="TAK",I62,H63+B63)</f>
        <v>856</v>
      </c>
      <c r="J63" t="str">
        <f>IF(I62&gt;E63+5,"TAK","NIE")</f>
        <v>NIE</v>
      </c>
    </row>
    <row r="64" spans="1:10" x14ac:dyDescent="0.25">
      <c r="A64">
        <v>3</v>
      </c>
      <c r="B64">
        <v>9</v>
      </c>
      <c r="C64" t="s">
        <v>62</v>
      </c>
      <c r="D64" t="str">
        <f t="shared" si="0"/>
        <v>HP</v>
      </c>
      <c r="E64">
        <f t="shared" si="3"/>
        <v>845</v>
      </c>
      <c r="F64" s="6">
        <f t="shared" si="1"/>
        <v>0.58680555555555558</v>
      </c>
      <c r="G64" s="7">
        <f t="shared" si="2"/>
        <v>9</v>
      </c>
      <c r="H64">
        <f>IF(I63&lt;E64,E64,I63)</f>
        <v>856</v>
      </c>
      <c r="I64">
        <f>IF(J64="TAK",I63,H64+B64)</f>
        <v>856</v>
      </c>
      <c r="J64" t="str">
        <f>IF(I63&gt;E64+5,"TAK","NIE")</f>
        <v>TAK</v>
      </c>
    </row>
    <row r="65" spans="1:11" x14ac:dyDescent="0.25">
      <c r="A65">
        <v>8</v>
      </c>
      <c r="B65">
        <v>11</v>
      </c>
      <c r="C65" t="s">
        <v>63</v>
      </c>
      <c r="D65" t="str">
        <f t="shared" si="0"/>
        <v>FI</v>
      </c>
      <c r="E65">
        <f t="shared" si="3"/>
        <v>853</v>
      </c>
      <c r="F65" s="6">
        <f t="shared" si="1"/>
        <v>0.59236111111111112</v>
      </c>
      <c r="G65" s="7">
        <f t="shared" si="2"/>
        <v>9</v>
      </c>
      <c r="H65">
        <f>IF(I64&lt;E65,E65,I64)</f>
        <v>856</v>
      </c>
      <c r="I65">
        <f>IF(J65="TAK",I64,H65+B65)</f>
        <v>867</v>
      </c>
      <c r="J65" t="str">
        <f>IF(I64&gt;E65+5,"TAK","NIE")</f>
        <v>NIE</v>
      </c>
    </row>
    <row r="66" spans="1:11" x14ac:dyDescent="0.25">
      <c r="A66">
        <v>5</v>
      </c>
      <c r="B66">
        <v>15</v>
      </c>
      <c r="C66" t="s">
        <v>64</v>
      </c>
      <c r="D66" t="str">
        <f t="shared" si="0"/>
        <v>NM</v>
      </c>
      <c r="E66">
        <f t="shared" si="3"/>
        <v>858</v>
      </c>
      <c r="F66" s="6">
        <f t="shared" si="1"/>
        <v>0.59583333333333333</v>
      </c>
      <c r="G66" s="7">
        <f t="shared" si="2"/>
        <v>9</v>
      </c>
      <c r="H66">
        <f>IF(I65&lt;E66,E66,I65)</f>
        <v>867</v>
      </c>
      <c r="I66">
        <f>IF(J66="TAK",I65,H66+B66)</f>
        <v>867</v>
      </c>
      <c r="J66" t="str">
        <f>IF(I65&gt;E66+5,"TAK","NIE")</f>
        <v>TAK</v>
      </c>
    </row>
    <row r="67" spans="1:11" x14ac:dyDescent="0.25">
      <c r="A67">
        <v>2</v>
      </c>
      <c r="B67">
        <v>4</v>
      </c>
      <c r="C67" t="s">
        <v>65</v>
      </c>
      <c r="D67" t="str">
        <f t="shared" ref="D67:D130" si="4">LEFT(C67,2)</f>
        <v>PM</v>
      </c>
      <c r="E67">
        <f t="shared" si="3"/>
        <v>860</v>
      </c>
      <c r="F67" s="6">
        <f t="shared" ref="F67:F130" si="5">E67/1440</f>
        <v>0.59722222222222221</v>
      </c>
      <c r="G67" s="7">
        <f t="shared" ref="G67:G130" si="6">HOUR(F67) -5</f>
        <v>9</v>
      </c>
      <c r="H67">
        <f>IF(I66&lt;E67,E67,I66)</f>
        <v>867</v>
      </c>
      <c r="I67">
        <f>IF(J67="TAK",I66,H67+B67)</f>
        <v>867</v>
      </c>
      <c r="J67" t="str">
        <f>IF(I66&gt;E67+5,"TAK","NIE")</f>
        <v>TAK</v>
      </c>
    </row>
    <row r="68" spans="1:11" x14ac:dyDescent="0.25">
      <c r="A68">
        <v>14</v>
      </c>
      <c r="B68">
        <v>9</v>
      </c>
      <c r="C68" t="s">
        <v>66</v>
      </c>
      <c r="D68" t="str">
        <f t="shared" si="4"/>
        <v>JM</v>
      </c>
      <c r="E68">
        <f t="shared" ref="E68:E131" si="7">E67+A68</f>
        <v>874</v>
      </c>
      <c r="F68" s="6">
        <f t="shared" si="5"/>
        <v>0.6069444444444444</v>
      </c>
      <c r="G68" s="7">
        <f t="shared" si="6"/>
        <v>9</v>
      </c>
      <c r="H68">
        <f>IF(I67&lt;E68,E68,I67)</f>
        <v>874</v>
      </c>
      <c r="I68">
        <f>IF(J68="TAK",I67,H68+B68)</f>
        <v>883</v>
      </c>
      <c r="J68" t="str">
        <f>IF(I67&gt;E68+5,"TAK","NIE")</f>
        <v>NIE</v>
      </c>
    </row>
    <row r="69" spans="1:11" x14ac:dyDescent="0.25">
      <c r="A69">
        <v>7</v>
      </c>
      <c r="B69">
        <v>7</v>
      </c>
      <c r="C69" t="s">
        <v>67</v>
      </c>
      <c r="D69" t="str">
        <f t="shared" si="4"/>
        <v>PK</v>
      </c>
      <c r="E69">
        <f t="shared" si="7"/>
        <v>881</v>
      </c>
      <c r="F69" s="6">
        <f t="shared" si="5"/>
        <v>0.6118055555555556</v>
      </c>
      <c r="G69" s="7">
        <f t="shared" si="6"/>
        <v>9</v>
      </c>
      <c r="H69">
        <f>IF(I68&lt;E69,E69,I68)</f>
        <v>883</v>
      </c>
      <c r="I69">
        <f>IF(J69="TAK",I68,H69+B69)</f>
        <v>890</v>
      </c>
      <c r="J69" t="str">
        <f>IF(I68&gt;E69+5,"TAK","NIE")</f>
        <v>NIE</v>
      </c>
    </row>
    <row r="70" spans="1:11" x14ac:dyDescent="0.25">
      <c r="A70">
        <v>14</v>
      </c>
      <c r="B70">
        <v>6</v>
      </c>
      <c r="C70" t="s">
        <v>68</v>
      </c>
      <c r="D70" t="str">
        <f t="shared" si="4"/>
        <v>PM</v>
      </c>
      <c r="E70">
        <f t="shared" si="7"/>
        <v>895</v>
      </c>
      <c r="F70" s="6">
        <f t="shared" si="5"/>
        <v>0.62152777777777779</v>
      </c>
      <c r="G70" s="7">
        <f t="shared" si="6"/>
        <v>9</v>
      </c>
      <c r="H70">
        <f>IF(I69&lt;E70,E70,I69)</f>
        <v>895</v>
      </c>
      <c r="I70">
        <f>IF(J70="TAK",I69,H70+B70)</f>
        <v>901</v>
      </c>
      <c r="J70" t="str">
        <f>IF(I69&gt;E70+5,"TAK","NIE")</f>
        <v>NIE</v>
      </c>
    </row>
    <row r="71" spans="1:11" x14ac:dyDescent="0.25">
      <c r="A71">
        <v>11</v>
      </c>
      <c r="B71">
        <v>12</v>
      </c>
      <c r="C71" t="s">
        <v>69</v>
      </c>
      <c r="D71" t="str">
        <f t="shared" si="4"/>
        <v>BC</v>
      </c>
      <c r="E71">
        <f t="shared" si="7"/>
        <v>906</v>
      </c>
      <c r="F71" s="6">
        <f t="shared" si="5"/>
        <v>0.62916666666666665</v>
      </c>
      <c r="G71" s="7">
        <f t="shared" si="6"/>
        <v>10</v>
      </c>
      <c r="H71">
        <f>IF(I70&lt;E71,E71,I70)</f>
        <v>906</v>
      </c>
      <c r="I71">
        <f>IF(J71="TAK",I70,H71+B71)</f>
        <v>918</v>
      </c>
      <c r="J71" t="str">
        <f>IF(I70&gt;E71+5,"TAK","NIE")</f>
        <v>NIE</v>
      </c>
    </row>
    <row r="72" spans="1:11" x14ac:dyDescent="0.25">
      <c r="A72">
        <v>2</v>
      </c>
      <c r="B72">
        <v>4</v>
      </c>
      <c r="C72" t="s">
        <v>70</v>
      </c>
      <c r="D72" t="str">
        <f t="shared" si="4"/>
        <v>OJ</v>
      </c>
      <c r="E72">
        <f t="shared" si="7"/>
        <v>908</v>
      </c>
      <c r="F72" s="6">
        <f t="shared" si="5"/>
        <v>0.63055555555555554</v>
      </c>
      <c r="G72" s="7">
        <f t="shared" si="6"/>
        <v>10</v>
      </c>
      <c r="H72">
        <f>IF(I71&lt;E72,E72,I71)</f>
        <v>918</v>
      </c>
      <c r="I72">
        <f>IF(J72="TAK",I71,H72+B72)</f>
        <v>918</v>
      </c>
      <c r="J72" t="str">
        <f>IF(I71&gt;E72+5,"TAK","NIE")</f>
        <v>TAK</v>
      </c>
    </row>
    <row r="73" spans="1:11" x14ac:dyDescent="0.25">
      <c r="A73">
        <v>11</v>
      </c>
      <c r="B73">
        <v>15</v>
      </c>
      <c r="C73" t="s">
        <v>71</v>
      </c>
      <c r="D73" t="str">
        <f t="shared" si="4"/>
        <v>EH</v>
      </c>
      <c r="E73">
        <f t="shared" si="7"/>
        <v>919</v>
      </c>
      <c r="F73" s="6">
        <f t="shared" si="5"/>
        <v>0.6381944444444444</v>
      </c>
      <c r="G73" s="7">
        <f t="shared" si="6"/>
        <v>10</v>
      </c>
      <c r="H73">
        <f>IF(I72&lt;E73,E73,I72)</f>
        <v>919</v>
      </c>
      <c r="I73">
        <f>IF(J73="TAK",I72,H73+B73)</f>
        <v>934</v>
      </c>
      <c r="J73" t="str">
        <f>IF(I72&gt;E73+5,"TAK","NIE")</f>
        <v>NIE</v>
      </c>
    </row>
    <row r="74" spans="1:11" x14ac:dyDescent="0.25">
      <c r="A74">
        <v>4</v>
      </c>
      <c r="B74">
        <v>3</v>
      </c>
      <c r="C74" t="s">
        <v>72</v>
      </c>
      <c r="D74" t="str">
        <f t="shared" si="4"/>
        <v>JN</v>
      </c>
      <c r="E74">
        <f t="shared" si="7"/>
        <v>923</v>
      </c>
      <c r="F74" s="6">
        <f t="shared" si="5"/>
        <v>0.64097222222222228</v>
      </c>
      <c r="G74" s="7">
        <f t="shared" si="6"/>
        <v>10</v>
      </c>
      <c r="H74">
        <f>IF(I73&lt;E74,E74,I73)</f>
        <v>934</v>
      </c>
      <c r="I74">
        <f>IF(J74="TAK",I73,H74+B74)</f>
        <v>934</v>
      </c>
      <c r="J74" t="str">
        <f>IF(I73&gt;E74+5,"TAK","NIE")</f>
        <v>TAK</v>
      </c>
      <c r="K74" s="9"/>
    </row>
    <row r="75" spans="1:11" x14ac:dyDescent="0.25">
      <c r="A75">
        <v>3</v>
      </c>
      <c r="B75">
        <v>12</v>
      </c>
      <c r="C75" t="s">
        <v>73</v>
      </c>
      <c r="D75" t="str">
        <f t="shared" si="4"/>
        <v>KI</v>
      </c>
      <c r="E75">
        <f t="shared" si="7"/>
        <v>926</v>
      </c>
      <c r="F75" s="6">
        <f t="shared" si="5"/>
        <v>0.6430555555555556</v>
      </c>
      <c r="G75" s="7">
        <f t="shared" si="6"/>
        <v>10</v>
      </c>
      <c r="H75">
        <f>IF(I74&lt;E75,E75,I74)</f>
        <v>934</v>
      </c>
      <c r="I75">
        <f>IF(J75="TAK",I74,H75+B75)</f>
        <v>934</v>
      </c>
      <c r="J75" t="str">
        <f>IF(I74&gt;E75+5,"TAK","NIE")</f>
        <v>TAK</v>
      </c>
      <c r="K75" s="9"/>
    </row>
    <row r="76" spans="1:11" x14ac:dyDescent="0.25">
      <c r="A76">
        <v>2</v>
      </c>
      <c r="B76">
        <v>7</v>
      </c>
      <c r="C76" t="s">
        <v>74</v>
      </c>
      <c r="D76" t="str">
        <f t="shared" si="4"/>
        <v>MF</v>
      </c>
      <c r="E76">
        <f t="shared" si="7"/>
        <v>928</v>
      </c>
      <c r="F76" s="6">
        <f t="shared" si="5"/>
        <v>0.64444444444444449</v>
      </c>
      <c r="G76" s="7">
        <f t="shared" si="6"/>
        <v>10</v>
      </c>
      <c r="H76">
        <f>IF(I75&lt;E76,E76,I75)</f>
        <v>934</v>
      </c>
      <c r="I76">
        <f>IF(J76="TAK",I75,H76+B76)</f>
        <v>934</v>
      </c>
      <c r="J76" t="str">
        <f>IF(I75&gt;E76+5,"TAK","NIE")</f>
        <v>TAK</v>
      </c>
      <c r="K76" s="9"/>
    </row>
    <row r="77" spans="1:11" x14ac:dyDescent="0.25">
      <c r="A77">
        <v>13</v>
      </c>
      <c r="B77">
        <v>7</v>
      </c>
      <c r="C77" t="s">
        <v>75</v>
      </c>
      <c r="D77" t="str">
        <f t="shared" si="4"/>
        <v>LN</v>
      </c>
      <c r="E77">
        <f t="shared" si="7"/>
        <v>941</v>
      </c>
      <c r="F77" s="6">
        <f t="shared" si="5"/>
        <v>0.65347222222222223</v>
      </c>
      <c r="G77" s="7">
        <f t="shared" si="6"/>
        <v>10</v>
      </c>
      <c r="H77">
        <f>IF(I76&lt;E77,E77,I76)</f>
        <v>941</v>
      </c>
      <c r="I77">
        <f>IF(J77="TAK",I76,H77+B77)</f>
        <v>948</v>
      </c>
      <c r="J77" t="str">
        <f>IF(I76&gt;E77+5,"TAK","NIE")</f>
        <v>NIE</v>
      </c>
    </row>
    <row r="78" spans="1:11" x14ac:dyDescent="0.25">
      <c r="A78">
        <v>3</v>
      </c>
      <c r="B78">
        <v>12</v>
      </c>
      <c r="C78" t="s">
        <v>76</v>
      </c>
      <c r="D78" t="str">
        <f t="shared" si="4"/>
        <v>CN</v>
      </c>
      <c r="E78">
        <f t="shared" si="7"/>
        <v>944</v>
      </c>
      <c r="F78" s="6">
        <f t="shared" si="5"/>
        <v>0.65555555555555556</v>
      </c>
      <c r="G78" s="7">
        <f t="shared" si="6"/>
        <v>10</v>
      </c>
      <c r="H78">
        <f>IF(I77&lt;E78,E78,I77)</f>
        <v>948</v>
      </c>
      <c r="I78">
        <f>IF(J78="TAK",I77,H78+B78)</f>
        <v>960</v>
      </c>
      <c r="J78" t="str">
        <f>IF(I77&gt;E78+5,"TAK","NIE")</f>
        <v>NIE</v>
      </c>
    </row>
    <row r="79" spans="1:11" x14ac:dyDescent="0.25">
      <c r="A79">
        <v>9</v>
      </c>
      <c r="B79">
        <v>9</v>
      </c>
      <c r="C79" t="s">
        <v>77</v>
      </c>
      <c r="D79" t="str">
        <f t="shared" si="4"/>
        <v>JM</v>
      </c>
      <c r="E79">
        <f t="shared" si="7"/>
        <v>953</v>
      </c>
      <c r="F79" s="6">
        <f t="shared" si="5"/>
        <v>0.66180555555555554</v>
      </c>
      <c r="G79" s="7">
        <f t="shared" si="6"/>
        <v>10</v>
      </c>
      <c r="H79">
        <f>IF(I78&lt;E79,E79,I78)</f>
        <v>960</v>
      </c>
      <c r="I79">
        <f>IF(J79="TAK",I78,H79+B79)</f>
        <v>960</v>
      </c>
      <c r="J79" t="str">
        <f>IF(I78&gt;E79+5,"TAK","NIE")</f>
        <v>TAK</v>
      </c>
    </row>
    <row r="80" spans="1:11" x14ac:dyDescent="0.25">
      <c r="A80">
        <v>13</v>
      </c>
      <c r="B80">
        <v>3</v>
      </c>
      <c r="C80" t="s">
        <v>78</v>
      </c>
      <c r="D80" t="str">
        <f t="shared" si="4"/>
        <v>AA</v>
      </c>
      <c r="E80">
        <f t="shared" si="7"/>
        <v>966</v>
      </c>
      <c r="F80" s="6">
        <f t="shared" si="5"/>
        <v>0.67083333333333328</v>
      </c>
      <c r="G80" s="7">
        <f t="shared" si="6"/>
        <v>11</v>
      </c>
      <c r="H80">
        <f>IF(I79&lt;E80,E80,I79)</f>
        <v>966</v>
      </c>
      <c r="I80">
        <f>IF(J80="TAK",I79,H80+B80)</f>
        <v>969</v>
      </c>
      <c r="J80" t="str">
        <f>IF(I79&gt;E80+5,"TAK","NIE")</f>
        <v>NIE</v>
      </c>
    </row>
    <row r="81" spans="1:10" x14ac:dyDescent="0.25">
      <c r="A81">
        <v>7</v>
      </c>
      <c r="B81">
        <v>2</v>
      </c>
      <c r="C81" t="s">
        <v>79</v>
      </c>
      <c r="D81" t="str">
        <f t="shared" si="4"/>
        <v>OI</v>
      </c>
      <c r="E81">
        <f t="shared" si="7"/>
        <v>973</v>
      </c>
      <c r="F81" s="6">
        <f t="shared" si="5"/>
        <v>0.67569444444444449</v>
      </c>
      <c r="G81" s="7">
        <f t="shared" si="6"/>
        <v>11</v>
      </c>
      <c r="H81">
        <f>IF(I80&lt;E81,E81,I80)</f>
        <v>973</v>
      </c>
      <c r="I81">
        <f>IF(J81="TAK",I80,H81+B81)</f>
        <v>975</v>
      </c>
      <c r="J81" t="str">
        <f>IF(I80&gt;E81+5,"TAK","NIE")</f>
        <v>NIE</v>
      </c>
    </row>
    <row r="82" spans="1:10" x14ac:dyDescent="0.25">
      <c r="A82">
        <v>13</v>
      </c>
      <c r="B82">
        <v>4</v>
      </c>
      <c r="C82" t="s">
        <v>80</v>
      </c>
      <c r="D82" t="str">
        <f t="shared" si="4"/>
        <v>HA</v>
      </c>
      <c r="E82">
        <f t="shared" si="7"/>
        <v>986</v>
      </c>
      <c r="F82" s="6">
        <f t="shared" si="5"/>
        <v>0.68472222222222223</v>
      </c>
      <c r="G82" s="7">
        <f t="shared" si="6"/>
        <v>11</v>
      </c>
      <c r="H82">
        <f>IF(I81&lt;E82,E82,I81)</f>
        <v>986</v>
      </c>
      <c r="I82">
        <f>IF(J82="TAK",I81,H82+B82)</f>
        <v>990</v>
      </c>
      <c r="J82" t="str">
        <f>IF(I81&gt;E82+5,"TAK","NIE")</f>
        <v>NIE</v>
      </c>
    </row>
    <row r="83" spans="1:10" x14ac:dyDescent="0.25">
      <c r="A83">
        <v>4</v>
      </c>
      <c r="B83">
        <v>12</v>
      </c>
      <c r="C83" t="s">
        <v>81</v>
      </c>
      <c r="D83" t="str">
        <f t="shared" si="4"/>
        <v>GA</v>
      </c>
      <c r="E83">
        <f t="shared" si="7"/>
        <v>990</v>
      </c>
      <c r="F83" s="6">
        <f t="shared" si="5"/>
        <v>0.6875</v>
      </c>
      <c r="G83" s="7">
        <f t="shared" si="6"/>
        <v>11</v>
      </c>
      <c r="H83">
        <f>IF(I82&lt;E83,E83,I82)</f>
        <v>990</v>
      </c>
      <c r="I83">
        <f>IF(J83="TAK",I82,H83+B83)</f>
        <v>1002</v>
      </c>
      <c r="J83" t="str">
        <f>IF(I82&gt;E83+5,"TAK","NIE")</f>
        <v>NIE</v>
      </c>
    </row>
    <row r="84" spans="1:10" x14ac:dyDescent="0.25">
      <c r="A84">
        <v>7</v>
      </c>
      <c r="B84">
        <v>8</v>
      </c>
      <c r="C84" t="s">
        <v>82</v>
      </c>
      <c r="D84" t="str">
        <f t="shared" si="4"/>
        <v>LM</v>
      </c>
      <c r="E84">
        <f t="shared" si="7"/>
        <v>997</v>
      </c>
      <c r="F84" s="6">
        <f t="shared" si="5"/>
        <v>0.69236111111111109</v>
      </c>
      <c r="G84" s="7">
        <f t="shared" si="6"/>
        <v>11</v>
      </c>
      <c r="H84">
        <f>IF(I83&lt;E84,E84,I83)</f>
        <v>1002</v>
      </c>
      <c r="I84">
        <f>IF(J84="TAK",I83,H84+B84)</f>
        <v>1010</v>
      </c>
      <c r="J84" t="str">
        <f>IF(I83&gt;E84+5,"TAK","NIE")</f>
        <v>NIE</v>
      </c>
    </row>
    <row r="85" spans="1:10" x14ac:dyDescent="0.25">
      <c r="A85">
        <v>3</v>
      </c>
      <c r="B85">
        <v>12</v>
      </c>
      <c r="C85" t="s">
        <v>83</v>
      </c>
      <c r="D85" t="str">
        <f t="shared" si="4"/>
        <v>AE</v>
      </c>
      <c r="E85">
        <f t="shared" si="7"/>
        <v>1000</v>
      </c>
      <c r="F85" s="6">
        <f t="shared" si="5"/>
        <v>0.69444444444444442</v>
      </c>
      <c r="G85" s="7">
        <f t="shared" si="6"/>
        <v>11</v>
      </c>
      <c r="H85">
        <f>IF(I84&lt;E85,E85,I84)</f>
        <v>1010</v>
      </c>
      <c r="I85">
        <f>IF(J85="TAK",I84,H85+B85)</f>
        <v>1010</v>
      </c>
      <c r="J85" t="str">
        <f>IF(I84&gt;E85+5,"TAK","NIE")</f>
        <v>TAK</v>
      </c>
    </row>
    <row r="86" spans="1:10" x14ac:dyDescent="0.25">
      <c r="A86">
        <v>4</v>
      </c>
      <c r="B86">
        <v>11</v>
      </c>
      <c r="C86" t="s">
        <v>84</v>
      </c>
      <c r="D86" t="str">
        <f t="shared" si="4"/>
        <v>GF</v>
      </c>
      <c r="E86">
        <f t="shared" si="7"/>
        <v>1004</v>
      </c>
      <c r="F86" s="6">
        <f t="shared" si="5"/>
        <v>0.69722222222222219</v>
      </c>
      <c r="G86" s="7">
        <f t="shared" si="6"/>
        <v>11</v>
      </c>
      <c r="H86">
        <f>IF(I85&lt;E86,E86,I85)</f>
        <v>1010</v>
      </c>
      <c r="I86">
        <f>IF(J86="TAK",I85,H86+B86)</f>
        <v>1010</v>
      </c>
      <c r="J86" t="str">
        <f>IF(I85&gt;E86+5,"TAK","NIE")</f>
        <v>TAK</v>
      </c>
    </row>
    <row r="87" spans="1:10" x14ac:dyDescent="0.25">
      <c r="A87">
        <v>7</v>
      </c>
      <c r="B87">
        <v>1</v>
      </c>
      <c r="C87" t="s">
        <v>85</v>
      </c>
      <c r="D87" t="str">
        <f t="shared" si="4"/>
        <v>EF</v>
      </c>
      <c r="E87">
        <f t="shared" si="7"/>
        <v>1011</v>
      </c>
      <c r="F87" s="6">
        <f t="shared" si="5"/>
        <v>0.70208333333333328</v>
      </c>
      <c r="G87" s="7">
        <f t="shared" si="6"/>
        <v>11</v>
      </c>
      <c r="H87">
        <f>IF(I86&lt;E87,E87,I86)</f>
        <v>1011</v>
      </c>
      <c r="I87">
        <f>IF(J87="TAK",I86,H87+B87)</f>
        <v>1012</v>
      </c>
      <c r="J87" t="str">
        <f>IF(I86&gt;E87+5,"TAK","NIE")</f>
        <v>NIE</v>
      </c>
    </row>
    <row r="88" spans="1:10" x14ac:dyDescent="0.25">
      <c r="A88">
        <v>3</v>
      </c>
      <c r="B88">
        <v>9</v>
      </c>
      <c r="C88" t="s">
        <v>86</v>
      </c>
      <c r="D88" t="str">
        <f t="shared" si="4"/>
        <v>PO</v>
      </c>
      <c r="E88">
        <f t="shared" si="7"/>
        <v>1014</v>
      </c>
      <c r="F88" s="6">
        <f t="shared" si="5"/>
        <v>0.70416666666666672</v>
      </c>
      <c r="G88" s="7">
        <f t="shared" si="6"/>
        <v>11</v>
      </c>
      <c r="H88">
        <f>IF(I87&lt;E88,E88,I87)</f>
        <v>1014</v>
      </c>
      <c r="I88">
        <f>IF(J88="TAK",I87,H88+B88)</f>
        <v>1023</v>
      </c>
      <c r="J88" t="str">
        <f>IF(I87&gt;E88+5,"TAK","NIE")</f>
        <v>NIE</v>
      </c>
    </row>
    <row r="89" spans="1:10" x14ac:dyDescent="0.25">
      <c r="A89">
        <v>1</v>
      </c>
      <c r="B89">
        <v>4</v>
      </c>
      <c r="C89" t="s">
        <v>87</v>
      </c>
      <c r="D89" t="str">
        <f t="shared" si="4"/>
        <v>NH</v>
      </c>
      <c r="E89">
        <f t="shared" si="7"/>
        <v>1015</v>
      </c>
      <c r="F89" s="6">
        <f t="shared" si="5"/>
        <v>0.70486111111111116</v>
      </c>
      <c r="G89" s="7">
        <f t="shared" si="6"/>
        <v>11</v>
      </c>
      <c r="H89">
        <f>IF(I88&lt;E89,E89,I88)</f>
        <v>1023</v>
      </c>
      <c r="I89">
        <f>IF(J89="TAK",I88,H89+B89)</f>
        <v>1023</v>
      </c>
      <c r="J89" t="str">
        <f>IF(I88&gt;E89+5,"TAK","NIE")</f>
        <v>TAK</v>
      </c>
    </row>
    <row r="90" spans="1:10" x14ac:dyDescent="0.25">
      <c r="A90">
        <v>14</v>
      </c>
      <c r="B90">
        <v>3</v>
      </c>
      <c r="C90" t="s">
        <v>88</v>
      </c>
      <c r="D90" t="str">
        <f t="shared" si="4"/>
        <v>AG</v>
      </c>
      <c r="E90">
        <f t="shared" si="7"/>
        <v>1029</v>
      </c>
      <c r="F90" s="6">
        <f t="shared" si="5"/>
        <v>0.71458333333333335</v>
      </c>
      <c r="G90" s="7">
        <f t="shared" si="6"/>
        <v>12</v>
      </c>
      <c r="H90">
        <f>IF(I89&lt;E90,E90,I89)</f>
        <v>1029</v>
      </c>
      <c r="I90">
        <f>IF(J90="TAK",I89,H90+B90)</f>
        <v>1032</v>
      </c>
      <c r="J90" t="str">
        <f>IF(I89&gt;E90+5,"TAK","NIE")</f>
        <v>NIE</v>
      </c>
    </row>
    <row r="91" spans="1:10" x14ac:dyDescent="0.25">
      <c r="A91">
        <v>5</v>
      </c>
      <c r="B91">
        <v>12</v>
      </c>
      <c r="C91" t="s">
        <v>89</v>
      </c>
      <c r="D91" t="str">
        <f t="shared" si="4"/>
        <v>DM</v>
      </c>
      <c r="E91">
        <f t="shared" si="7"/>
        <v>1034</v>
      </c>
      <c r="F91" s="6">
        <f t="shared" si="5"/>
        <v>0.71805555555555556</v>
      </c>
      <c r="G91" s="7">
        <f t="shared" si="6"/>
        <v>12</v>
      </c>
      <c r="H91">
        <f>IF(I90&lt;E91,E91,I90)</f>
        <v>1034</v>
      </c>
      <c r="I91">
        <f>IF(J91="TAK",I90,H91+B91)</f>
        <v>1046</v>
      </c>
      <c r="J91" t="str">
        <f>IF(I90&gt;E91+5,"TAK","NIE")</f>
        <v>NIE</v>
      </c>
    </row>
    <row r="92" spans="1:10" x14ac:dyDescent="0.25">
      <c r="A92">
        <v>4</v>
      </c>
      <c r="B92">
        <v>9</v>
      </c>
      <c r="C92" t="s">
        <v>90</v>
      </c>
      <c r="D92" t="str">
        <f t="shared" si="4"/>
        <v>LM</v>
      </c>
      <c r="E92">
        <f t="shared" si="7"/>
        <v>1038</v>
      </c>
      <c r="F92" s="6">
        <f t="shared" si="5"/>
        <v>0.72083333333333333</v>
      </c>
      <c r="G92" s="7">
        <f t="shared" si="6"/>
        <v>12</v>
      </c>
      <c r="H92">
        <f>IF(I91&lt;E92,E92,I91)</f>
        <v>1046</v>
      </c>
      <c r="I92">
        <f>IF(J92="TAK",I91,H92+B92)</f>
        <v>1046</v>
      </c>
      <c r="J92" t="str">
        <f>IF(I91&gt;E92+5,"TAK","NIE")</f>
        <v>TAK</v>
      </c>
    </row>
    <row r="93" spans="1:10" x14ac:dyDescent="0.25">
      <c r="A93">
        <v>5</v>
      </c>
      <c r="B93">
        <v>4</v>
      </c>
      <c r="C93" t="s">
        <v>91</v>
      </c>
      <c r="D93" t="str">
        <f t="shared" si="4"/>
        <v>EH</v>
      </c>
      <c r="E93">
        <f t="shared" si="7"/>
        <v>1043</v>
      </c>
      <c r="F93" s="6">
        <f t="shared" si="5"/>
        <v>0.72430555555555554</v>
      </c>
      <c r="G93" s="7">
        <f t="shared" si="6"/>
        <v>12</v>
      </c>
      <c r="H93">
        <f>IF(I92&lt;E93,E93,I92)</f>
        <v>1046</v>
      </c>
      <c r="I93">
        <f>IF(J93="TAK",I92,H93+B93)</f>
        <v>1050</v>
      </c>
      <c r="J93" t="str">
        <f>IF(I92&gt;E93+5,"TAK","NIE")</f>
        <v>NIE</v>
      </c>
    </row>
    <row r="94" spans="1:10" x14ac:dyDescent="0.25">
      <c r="A94">
        <v>6</v>
      </c>
      <c r="B94">
        <v>8</v>
      </c>
      <c r="C94" t="s">
        <v>92</v>
      </c>
      <c r="D94" t="str">
        <f t="shared" si="4"/>
        <v>HC</v>
      </c>
      <c r="E94">
        <f t="shared" si="7"/>
        <v>1049</v>
      </c>
      <c r="F94" s="6">
        <f t="shared" si="5"/>
        <v>0.72847222222222219</v>
      </c>
      <c r="G94" s="7">
        <f t="shared" si="6"/>
        <v>12</v>
      </c>
      <c r="H94">
        <f>IF(I93&lt;E94,E94,I93)</f>
        <v>1050</v>
      </c>
      <c r="I94">
        <f>IF(J94="TAK",I93,H94+B94)</f>
        <v>1058</v>
      </c>
      <c r="J94" t="str">
        <f>IF(I93&gt;E94+5,"TAK","NIE")</f>
        <v>NIE</v>
      </c>
    </row>
    <row r="95" spans="1:10" x14ac:dyDescent="0.25">
      <c r="A95">
        <v>8</v>
      </c>
      <c r="B95">
        <v>14</v>
      </c>
      <c r="C95" t="s">
        <v>93</v>
      </c>
      <c r="D95" t="str">
        <f t="shared" si="4"/>
        <v>BL</v>
      </c>
      <c r="E95">
        <f t="shared" si="7"/>
        <v>1057</v>
      </c>
      <c r="F95" s="6">
        <f t="shared" si="5"/>
        <v>0.73402777777777772</v>
      </c>
      <c r="G95" s="7">
        <f t="shared" si="6"/>
        <v>12</v>
      </c>
      <c r="H95">
        <f>IF(I94&lt;E95,E95,I94)</f>
        <v>1058</v>
      </c>
      <c r="I95">
        <f>IF(J95="TAK",I94,H95+B95)</f>
        <v>1072</v>
      </c>
      <c r="J95" t="str">
        <f>IF(I94&gt;E95+5,"TAK","NIE")</f>
        <v>NIE</v>
      </c>
    </row>
    <row r="96" spans="1:10" x14ac:dyDescent="0.25">
      <c r="A96">
        <v>15</v>
      </c>
      <c r="B96">
        <v>11</v>
      </c>
      <c r="C96" t="s">
        <v>94</v>
      </c>
      <c r="D96" t="str">
        <f t="shared" si="4"/>
        <v>FG</v>
      </c>
      <c r="E96">
        <f t="shared" si="7"/>
        <v>1072</v>
      </c>
      <c r="F96" s="6">
        <f t="shared" si="5"/>
        <v>0.74444444444444446</v>
      </c>
      <c r="G96" s="7">
        <f t="shared" si="6"/>
        <v>12</v>
      </c>
      <c r="H96">
        <f>IF(I95&lt;E96,E96,I95)</f>
        <v>1072</v>
      </c>
      <c r="I96">
        <f>IF(J96="TAK",I95,H96+B96)</f>
        <v>1083</v>
      </c>
      <c r="J96" t="str">
        <f>IF(I95&gt;E96+5,"TAK","NIE")</f>
        <v>NIE</v>
      </c>
    </row>
    <row r="97" spans="1:10" x14ac:dyDescent="0.25">
      <c r="A97">
        <v>1</v>
      </c>
      <c r="B97">
        <v>1</v>
      </c>
      <c r="C97" t="s">
        <v>95</v>
      </c>
      <c r="D97" t="str">
        <f t="shared" si="4"/>
        <v>IC</v>
      </c>
      <c r="E97">
        <f t="shared" si="7"/>
        <v>1073</v>
      </c>
      <c r="F97" s="6">
        <f t="shared" si="5"/>
        <v>0.74513888888888891</v>
      </c>
      <c r="G97" s="7">
        <f t="shared" si="6"/>
        <v>12</v>
      </c>
      <c r="H97">
        <f>IF(I96&lt;E97,E97,I96)</f>
        <v>1083</v>
      </c>
      <c r="I97">
        <f>IF(J97="TAK",I96,H97+B97)</f>
        <v>1083</v>
      </c>
      <c r="J97" t="str">
        <f>IF(I96&gt;E97+5,"TAK","NIE")</f>
        <v>TAK</v>
      </c>
    </row>
    <row r="98" spans="1:10" x14ac:dyDescent="0.25">
      <c r="A98">
        <v>14</v>
      </c>
      <c r="B98">
        <v>15</v>
      </c>
      <c r="C98" t="s">
        <v>96</v>
      </c>
      <c r="D98" t="str">
        <f t="shared" si="4"/>
        <v>JK</v>
      </c>
      <c r="E98">
        <f t="shared" si="7"/>
        <v>1087</v>
      </c>
      <c r="F98" s="6">
        <f t="shared" si="5"/>
        <v>0.75486111111111109</v>
      </c>
      <c r="G98" s="7">
        <f t="shared" si="6"/>
        <v>13</v>
      </c>
      <c r="H98">
        <f>IF(I97&lt;E98,E98,I97)</f>
        <v>1087</v>
      </c>
      <c r="I98">
        <f>IF(J98="TAK",I97,H98+B98)</f>
        <v>1102</v>
      </c>
      <c r="J98" t="str">
        <f>IF(I97&gt;E98+5,"TAK","NIE")</f>
        <v>NIE</v>
      </c>
    </row>
    <row r="99" spans="1:10" x14ac:dyDescent="0.25">
      <c r="A99">
        <v>6</v>
      </c>
      <c r="B99">
        <v>7</v>
      </c>
      <c r="C99" t="s">
        <v>97</v>
      </c>
      <c r="D99" t="str">
        <f t="shared" si="4"/>
        <v>CL</v>
      </c>
      <c r="E99">
        <f t="shared" si="7"/>
        <v>1093</v>
      </c>
      <c r="F99" s="6">
        <f t="shared" si="5"/>
        <v>0.75902777777777775</v>
      </c>
      <c r="G99" s="7">
        <f t="shared" si="6"/>
        <v>13</v>
      </c>
      <c r="H99">
        <f>IF(I98&lt;E99,E99,I98)</f>
        <v>1102</v>
      </c>
      <c r="I99">
        <f>IF(J99="TAK",I98,H99+B99)</f>
        <v>1102</v>
      </c>
      <c r="J99" t="str">
        <f>IF(I98&gt;E99+5,"TAK","NIE")</f>
        <v>TAK</v>
      </c>
    </row>
    <row r="100" spans="1:10" x14ac:dyDescent="0.25">
      <c r="A100">
        <v>7</v>
      </c>
      <c r="B100">
        <v>11</v>
      </c>
      <c r="C100" t="s">
        <v>98</v>
      </c>
      <c r="D100" t="str">
        <f t="shared" si="4"/>
        <v>NP</v>
      </c>
      <c r="E100">
        <f t="shared" si="7"/>
        <v>1100</v>
      </c>
      <c r="F100" s="6">
        <f t="shared" si="5"/>
        <v>0.76388888888888884</v>
      </c>
      <c r="G100" s="7">
        <f t="shared" si="6"/>
        <v>13</v>
      </c>
      <c r="H100">
        <f>IF(I99&lt;E100,E100,I99)</f>
        <v>1102</v>
      </c>
      <c r="I100">
        <f>IF(J100="TAK",I99,H100+B100)</f>
        <v>1113</v>
      </c>
      <c r="J100" t="str">
        <f>IF(I99&gt;E100+5,"TAK","NIE")</f>
        <v>NIE</v>
      </c>
    </row>
    <row r="101" spans="1:10" x14ac:dyDescent="0.25">
      <c r="A101">
        <v>10</v>
      </c>
      <c r="B101">
        <v>11</v>
      </c>
      <c r="C101" t="s">
        <v>99</v>
      </c>
      <c r="D101" t="str">
        <f t="shared" si="4"/>
        <v>PI</v>
      </c>
      <c r="E101">
        <f t="shared" si="7"/>
        <v>1110</v>
      </c>
      <c r="F101" s="6">
        <f t="shared" si="5"/>
        <v>0.77083333333333337</v>
      </c>
      <c r="G101" s="7">
        <f t="shared" si="6"/>
        <v>13</v>
      </c>
      <c r="H101">
        <f>IF(I100&lt;E101,E101,I100)</f>
        <v>1113</v>
      </c>
      <c r="I101">
        <f>IF(J101="TAK",I100,H101+B101)</f>
        <v>1124</v>
      </c>
      <c r="J101" t="str">
        <f>IF(I100&gt;E101+5,"TAK","NIE")</f>
        <v>NIE</v>
      </c>
    </row>
    <row r="102" spans="1:10" x14ac:dyDescent="0.25">
      <c r="A102">
        <v>5</v>
      </c>
      <c r="B102">
        <v>6</v>
      </c>
      <c r="C102" t="s">
        <v>100</v>
      </c>
      <c r="D102" t="str">
        <f t="shared" si="4"/>
        <v>GA</v>
      </c>
      <c r="E102">
        <f t="shared" si="7"/>
        <v>1115</v>
      </c>
      <c r="F102" s="6">
        <f t="shared" si="5"/>
        <v>0.77430555555555558</v>
      </c>
      <c r="G102" s="7">
        <f t="shared" si="6"/>
        <v>13</v>
      </c>
      <c r="H102">
        <f>IF(I101&lt;E102,E102,I101)</f>
        <v>1124</v>
      </c>
      <c r="I102">
        <f>IF(J102="TAK",I101,H102+B102)</f>
        <v>1124</v>
      </c>
      <c r="J102" t="str">
        <f>IF(I101&gt;E102+5,"TAK","NIE")</f>
        <v>TAK</v>
      </c>
    </row>
    <row r="103" spans="1:10" x14ac:dyDescent="0.25">
      <c r="A103">
        <v>13</v>
      </c>
      <c r="B103">
        <v>7</v>
      </c>
      <c r="C103" t="s">
        <v>101</v>
      </c>
      <c r="D103" t="str">
        <f t="shared" si="4"/>
        <v>AH</v>
      </c>
      <c r="E103">
        <f t="shared" si="7"/>
        <v>1128</v>
      </c>
      <c r="F103" s="6">
        <f t="shared" si="5"/>
        <v>0.78333333333333333</v>
      </c>
      <c r="G103" s="7">
        <f t="shared" si="6"/>
        <v>13</v>
      </c>
      <c r="H103">
        <f>IF(I102&lt;E103,E103,I102)</f>
        <v>1128</v>
      </c>
      <c r="I103">
        <f>IF(J103="TAK",I102,H103+B103)</f>
        <v>1135</v>
      </c>
      <c r="J103" t="str">
        <f>IF(I102&gt;E103+5,"TAK","NIE")</f>
        <v>NIE</v>
      </c>
    </row>
    <row r="104" spans="1:10" x14ac:dyDescent="0.25">
      <c r="A104">
        <v>2</v>
      </c>
      <c r="B104">
        <v>9</v>
      </c>
      <c r="C104" t="s">
        <v>102</v>
      </c>
      <c r="D104" t="str">
        <f t="shared" si="4"/>
        <v>IJ</v>
      </c>
      <c r="E104">
        <f t="shared" si="7"/>
        <v>1130</v>
      </c>
      <c r="F104" s="6">
        <f t="shared" si="5"/>
        <v>0.78472222222222221</v>
      </c>
      <c r="G104" s="7">
        <f t="shared" si="6"/>
        <v>13</v>
      </c>
      <c r="H104">
        <f>IF(I103&lt;E104,E104,I103)</f>
        <v>1135</v>
      </c>
      <c r="I104">
        <f>IF(J104="TAK",I103,H104+B104)</f>
        <v>1144</v>
      </c>
      <c r="J104" t="str">
        <f>IF(I103&gt;E104+5,"TAK","NIE")</f>
        <v>NIE</v>
      </c>
    </row>
    <row r="105" spans="1:10" x14ac:dyDescent="0.25">
      <c r="A105">
        <v>9</v>
      </c>
      <c r="B105">
        <v>11</v>
      </c>
      <c r="C105" t="s">
        <v>103</v>
      </c>
      <c r="D105" t="str">
        <f t="shared" si="4"/>
        <v>CC</v>
      </c>
      <c r="E105">
        <f t="shared" si="7"/>
        <v>1139</v>
      </c>
      <c r="F105" s="6">
        <f t="shared" si="5"/>
        <v>0.79097222222222219</v>
      </c>
      <c r="G105" s="7">
        <f t="shared" si="6"/>
        <v>13</v>
      </c>
      <c r="H105">
        <f>IF(I104&lt;E105,E105,I104)</f>
        <v>1144</v>
      </c>
      <c r="I105">
        <f>IF(J105="TAK",I104,H105+B105)</f>
        <v>1155</v>
      </c>
      <c r="J105" t="str">
        <f>IF(I104&gt;E105+5,"TAK","NIE")</f>
        <v>NIE</v>
      </c>
    </row>
    <row r="106" spans="1:10" x14ac:dyDescent="0.25">
      <c r="A106">
        <v>8</v>
      </c>
      <c r="B106">
        <v>3</v>
      </c>
      <c r="C106" t="s">
        <v>104</v>
      </c>
      <c r="D106" t="str">
        <f t="shared" si="4"/>
        <v>AF</v>
      </c>
      <c r="E106">
        <f t="shared" si="7"/>
        <v>1147</v>
      </c>
      <c r="F106" s="6">
        <f t="shared" si="5"/>
        <v>0.79652777777777772</v>
      </c>
      <c r="G106" s="7">
        <f t="shared" si="6"/>
        <v>14</v>
      </c>
      <c r="H106">
        <f>IF(I105&lt;E106,E106,I105)</f>
        <v>1155</v>
      </c>
      <c r="I106">
        <f>IF(J106="TAK",I105,H106+B106)</f>
        <v>1155</v>
      </c>
      <c r="J106" t="str">
        <f>IF(I105&gt;E106+5,"TAK","NIE")</f>
        <v>TAK</v>
      </c>
    </row>
    <row r="107" spans="1:10" x14ac:dyDescent="0.25">
      <c r="A107">
        <v>1</v>
      </c>
      <c r="B107">
        <v>6</v>
      </c>
      <c r="C107" t="s">
        <v>105</v>
      </c>
      <c r="D107" t="str">
        <f t="shared" si="4"/>
        <v>MN</v>
      </c>
      <c r="E107">
        <f t="shared" si="7"/>
        <v>1148</v>
      </c>
      <c r="F107" s="6">
        <f t="shared" si="5"/>
        <v>0.79722222222222228</v>
      </c>
      <c r="G107" s="7">
        <f t="shared" si="6"/>
        <v>14</v>
      </c>
      <c r="H107">
        <f>IF(I106&lt;E107,E107,I106)</f>
        <v>1155</v>
      </c>
      <c r="I107">
        <f>IF(J107="TAK",I106,H107+B107)</f>
        <v>1155</v>
      </c>
      <c r="J107" t="str">
        <f>IF(I106&gt;E107+5,"TAK","NIE")</f>
        <v>TAK</v>
      </c>
    </row>
    <row r="108" spans="1:10" x14ac:dyDescent="0.25">
      <c r="A108">
        <v>10</v>
      </c>
      <c r="B108">
        <v>9</v>
      </c>
      <c r="C108" t="s">
        <v>106</v>
      </c>
      <c r="D108" t="str">
        <f t="shared" si="4"/>
        <v>LP</v>
      </c>
      <c r="E108">
        <f t="shared" si="7"/>
        <v>1158</v>
      </c>
      <c r="F108" s="6">
        <f t="shared" si="5"/>
        <v>0.8041666666666667</v>
      </c>
      <c r="G108" s="7">
        <f t="shared" si="6"/>
        <v>14</v>
      </c>
      <c r="H108">
        <f>IF(I107&lt;E108,E108,I107)</f>
        <v>1158</v>
      </c>
      <c r="I108">
        <f>IF(J108="TAK",I107,H108+B108)</f>
        <v>1167</v>
      </c>
      <c r="J108" t="str">
        <f>IF(I107&gt;E108+5,"TAK","NIE")</f>
        <v>NIE</v>
      </c>
    </row>
    <row r="109" spans="1:10" x14ac:dyDescent="0.25">
      <c r="A109">
        <v>2</v>
      </c>
      <c r="B109">
        <v>11</v>
      </c>
      <c r="C109" t="s">
        <v>107</v>
      </c>
      <c r="D109" t="str">
        <f t="shared" si="4"/>
        <v>OD</v>
      </c>
      <c r="E109">
        <f t="shared" si="7"/>
        <v>1160</v>
      </c>
      <c r="F109" s="6">
        <f t="shared" si="5"/>
        <v>0.80555555555555558</v>
      </c>
      <c r="G109" s="7">
        <f t="shared" si="6"/>
        <v>14</v>
      </c>
      <c r="H109">
        <f>IF(I108&lt;E109,E109,I108)</f>
        <v>1167</v>
      </c>
      <c r="I109">
        <f>IF(J109="TAK",I108,H109+B109)</f>
        <v>1167</v>
      </c>
      <c r="J109" t="str">
        <f>IF(I108&gt;E109+5,"TAK","NIE")</f>
        <v>TAK</v>
      </c>
    </row>
    <row r="110" spans="1:10" x14ac:dyDescent="0.25">
      <c r="A110">
        <v>6</v>
      </c>
      <c r="B110">
        <v>12</v>
      </c>
      <c r="C110" t="s">
        <v>108</v>
      </c>
      <c r="D110" t="str">
        <f t="shared" si="4"/>
        <v>KN</v>
      </c>
      <c r="E110">
        <f t="shared" si="7"/>
        <v>1166</v>
      </c>
      <c r="F110" s="6">
        <f t="shared" si="5"/>
        <v>0.80972222222222223</v>
      </c>
      <c r="G110" s="7">
        <f t="shared" si="6"/>
        <v>14</v>
      </c>
      <c r="H110">
        <f>IF(I109&lt;E110,E110,I109)</f>
        <v>1167</v>
      </c>
      <c r="I110">
        <f>IF(J110="TAK",I109,H110+B110)</f>
        <v>1179</v>
      </c>
      <c r="J110" t="str">
        <f>IF(I109&gt;E110+5,"TAK","NIE")</f>
        <v>NIE</v>
      </c>
    </row>
    <row r="111" spans="1:10" x14ac:dyDescent="0.25">
      <c r="A111">
        <v>2</v>
      </c>
      <c r="B111">
        <v>14</v>
      </c>
      <c r="C111" t="s">
        <v>109</v>
      </c>
      <c r="D111" t="str">
        <f t="shared" si="4"/>
        <v>AH</v>
      </c>
      <c r="E111">
        <f t="shared" si="7"/>
        <v>1168</v>
      </c>
      <c r="F111" s="6">
        <f t="shared" si="5"/>
        <v>0.81111111111111112</v>
      </c>
      <c r="G111" s="7">
        <f t="shared" si="6"/>
        <v>14</v>
      </c>
      <c r="H111">
        <f>IF(I110&lt;E111,E111,I110)</f>
        <v>1179</v>
      </c>
      <c r="I111">
        <f>IF(J111="TAK",I110,H111+B111)</f>
        <v>1179</v>
      </c>
      <c r="J111" t="str">
        <f>IF(I110&gt;E111+5,"TAK","NIE")</f>
        <v>TAK</v>
      </c>
    </row>
    <row r="112" spans="1:10" x14ac:dyDescent="0.25">
      <c r="A112">
        <v>4</v>
      </c>
      <c r="B112">
        <v>2</v>
      </c>
      <c r="C112" t="s">
        <v>110</v>
      </c>
      <c r="D112" t="str">
        <f t="shared" si="4"/>
        <v>CA</v>
      </c>
      <c r="E112">
        <f t="shared" si="7"/>
        <v>1172</v>
      </c>
      <c r="F112" s="6">
        <f t="shared" si="5"/>
        <v>0.81388888888888888</v>
      </c>
      <c r="G112" s="7">
        <f t="shared" si="6"/>
        <v>14</v>
      </c>
      <c r="H112">
        <f>IF(I111&lt;E112,E112,I111)</f>
        <v>1179</v>
      </c>
      <c r="I112">
        <f>IF(J112="TAK",I111,H112+B112)</f>
        <v>1179</v>
      </c>
      <c r="J112" t="str">
        <f>IF(I111&gt;E112+5,"TAK","NIE")</f>
        <v>TAK</v>
      </c>
    </row>
    <row r="113" spans="1:10" x14ac:dyDescent="0.25">
      <c r="A113">
        <v>9</v>
      </c>
      <c r="B113">
        <v>8</v>
      </c>
      <c r="C113" t="s">
        <v>111</v>
      </c>
      <c r="D113" t="str">
        <f t="shared" si="4"/>
        <v>EP</v>
      </c>
      <c r="E113">
        <f t="shared" si="7"/>
        <v>1181</v>
      </c>
      <c r="F113" s="6">
        <f t="shared" si="5"/>
        <v>0.82013888888888886</v>
      </c>
      <c r="G113" s="7">
        <f t="shared" si="6"/>
        <v>14</v>
      </c>
      <c r="H113">
        <f>IF(I112&lt;E113,E113,I112)</f>
        <v>1181</v>
      </c>
      <c r="I113">
        <f>IF(J113="TAK",I112,H113+B113)</f>
        <v>1189</v>
      </c>
      <c r="J113" t="str">
        <f>IF(I112&gt;E113+5,"TAK","NIE")</f>
        <v>NIE</v>
      </c>
    </row>
    <row r="114" spans="1:10" x14ac:dyDescent="0.25">
      <c r="A114">
        <v>2</v>
      </c>
      <c r="B114">
        <v>4</v>
      </c>
      <c r="C114" t="s">
        <v>112</v>
      </c>
      <c r="D114" t="str">
        <f t="shared" si="4"/>
        <v>EF</v>
      </c>
      <c r="E114">
        <f t="shared" si="7"/>
        <v>1183</v>
      </c>
      <c r="F114" s="6">
        <f t="shared" si="5"/>
        <v>0.82152777777777775</v>
      </c>
      <c r="G114" s="7">
        <f t="shared" si="6"/>
        <v>14</v>
      </c>
      <c r="H114">
        <f>IF(I113&lt;E114,E114,I113)</f>
        <v>1189</v>
      </c>
      <c r="I114">
        <f>IF(J114="TAK",I113,H114+B114)</f>
        <v>1189</v>
      </c>
      <c r="J114" t="str">
        <f>IF(I113&gt;E114+5,"TAK","NIE")</f>
        <v>TAK</v>
      </c>
    </row>
    <row r="115" spans="1:10" x14ac:dyDescent="0.25">
      <c r="A115">
        <v>11</v>
      </c>
      <c r="B115">
        <v>11</v>
      </c>
      <c r="C115" t="s">
        <v>113</v>
      </c>
      <c r="D115" t="str">
        <f t="shared" si="4"/>
        <v>AN</v>
      </c>
      <c r="E115">
        <f t="shared" si="7"/>
        <v>1194</v>
      </c>
      <c r="F115" s="6">
        <f t="shared" si="5"/>
        <v>0.82916666666666672</v>
      </c>
      <c r="G115" s="7">
        <f t="shared" si="6"/>
        <v>14</v>
      </c>
      <c r="H115">
        <f>IF(I114&lt;E115,E115,I114)</f>
        <v>1194</v>
      </c>
      <c r="I115">
        <f>IF(J115="TAK",I114,H115+B115)</f>
        <v>1205</v>
      </c>
      <c r="J115" t="str">
        <f>IF(I114&gt;E115+5,"TAK","NIE")</f>
        <v>NIE</v>
      </c>
    </row>
    <row r="116" spans="1:10" x14ac:dyDescent="0.25">
      <c r="A116">
        <v>8</v>
      </c>
      <c r="B116">
        <v>1</v>
      </c>
      <c r="C116" t="s">
        <v>114</v>
      </c>
      <c r="D116" t="str">
        <f t="shared" si="4"/>
        <v>LE</v>
      </c>
      <c r="E116">
        <f t="shared" si="7"/>
        <v>1202</v>
      </c>
      <c r="F116" s="6">
        <f t="shared" si="5"/>
        <v>0.83472222222222225</v>
      </c>
      <c r="G116" s="7">
        <f t="shared" si="6"/>
        <v>15</v>
      </c>
      <c r="H116">
        <f>IF(I115&lt;E116,E116,I115)</f>
        <v>1205</v>
      </c>
      <c r="I116">
        <f>IF(J116="TAK",I115,H116+B116)</f>
        <v>1206</v>
      </c>
      <c r="J116" t="str">
        <f>IF(I115&gt;E116+5,"TAK","NIE")</f>
        <v>NIE</v>
      </c>
    </row>
    <row r="117" spans="1:10" x14ac:dyDescent="0.25">
      <c r="A117">
        <v>13</v>
      </c>
      <c r="B117">
        <v>9</v>
      </c>
      <c r="C117" t="s">
        <v>115</v>
      </c>
      <c r="D117" t="str">
        <f t="shared" si="4"/>
        <v>LM</v>
      </c>
      <c r="E117">
        <f t="shared" si="7"/>
        <v>1215</v>
      </c>
      <c r="F117" s="6">
        <f t="shared" si="5"/>
        <v>0.84375</v>
      </c>
      <c r="G117" s="7">
        <f t="shared" si="6"/>
        <v>15</v>
      </c>
      <c r="H117">
        <f>IF(I116&lt;E117,E117,I116)</f>
        <v>1215</v>
      </c>
      <c r="I117">
        <f>IF(J117="TAK",I116,H117+B117)</f>
        <v>1224</v>
      </c>
      <c r="J117" t="str">
        <f>IF(I116&gt;E117+5,"TAK","NIE")</f>
        <v>NIE</v>
      </c>
    </row>
    <row r="118" spans="1:10" x14ac:dyDescent="0.25">
      <c r="A118">
        <v>7</v>
      </c>
      <c r="B118">
        <v>13</v>
      </c>
      <c r="C118" t="s">
        <v>116</v>
      </c>
      <c r="D118" t="str">
        <f t="shared" si="4"/>
        <v>CO</v>
      </c>
      <c r="E118">
        <f t="shared" si="7"/>
        <v>1222</v>
      </c>
      <c r="F118" s="6">
        <f t="shared" si="5"/>
        <v>0.84861111111111109</v>
      </c>
      <c r="G118" s="7">
        <f t="shared" si="6"/>
        <v>15</v>
      </c>
      <c r="H118">
        <f>IF(I117&lt;E118,E118,I117)</f>
        <v>1224</v>
      </c>
      <c r="I118">
        <f>IF(J118="TAK",I117,H118+B118)</f>
        <v>1237</v>
      </c>
      <c r="J118" t="str">
        <f>IF(I117&gt;E118+5,"TAK","NIE")</f>
        <v>NIE</v>
      </c>
    </row>
    <row r="119" spans="1:10" x14ac:dyDescent="0.25">
      <c r="A119">
        <v>7</v>
      </c>
      <c r="B119">
        <v>11</v>
      </c>
      <c r="C119" t="s">
        <v>117</v>
      </c>
      <c r="D119" t="str">
        <f t="shared" si="4"/>
        <v>GB</v>
      </c>
      <c r="E119">
        <f t="shared" si="7"/>
        <v>1229</v>
      </c>
      <c r="F119" s="6">
        <f t="shared" si="5"/>
        <v>0.85347222222222219</v>
      </c>
      <c r="G119" s="7">
        <f t="shared" si="6"/>
        <v>15</v>
      </c>
      <c r="H119">
        <f>IF(I118&lt;E119,E119,I118)</f>
        <v>1237</v>
      </c>
      <c r="I119">
        <f>IF(J119="TAK",I118,H119+B119)</f>
        <v>1237</v>
      </c>
      <c r="J119" t="str">
        <f>IF(I118&gt;E119+5,"TAK","NIE")</f>
        <v>TAK</v>
      </c>
    </row>
    <row r="120" spans="1:10" x14ac:dyDescent="0.25">
      <c r="A120">
        <v>9</v>
      </c>
      <c r="B120">
        <v>11</v>
      </c>
      <c r="C120" t="s">
        <v>118</v>
      </c>
      <c r="D120" t="str">
        <f t="shared" si="4"/>
        <v>HF</v>
      </c>
      <c r="E120">
        <f t="shared" si="7"/>
        <v>1238</v>
      </c>
      <c r="F120" s="6">
        <f t="shared" si="5"/>
        <v>0.85972222222222228</v>
      </c>
      <c r="G120" s="7">
        <f t="shared" si="6"/>
        <v>15</v>
      </c>
      <c r="H120">
        <f>IF(I119&lt;E120,E120,I119)</f>
        <v>1238</v>
      </c>
      <c r="I120">
        <f>IF(J120="TAK",I119,H120+B120)</f>
        <v>1249</v>
      </c>
      <c r="J120" t="str">
        <f>IF(I119&gt;E120+5,"TAK","NIE")</f>
        <v>NIE</v>
      </c>
    </row>
    <row r="121" spans="1:10" x14ac:dyDescent="0.25">
      <c r="A121">
        <v>6</v>
      </c>
      <c r="B121">
        <v>1</v>
      </c>
      <c r="C121" t="s">
        <v>119</v>
      </c>
      <c r="D121" t="str">
        <f t="shared" si="4"/>
        <v>LA</v>
      </c>
      <c r="E121">
        <f t="shared" si="7"/>
        <v>1244</v>
      </c>
      <c r="F121" s="6">
        <f t="shared" si="5"/>
        <v>0.86388888888888893</v>
      </c>
      <c r="G121" s="7">
        <f t="shared" si="6"/>
        <v>15</v>
      </c>
      <c r="H121">
        <f>IF(I120&lt;E121,E121,I120)</f>
        <v>1249</v>
      </c>
      <c r="I121">
        <f>IF(J121="TAK",I120,H121+B121)</f>
        <v>1250</v>
      </c>
      <c r="J121" t="str">
        <f>IF(I120&gt;E121+5,"TAK","NIE")</f>
        <v>NIE</v>
      </c>
    </row>
    <row r="122" spans="1:10" x14ac:dyDescent="0.25">
      <c r="A122">
        <v>14</v>
      </c>
      <c r="B122">
        <v>6</v>
      </c>
      <c r="C122" t="s">
        <v>120</v>
      </c>
      <c r="D122" t="str">
        <f t="shared" si="4"/>
        <v>LL</v>
      </c>
      <c r="E122">
        <f t="shared" si="7"/>
        <v>1258</v>
      </c>
      <c r="F122" s="6">
        <f t="shared" si="5"/>
        <v>0.87361111111111112</v>
      </c>
      <c r="G122" s="7">
        <f t="shared" si="6"/>
        <v>15</v>
      </c>
      <c r="H122">
        <f>IF(I121&lt;E122,E122,I121)</f>
        <v>1258</v>
      </c>
      <c r="I122">
        <f>IF(J122="TAK",I121,H122+B122)</f>
        <v>1264</v>
      </c>
      <c r="J122" t="str">
        <f>IF(I121&gt;E122+5,"TAK","NIE")</f>
        <v>NIE</v>
      </c>
    </row>
    <row r="123" spans="1:10" x14ac:dyDescent="0.25">
      <c r="A123">
        <v>14</v>
      </c>
      <c r="B123">
        <v>10</v>
      </c>
      <c r="C123" t="s">
        <v>121</v>
      </c>
      <c r="D123" t="str">
        <f t="shared" si="4"/>
        <v>EG</v>
      </c>
      <c r="E123">
        <f t="shared" si="7"/>
        <v>1272</v>
      </c>
      <c r="F123" s="6">
        <f t="shared" si="5"/>
        <v>0.8833333333333333</v>
      </c>
      <c r="G123" s="7">
        <f t="shared" si="6"/>
        <v>16</v>
      </c>
      <c r="H123">
        <f>IF(I122&lt;E123,E123,I122)</f>
        <v>1272</v>
      </c>
      <c r="I123">
        <f>IF(J123="TAK",I122,H123+B123)</f>
        <v>1282</v>
      </c>
      <c r="J123" t="str">
        <f>IF(I122&gt;E123+5,"TAK","NIE")</f>
        <v>NIE</v>
      </c>
    </row>
    <row r="124" spans="1:10" x14ac:dyDescent="0.25">
      <c r="A124">
        <v>7</v>
      </c>
      <c r="B124">
        <v>7</v>
      </c>
      <c r="C124" t="s">
        <v>122</v>
      </c>
      <c r="D124" t="str">
        <f t="shared" si="4"/>
        <v>NH</v>
      </c>
      <c r="E124">
        <f t="shared" si="7"/>
        <v>1279</v>
      </c>
      <c r="F124" s="6">
        <f t="shared" si="5"/>
        <v>0.8881944444444444</v>
      </c>
      <c r="G124" s="7">
        <f t="shared" si="6"/>
        <v>16</v>
      </c>
      <c r="H124">
        <f>IF(I123&lt;E124,E124,I123)</f>
        <v>1282</v>
      </c>
      <c r="I124">
        <f>IF(J124="TAK",I123,H124+B124)</f>
        <v>1289</v>
      </c>
      <c r="J124" t="str">
        <f>IF(I123&gt;E124+5,"TAK","NIE")</f>
        <v>NIE</v>
      </c>
    </row>
    <row r="125" spans="1:10" x14ac:dyDescent="0.25">
      <c r="A125">
        <v>11</v>
      </c>
      <c r="B125">
        <v>1</v>
      </c>
      <c r="C125" t="s">
        <v>123</v>
      </c>
      <c r="D125" t="str">
        <f t="shared" si="4"/>
        <v>LF</v>
      </c>
      <c r="E125">
        <f t="shared" si="7"/>
        <v>1290</v>
      </c>
      <c r="F125" s="6">
        <f t="shared" si="5"/>
        <v>0.89583333333333337</v>
      </c>
      <c r="G125" s="7">
        <f t="shared" si="6"/>
        <v>16</v>
      </c>
      <c r="H125">
        <f>IF(I124&lt;E125,E125,I124)</f>
        <v>1290</v>
      </c>
      <c r="I125">
        <f>IF(J125="TAK",I124,H125+B125)</f>
        <v>1291</v>
      </c>
      <c r="J125" t="str">
        <f>IF(I124&gt;E125+5,"TAK","NIE")</f>
        <v>NIE</v>
      </c>
    </row>
    <row r="126" spans="1:10" x14ac:dyDescent="0.25">
      <c r="A126">
        <v>11</v>
      </c>
      <c r="B126">
        <v>3</v>
      </c>
      <c r="C126" t="s">
        <v>124</v>
      </c>
      <c r="D126" t="str">
        <f t="shared" si="4"/>
        <v>GB</v>
      </c>
      <c r="E126">
        <f t="shared" si="7"/>
        <v>1301</v>
      </c>
      <c r="F126" s="6">
        <f t="shared" si="5"/>
        <v>0.90347222222222223</v>
      </c>
      <c r="G126" s="7">
        <f t="shared" si="6"/>
        <v>16</v>
      </c>
      <c r="H126">
        <f>IF(I125&lt;E126,E126,I125)</f>
        <v>1301</v>
      </c>
      <c r="I126">
        <f>IF(J126="TAK",I125,H126+B126)</f>
        <v>1304</v>
      </c>
      <c r="J126" t="str">
        <f>IF(I125&gt;E126+5,"TAK","NIE")</f>
        <v>NIE</v>
      </c>
    </row>
    <row r="127" spans="1:10" x14ac:dyDescent="0.25">
      <c r="A127">
        <v>11</v>
      </c>
      <c r="B127">
        <v>2</v>
      </c>
      <c r="C127" t="s">
        <v>125</v>
      </c>
      <c r="D127" t="str">
        <f t="shared" si="4"/>
        <v>PB</v>
      </c>
      <c r="E127">
        <f t="shared" si="7"/>
        <v>1312</v>
      </c>
      <c r="F127" s="6">
        <f t="shared" si="5"/>
        <v>0.91111111111111109</v>
      </c>
      <c r="G127" s="7">
        <f t="shared" si="6"/>
        <v>16</v>
      </c>
      <c r="H127">
        <f>IF(I126&lt;E127,E127,I126)</f>
        <v>1312</v>
      </c>
      <c r="I127">
        <f>IF(J127="TAK",I126,H127+B127)</f>
        <v>1314</v>
      </c>
      <c r="J127" t="str">
        <f>IF(I126&gt;E127+5,"TAK","NIE")</f>
        <v>NIE</v>
      </c>
    </row>
    <row r="128" spans="1:10" x14ac:dyDescent="0.25">
      <c r="A128">
        <v>12</v>
      </c>
      <c r="B128">
        <v>2</v>
      </c>
      <c r="C128" t="s">
        <v>126</v>
      </c>
      <c r="D128" t="str">
        <f t="shared" si="4"/>
        <v>GH</v>
      </c>
      <c r="E128">
        <f t="shared" si="7"/>
        <v>1324</v>
      </c>
      <c r="F128" s="6">
        <f t="shared" si="5"/>
        <v>0.9194444444444444</v>
      </c>
      <c r="G128" s="7">
        <f t="shared" si="6"/>
        <v>17</v>
      </c>
      <c r="H128">
        <f>IF(I127&lt;E128,E128,I127)</f>
        <v>1324</v>
      </c>
      <c r="I128">
        <f>IF(J128="TAK",I127,H128+B128)</f>
        <v>1326</v>
      </c>
      <c r="J128" t="str">
        <f>IF(I127&gt;E128+5,"TAK","NIE")</f>
        <v>NIE</v>
      </c>
    </row>
    <row r="129" spans="1:10" x14ac:dyDescent="0.25">
      <c r="A129">
        <v>3</v>
      </c>
      <c r="B129">
        <v>14</v>
      </c>
      <c r="C129" t="s">
        <v>127</v>
      </c>
      <c r="D129" t="str">
        <f t="shared" si="4"/>
        <v>FP</v>
      </c>
      <c r="E129">
        <f t="shared" si="7"/>
        <v>1327</v>
      </c>
      <c r="F129" s="6">
        <f t="shared" si="5"/>
        <v>0.92152777777777772</v>
      </c>
      <c r="G129" s="7">
        <f t="shared" si="6"/>
        <v>17</v>
      </c>
      <c r="H129">
        <f>IF(I128&lt;E129,E129,I128)</f>
        <v>1327</v>
      </c>
      <c r="I129">
        <f>IF(J129="TAK",I128,H129+B129)</f>
        <v>1341</v>
      </c>
      <c r="J129" t="str">
        <f>IF(I128&gt;E129+5,"TAK","NIE")</f>
        <v>NIE</v>
      </c>
    </row>
    <row r="130" spans="1:10" x14ac:dyDescent="0.25">
      <c r="A130">
        <v>3</v>
      </c>
      <c r="B130">
        <v>6</v>
      </c>
      <c r="C130" t="s">
        <v>128</v>
      </c>
      <c r="D130" t="str">
        <f t="shared" si="4"/>
        <v>BM</v>
      </c>
      <c r="E130">
        <f t="shared" si="7"/>
        <v>1330</v>
      </c>
      <c r="F130" s="6">
        <f t="shared" si="5"/>
        <v>0.92361111111111116</v>
      </c>
      <c r="G130" s="7">
        <f t="shared" si="6"/>
        <v>17</v>
      </c>
      <c r="H130">
        <f>IF(I129&lt;E130,E130,I129)</f>
        <v>1341</v>
      </c>
      <c r="I130">
        <f>IF(J130="TAK",I129,H130+B130)</f>
        <v>1341</v>
      </c>
      <c r="J130" t="str">
        <f>IF(I129&gt;E130+5,"TAK","NIE")</f>
        <v>TAK</v>
      </c>
    </row>
    <row r="131" spans="1:10" x14ac:dyDescent="0.25">
      <c r="A131">
        <v>12</v>
      </c>
      <c r="B131">
        <v>2</v>
      </c>
      <c r="C131" t="s">
        <v>129</v>
      </c>
      <c r="D131" t="str">
        <f t="shared" ref="D131:D145" si="8">LEFT(C131,2)</f>
        <v>FJ</v>
      </c>
      <c r="E131">
        <f t="shared" si="7"/>
        <v>1342</v>
      </c>
      <c r="F131" s="6">
        <f t="shared" ref="F131:F145" si="9">E131/1440</f>
        <v>0.93194444444444446</v>
      </c>
      <c r="G131" s="7">
        <f t="shared" ref="G131:G145" si="10">HOUR(F131) -5</f>
        <v>17</v>
      </c>
      <c r="H131">
        <f>IF(I130&lt;E131,E131,I130)</f>
        <v>1342</v>
      </c>
      <c r="I131">
        <f>IF(J131="TAK",I130,H131+B131)</f>
        <v>1344</v>
      </c>
      <c r="J131" t="str">
        <f>IF(I130&gt;E131+5,"TAK","NIE")</f>
        <v>NIE</v>
      </c>
    </row>
    <row r="132" spans="1:10" x14ac:dyDescent="0.25">
      <c r="A132">
        <v>7</v>
      </c>
      <c r="B132">
        <v>8</v>
      </c>
      <c r="C132" t="s">
        <v>130</v>
      </c>
      <c r="D132" t="str">
        <f t="shared" si="8"/>
        <v>FA</v>
      </c>
      <c r="E132">
        <f t="shared" ref="E132:E145" si="11">E131+A132</f>
        <v>1349</v>
      </c>
      <c r="F132" s="6">
        <f t="shared" si="9"/>
        <v>0.93680555555555556</v>
      </c>
      <c r="G132" s="7">
        <f t="shared" si="10"/>
        <v>17</v>
      </c>
      <c r="H132">
        <f>IF(I131&lt;E132,E132,I131)</f>
        <v>1349</v>
      </c>
      <c r="I132">
        <f>IF(J132="TAK",I131,H132+B132)</f>
        <v>1357</v>
      </c>
      <c r="J132" t="str">
        <f>IF(I131&gt;E132+5,"TAK","NIE")</f>
        <v>NIE</v>
      </c>
    </row>
    <row r="133" spans="1:10" x14ac:dyDescent="0.25">
      <c r="A133">
        <v>10</v>
      </c>
      <c r="B133">
        <v>12</v>
      </c>
      <c r="C133" t="s">
        <v>131</v>
      </c>
      <c r="D133" t="str">
        <f t="shared" si="8"/>
        <v>OO</v>
      </c>
      <c r="E133">
        <f t="shared" si="11"/>
        <v>1359</v>
      </c>
      <c r="F133" s="6">
        <f t="shared" si="9"/>
        <v>0.94374999999999998</v>
      </c>
      <c r="G133" s="7">
        <f t="shared" si="10"/>
        <v>17</v>
      </c>
      <c r="H133">
        <f>IF(I132&lt;E133,E133,I132)</f>
        <v>1359</v>
      </c>
      <c r="I133">
        <f>IF(J133="TAK",I132,H133+B133)</f>
        <v>1371</v>
      </c>
      <c r="J133" t="str">
        <f>IF(I132&gt;E133+5,"TAK","NIE")</f>
        <v>NIE</v>
      </c>
    </row>
    <row r="134" spans="1:10" x14ac:dyDescent="0.25">
      <c r="A134">
        <v>2</v>
      </c>
      <c r="B134">
        <v>14</v>
      </c>
      <c r="C134" t="s">
        <v>132</v>
      </c>
      <c r="D134" t="str">
        <f t="shared" si="8"/>
        <v>NM</v>
      </c>
      <c r="E134">
        <f t="shared" si="11"/>
        <v>1361</v>
      </c>
      <c r="F134" s="6">
        <f t="shared" si="9"/>
        <v>0.94513888888888886</v>
      </c>
      <c r="G134" s="7">
        <f t="shared" si="10"/>
        <v>17</v>
      </c>
      <c r="H134">
        <f>IF(I133&lt;E134,E134,I133)</f>
        <v>1371</v>
      </c>
      <c r="I134">
        <f>IF(J134="TAK",I133,H134+B134)</f>
        <v>1371</v>
      </c>
      <c r="J134" t="str">
        <f>IF(I133&gt;E134+5,"TAK","NIE")</f>
        <v>TAK</v>
      </c>
    </row>
    <row r="135" spans="1:10" x14ac:dyDescent="0.25">
      <c r="A135">
        <v>14</v>
      </c>
      <c r="B135">
        <v>11</v>
      </c>
      <c r="C135" t="s">
        <v>133</v>
      </c>
      <c r="D135" t="str">
        <f t="shared" si="8"/>
        <v>LN</v>
      </c>
      <c r="E135">
        <f t="shared" si="11"/>
        <v>1375</v>
      </c>
      <c r="F135" s="6">
        <f t="shared" si="9"/>
        <v>0.95486111111111116</v>
      </c>
      <c r="G135" s="7">
        <f t="shared" si="10"/>
        <v>17</v>
      </c>
      <c r="H135">
        <f>IF(I134&lt;E135,E135,I134)</f>
        <v>1375</v>
      </c>
      <c r="I135">
        <f>IF(J135="TAK",I134,H135+B135)</f>
        <v>1386</v>
      </c>
      <c r="J135" t="str">
        <f>IF(I134&gt;E135+5,"TAK","NIE")</f>
        <v>NIE</v>
      </c>
    </row>
    <row r="136" spans="1:10" x14ac:dyDescent="0.25">
      <c r="A136">
        <v>9</v>
      </c>
      <c r="B136">
        <v>10</v>
      </c>
      <c r="C136" t="s">
        <v>134</v>
      </c>
      <c r="D136" t="str">
        <f t="shared" si="8"/>
        <v>NK</v>
      </c>
      <c r="E136">
        <f t="shared" si="11"/>
        <v>1384</v>
      </c>
      <c r="F136" s="6">
        <f t="shared" si="9"/>
        <v>0.96111111111111114</v>
      </c>
      <c r="G136" s="7">
        <f t="shared" si="10"/>
        <v>18</v>
      </c>
      <c r="H136">
        <f>IF(I135&lt;E136,E136,I135)</f>
        <v>1386</v>
      </c>
      <c r="I136">
        <f>IF(J136="TAK",I135,H136+B136)</f>
        <v>1396</v>
      </c>
      <c r="J136" t="str">
        <f>IF(I135&gt;E136+5,"TAK","NIE")</f>
        <v>NIE</v>
      </c>
    </row>
    <row r="137" spans="1:10" x14ac:dyDescent="0.25">
      <c r="A137">
        <v>2</v>
      </c>
      <c r="B137">
        <v>14</v>
      </c>
      <c r="C137" t="s">
        <v>135</v>
      </c>
      <c r="D137" t="str">
        <f t="shared" si="8"/>
        <v>DH</v>
      </c>
      <c r="E137">
        <f t="shared" si="11"/>
        <v>1386</v>
      </c>
      <c r="F137" s="6">
        <f t="shared" si="9"/>
        <v>0.96250000000000002</v>
      </c>
      <c r="G137" s="7">
        <f t="shared" si="10"/>
        <v>18</v>
      </c>
      <c r="H137">
        <f>IF(I136&lt;E137,E137,I136)</f>
        <v>1396</v>
      </c>
      <c r="I137">
        <f>IF(J137="TAK",I136,H137+B137)</f>
        <v>1396</v>
      </c>
      <c r="J137" t="str">
        <f>IF(I136&gt;E137+5,"TAK","NIE")</f>
        <v>TAK</v>
      </c>
    </row>
    <row r="138" spans="1:10" x14ac:dyDescent="0.25">
      <c r="A138">
        <v>11</v>
      </c>
      <c r="B138">
        <v>3</v>
      </c>
      <c r="C138" t="s">
        <v>136</v>
      </c>
      <c r="D138" t="str">
        <f t="shared" si="8"/>
        <v>IC</v>
      </c>
      <c r="E138">
        <f t="shared" si="11"/>
        <v>1397</v>
      </c>
      <c r="F138" s="6">
        <f t="shared" si="9"/>
        <v>0.97013888888888888</v>
      </c>
      <c r="G138" s="7">
        <f t="shared" si="10"/>
        <v>18</v>
      </c>
      <c r="H138">
        <f>IF(I137&lt;E138,E138,I137)</f>
        <v>1397</v>
      </c>
      <c r="I138">
        <f>IF(J138="TAK",I137,H138+B138)</f>
        <v>1400</v>
      </c>
      <c r="J138" t="str">
        <f>IF(I137&gt;E138+5,"TAK","NIE")</f>
        <v>NIE</v>
      </c>
    </row>
    <row r="139" spans="1:10" x14ac:dyDescent="0.25">
      <c r="A139">
        <v>2</v>
      </c>
      <c r="B139">
        <v>1</v>
      </c>
      <c r="C139" t="s">
        <v>137</v>
      </c>
      <c r="D139" t="str">
        <f t="shared" si="8"/>
        <v>BA</v>
      </c>
      <c r="E139">
        <f t="shared" si="11"/>
        <v>1399</v>
      </c>
      <c r="F139" s="6">
        <f t="shared" si="9"/>
        <v>0.97152777777777777</v>
      </c>
      <c r="G139" s="7">
        <f t="shared" si="10"/>
        <v>18</v>
      </c>
      <c r="H139">
        <f>IF(I138&lt;E139,E139,I138)</f>
        <v>1400</v>
      </c>
      <c r="I139">
        <f>IF(J139="TAK",I138,H139+B139)</f>
        <v>1401</v>
      </c>
      <c r="J139" t="str">
        <f>IF(I138&gt;E139+5,"TAK","NIE")</f>
        <v>NIE</v>
      </c>
    </row>
    <row r="140" spans="1:10" x14ac:dyDescent="0.25">
      <c r="A140">
        <v>14</v>
      </c>
      <c r="B140">
        <v>3</v>
      </c>
      <c r="C140" t="s">
        <v>138</v>
      </c>
      <c r="D140" t="str">
        <f t="shared" si="8"/>
        <v>GE</v>
      </c>
      <c r="E140">
        <f t="shared" si="11"/>
        <v>1413</v>
      </c>
      <c r="F140" s="6">
        <f t="shared" si="9"/>
        <v>0.98124999999999996</v>
      </c>
      <c r="G140" s="7">
        <f t="shared" si="10"/>
        <v>18</v>
      </c>
      <c r="H140">
        <f>IF(I139&lt;E140,E140,I139)</f>
        <v>1413</v>
      </c>
      <c r="I140">
        <f>IF(J140="TAK",I139,H140+B140)</f>
        <v>1416</v>
      </c>
      <c r="J140" t="str">
        <f>IF(I139&gt;E140+5,"TAK","NIE")</f>
        <v>NIE</v>
      </c>
    </row>
    <row r="141" spans="1:10" x14ac:dyDescent="0.25">
      <c r="A141">
        <v>6</v>
      </c>
      <c r="B141">
        <v>6</v>
      </c>
      <c r="C141" t="s">
        <v>139</v>
      </c>
      <c r="D141" t="str">
        <f t="shared" si="8"/>
        <v>PA</v>
      </c>
      <c r="E141">
        <f t="shared" si="11"/>
        <v>1419</v>
      </c>
      <c r="F141" s="6">
        <f t="shared" si="9"/>
        <v>0.98541666666666672</v>
      </c>
      <c r="G141" s="7">
        <f t="shared" si="10"/>
        <v>18</v>
      </c>
      <c r="H141">
        <f>IF(I140&lt;E141,E141,I140)</f>
        <v>1419</v>
      </c>
      <c r="I141">
        <f>IF(J141="TAK",I140,H141+B141)</f>
        <v>1425</v>
      </c>
      <c r="J141" t="str">
        <f>IF(I140&gt;E141+5,"TAK","NIE")</f>
        <v>NIE</v>
      </c>
    </row>
    <row r="142" spans="1:10" x14ac:dyDescent="0.25">
      <c r="A142">
        <v>5</v>
      </c>
      <c r="B142">
        <v>14</v>
      </c>
      <c r="C142" t="s">
        <v>140</v>
      </c>
      <c r="D142" t="str">
        <f t="shared" si="8"/>
        <v>EL</v>
      </c>
      <c r="E142">
        <f t="shared" si="11"/>
        <v>1424</v>
      </c>
      <c r="F142" s="6">
        <f t="shared" si="9"/>
        <v>0.98888888888888893</v>
      </c>
      <c r="G142" s="7">
        <f t="shared" si="10"/>
        <v>18</v>
      </c>
      <c r="H142">
        <f>IF(I141&lt;E142,E142,I141)</f>
        <v>1425</v>
      </c>
      <c r="I142">
        <f>IF(J142="TAK",I141,H142+B142)</f>
        <v>1439</v>
      </c>
      <c r="J142" t="str">
        <f>IF(I141&gt;E142+5,"TAK","NIE")</f>
        <v>NIE</v>
      </c>
    </row>
    <row r="143" spans="1:10" x14ac:dyDescent="0.25">
      <c r="A143">
        <v>2</v>
      </c>
      <c r="B143">
        <v>8</v>
      </c>
      <c r="C143" t="s">
        <v>141</v>
      </c>
      <c r="D143" t="str">
        <f t="shared" si="8"/>
        <v>EL</v>
      </c>
      <c r="E143">
        <f t="shared" si="11"/>
        <v>1426</v>
      </c>
      <c r="F143" s="6">
        <f t="shared" si="9"/>
        <v>0.99027777777777781</v>
      </c>
      <c r="G143" s="7">
        <f t="shared" si="10"/>
        <v>18</v>
      </c>
      <c r="H143">
        <f>IF(I142&lt;E143,E143,I142)</f>
        <v>1439</v>
      </c>
      <c r="I143">
        <f>IF(J143="TAK",I142,H143+B143)</f>
        <v>1439</v>
      </c>
      <c r="J143" t="str">
        <f>IF(I142&gt;E143+5,"TAK","NIE")</f>
        <v>TAK</v>
      </c>
    </row>
    <row r="144" spans="1:10" x14ac:dyDescent="0.25">
      <c r="A144">
        <v>10</v>
      </c>
      <c r="B144">
        <v>15</v>
      </c>
      <c r="C144" t="s">
        <v>142</v>
      </c>
      <c r="D144" t="str">
        <f t="shared" si="8"/>
        <v>NK</v>
      </c>
      <c r="E144">
        <f t="shared" si="11"/>
        <v>1436</v>
      </c>
      <c r="F144" s="6">
        <f t="shared" si="9"/>
        <v>0.99722222222222223</v>
      </c>
      <c r="G144" s="7">
        <f t="shared" si="10"/>
        <v>18</v>
      </c>
      <c r="H144">
        <f>IF(I143&lt;E144,E144,I143)</f>
        <v>1439</v>
      </c>
      <c r="I144">
        <f>IF(J144="TAK",I143,H144+B144)</f>
        <v>1454</v>
      </c>
      <c r="J144" t="str">
        <f>IF(I143&gt;E144+5,"TAK","NIE")</f>
        <v>NIE</v>
      </c>
    </row>
    <row r="145" spans="1:10" x14ac:dyDescent="0.25">
      <c r="A145">
        <v>3</v>
      </c>
      <c r="B145">
        <v>15</v>
      </c>
      <c r="C145" t="s">
        <v>143</v>
      </c>
      <c r="D145" t="str">
        <f t="shared" si="8"/>
        <v>GM</v>
      </c>
      <c r="E145">
        <f t="shared" si="11"/>
        <v>1439</v>
      </c>
      <c r="F145" s="6">
        <f t="shared" si="9"/>
        <v>0.99930555555555556</v>
      </c>
      <c r="G145" s="7">
        <f t="shared" si="10"/>
        <v>18</v>
      </c>
      <c r="H145">
        <f>IF(I144&lt;E145,E145,I144)</f>
        <v>1454</v>
      </c>
      <c r="I145">
        <f>IF(J145="TAK",I144,H145+B145)</f>
        <v>1454</v>
      </c>
      <c r="J145" t="str">
        <f>IF(I144&gt;E145+5,"TAK","NIE")</f>
        <v>TAK</v>
      </c>
    </row>
  </sheetData>
  <conditionalFormatting sqref="J1:J1048576">
    <cfRule type="cellIs" dxfId="0" priority="1" operator="equal">
      <formula>"TAK"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8E3F-6F17-4AD4-8F42-093B5F72FF6E}">
  <dimension ref="A3:D111"/>
  <sheetViews>
    <sheetView workbookViewId="0">
      <selection activeCell="D4" sqref="D4:D5"/>
    </sheetView>
  </sheetViews>
  <sheetFormatPr defaultRowHeight="15" x14ac:dyDescent="0.25"/>
  <cols>
    <col min="1" max="1" width="17.7109375" bestFit="1" customWidth="1"/>
    <col min="2" max="2" width="11.7109375" bestFit="1" customWidth="1"/>
    <col min="3" max="3" width="3.42578125" bestFit="1" customWidth="1"/>
    <col min="4" max="5" width="3.28515625" bestFit="1" customWidth="1"/>
    <col min="6" max="6" width="3.7109375" bestFit="1" customWidth="1"/>
    <col min="7" max="7" width="3.5703125" bestFit="1" customWidth="1"/>
    <col min="8" max="8" width="2.85546875" bestFit="1" customWidth="1"/>
    <col min="9" max="9" width="3.42578125" bestFit="1" customWidth="1"/>
    <col min="10" max="10" width="3.7109375" bestFit="1" customWidth="1"/>
    <col min="11" max="11" width="3.42578125" bestFit="1" customWidth="1"/>
    <col min="12" max="12" width="3.28515625" bestFit="1" customWidth="1"/>
    <col min="13" max="13" width="3.42578125" bestFit="1" customWidth="1"/>
    <col min="14" max="14" width="3.140625" bestFit="1" customWidth="1"/>
    <col min="15" max="15" width="3.42578125" bestFit="1" customWidth="1"/>
    <col min="16" max="16" width="3" bestFit="1" customWidth="1"/>
    <col min="17" max="17" width="4" bestFit="1" customWidth="1"/>
    <col min="18" max="18" width="3.5703125" bestFit="1" customWidth="1"/>
    <col min="19" max="19" width="3.42578125" bestFit="1" customWidth="1"/>
    <col min="20" max="20" width="3.28515625" bestFit="1" customWidth="1"/>
    <col min="21" max="21" width="3.5703125" bestFit="1" customWidth="1"/>
    <col min="22" max="22" width="2.7109375" bestFit="1" customWidth="1"/>
    <col min="23" max="23" width="2.85546875" bestFit="1" customWidth="1"/>
    <col min="24" max="24" width="3" bestFit="1" customWidth="1"/>
    <col min="25" max="27" width="3.5703125" bestFit="1" customWidth="1"/>
    <col min="28" max="28" width="3.42578125" bestFit="1" customWidth="1"/>
    <col min="29" max="29" width="3.28515625" bestFit="1" customWidth="1"/>
    <col min="30" max="30" width="3.5703125" bestFit="1" customWidth="1"/>
    <col min="31" max="31" width="3.140625" bestFit="1" customWidth="1"/>
    <col min="32" max="32" width="4.140625" bestFit="1" customWidth="1"/>
    <col min="33" max="33" width="3.42578125" bestFit="1" customWidth="1"/>
    <col min="34" max="34" width="3.28515625" bestFit="1" customWidth="1"/>
    <col min="35" max="35" width="3.140625" bestFit="1" customWidth="1"/>
    <col min="36" max="36" width="3" bestFit="1" customWidth="1"/>
    <col min="37" max="37" width="3.42578125" bestFit="1" customWidth="1"/>
    <col min="38" max="38" width="3.28515625" bestFit="1" customWidth="1"/>
    <col min="39" max="39" width="2.85546875" bestFit="1" customWidth="1"/>
    <col min="40" max="40" width="3.140625" bestFit="1" customWidth="1"/>
    <col min="41" max="41" width="3.28515625" bestFit="1" customWidth="1"/>
    <col min="42" max="42" width="3.140625" bestFit="1" customWidth="1"/>
    <col min="43" max="43" width="3.42578125" bestFit="1" customWidth="1"/>
    <col min="44" max="44" width="2.5703125" bestFit="1" customWidth="1"/>
    <col min="45" max="45" width="2.7109375" bestFit="1" customWidth="1"/>
    <col min="46" max="47" width="3.42578125" bestFit="1" customWidth="1"/>
    <col min="48" max="48" width="3.140625" bestFit="1" customWidth="1"/>
    <col min="49" max="49" width="3.7109375" bestFit="1" customWidth="1"/>
    <col min="50" max="50" width="3.5703125" bestFit="1" customWidth="1"/>
    <col min="51" max="52" width="3.42578125" bestFit="1" customWidth="1"/>
    <col min="53" max="53" width="3.7109375" bestFit="1" customWidth="1"/>
    <col min="54" max="54" width="3.5703125" bestFit="1" customWidth="1"/>
    <col min="55" max="55" width="3.28515625" bestFit="1" customWidth="1"/>
    <col min="56" max="56" width="4.28515625" bestFit="1" customWidth="1"/>
    <col min="57" max="57" width="3.85546875" bestFit="1" customWidth="1"/>
    <col min="58" max="58" width="3.5703125" bestFit="1" customWidth="1"/>
    <col min="59" max="59" width="3.42578125" bestFit="1" customWidth="1"/>
    <col min="60" max="61" width="3.28515625" bestFit="1" customWidth="1"/>
    <col min="62" max="62" width="3.140625" bestFit="1" customWidth="1"/>
    <col min="63" max="63" width="3.42578125" bestFit="1" customWidth="1"/>
    <col min="64" max="65" width="2.7109375" bestFit="1" customWidth="1"/>
    <col min="66" max="67" width="2.28515625" bestFit="1" customWidth="1"/>
    <col min="68" max="68" width="2.85546875" bestFit="1" customWidth="1"/>
    <col min="69" max="69" width="3.5703125" bestFit="1" customWidth="1"/>
    <col min="70" max="70" width="3.140625" bestFit="1" customWidth="1"/>
    <col min="71" max="71" width="2.85546875" bestFit="1" customWidth="1"/>
    <col min="72" max="72" width="3.140625" bestFit="1" customWidth="1"/>
    <col min="73" max="73" width="2.7109375" bestFit="1" customWidth="1"/>
    <col min="74" max="74" width="2.85546875" bestFit="1" customWidth="1"/>
    <col min="75" max="75" width="3.28515625" bestFit="1" customWidth="1"/>
    <col min="76" max="76" width="3.5703125" bestFit="1" customWidth="1"/>
    <col min="77" max="77" width="3.28515625" bestFit="1" customWidth="1"/>
    <col min="78" max="78" width="3.140625" bestFit="1" customWidth="1"/>
    <col min="79" max="80" width="2.85546875" bestFit="1" customWidth="1"/>
    <col min="81" max="81" width="2.5703125" bestFit="1" customWidth="1"/>
    <col min="82" max="82" width="2.7109375" bestFit="1" customWidth="1"/>
    <col min="83" max="83" width="3.7109375" bestFit="1" customWidth="1"/>
    <col min="84" max="84" width="3.28515625" bestFit="1" customWidth="1"/>
    <col min="85" max="85" width="3" bestFit="1" customWidth="1"/>
    <col min="86" max="86" width="4.140625" bestFit="1" customWidth="1"/>
    <col min="87" max="87" width="3.85546875" bestFit="1" customWidth="1"/>
    <col min="88" max="88" width="3.42578125" bestFit="1" customWidth="1"/>
    <col min="89" max="89" width="4" bestFit="1" customWidth="1"/>
    <col min="90" max="90" width="4.28515625" bestFit="1" customWidth="1"/>
    <col min="91" max="91" width="3.42578125" bestFit="1" customWidth="1"/>
    <col min="92" max="92" width="3.7109375" bestFit="1" customWidth="1"/>
    <col min="93" max="93" width="3.5703125" bestFit="1" customWidth="1"/>
    <col min="94" max="94" width="4.28515625" bestFit="1" customWidth="1"/>
    <col min="95" max="96" width="3.85546875" bestFit="1" customWidth="1"/>
    <col min="97" max="97" width="3.5703125" bestFit="1" customWidth="1"/>
    <col min="98" max="98" width="3.7109375" bestFit="1" customWidth="1"/>
    <col min="99" max="99" width="3" bestFit="1" customWidth="1"/>
    <col min="100" max="100" width="3.140625" bestFit="1" customWidth="1"/>
    <col min="101" max="101" width="3.85546875" bestFit="1" customWidth="1"/>
    <col min="102" max="102" width="3.42578125" bestFit="1" customWidth="1"/>
    <col min="103" max="103" width="3.28515625" bestFit="1" customWidth="1"/>
    <col min="104" max="104" width="2.7109375" bestFit="1" customWidth="1"/>
    <col min="105" max="105" width="2.85546875" bestFit="1" customWidth="1"/>
    <col min="106" max="106" width="3.28515625" bestFit="1" customWidth="1"/>
    <col min="107" max="107" width="4" bestFit="1" customWidth="1"/>
    <col min="108" max="108" width="3.5703125" bestFit="1" customWidth="1"/>
    <col min="109" max="109" width="14.28515625" bestFit="1" customWidth="1"/>
    <col min="110" max="112" width="6.7109375" bestFit="1" customWidth="1"/>
    <col min="113" max="114" width="6.28515625" bestFit="1" customWidth="1"/>
    <col min="115" max="115" width="6" bestFit="1" customWidth="1"/>
    <col min="116" max="116" width="7.140625" bestFit="1" customWidth="1"/>
    <col min="117" max="117" width="6.85546875" bestFit="1" customWidth="1"/>
    <col min="118" max="118" width="6.42578125" bestFit="1" customWidth="1"/>
    <col min="119" max="119" width="7" bestFit="1" customWidth="1"/>
    <col min="120" max="121" width="7.28515625" bestFit="1" customWidth="1"/>
    <col min="122" max="122" width="6.42578125" bestFit="1" customWidth="1"/>
    <col min="123" max="125" width="6.7109375" bestFit="1" customWidth="1"/>
    <col min="126" max="127" width="6.5703125" bestFit="1" customWidth="1"/>
    <col min="128" max="130" width="7.28515625" bestFit="1" customWidth="1"/>
    <col min="131" max="132" width="6.85546875" bestFit="1" customWidth="1"/>
    <col min="133" max="133" width="6.5703125" bestFit="1" customWidth="1"/>
    <col min="134" max="134" width="6.7109375" bestFit="1" customWidth="1"/>
    <col min="135" max="135" width="6" bestFit="1" customWidth="1"/>
    <col min="136" max="136" width="6.140625" bestFit="1" customWidth="1"/>
    <col min="137" max="137" width="6.85546875" bestFit="1" customWidth="1"/>
    <col min="138" max="138" width="6.42578125" bestFit="1" customWidth="1"/>
    <col min="139" max="139" width="6.28515625" bestFit="1" customWidth="1"/>
    <col min="140" max="140" width="5.7109375" bestFit="1" customWidth="1"/>
    <col min="141" max="141" width="5.85546875" bestFit="1" customWidth="1"/>
    <col min="142" max="142" width="6.28515625" bestFit="1" customWidth="1"/>
    <col min="143" max="144" width="7" bestFit="1" customWidth="1"/>
    <col min="145" max="145" width="6.5703125" bestFit="1" customWidth="1"/>
    <col min="146" max="146" width="14.28515625" bestFit="1" customWidth="1"/>
  </cols>
  <sheetData>
    <row r="3" spans="1:4" x14ac:dyDescent="0.25">
      <c r="A3" s="3" t="s">
        <v>150</v>
      </c>
      <c r="B3" t="s">
        <v>258</v>
      </c>
    </row>
    <row r="4" spans="1:4" x14ac:dyDescent="0.25">
      <c r="A4" s="4" t="s">
        <v>151</v>
      </c>
      <c r="B4" s="1">
        <v>1</v>
      </c>
      <c r="D4">
        <f>COUNTIF(B4:B110,1)</f>
        <v>78</v>
      </c>
    </row>
    <row r="5" spans="1:4" x14ac:dyDescent="0.25">
      <c r="A5" s="4" t="s">
        <v>152</v>
      </c>
      <c r="B5" s="1">
        <v>1</v>
      </c>
      <c r="D5">
        <f>COUNTIF(B4:B110,2)</f>
        <v>21</v>
      </c>
    </row>
    <row r="6" spans="1:4" x14ac:dyDescent="0.25">
      <c r="A6" s="4" t="s">
        <v>153</v>
      </c>
      <c r="B6" s="1">
        <v>2</v>
      </c>
    </row>
    <row r="7" spans="1:4" x14ac:dyDescent="0.25">
      <c r="A7" s="4" t="s">
        <v>154</v>
      </c>
      <c r="B7" s="1">
        <v>1</v>
      </c>
    </row>
    <row r="8" spans="1:4" x14ac:dyDescent="0.25">
      <c r="A8" s="4" t="s">
        <v>155</v>
      </c>
      <c r="B8" s="1">
        <v>2</v>
      </c>
    </row>
    <row r="9" spans="1:4" x14ac:dyDescent="0.25">
      <c r="A9" s="4" t="s">
        <v>156</v>
      </c>
      <c r="B9" s="1">
        <v>2</v>
      </c>
    </row>
    <row r="10" spans="1:4" x14ac:dyDescent="0.25">
      <c r="A10" s="4" t="s">
        <v>157</v>
      </c>
      <c r="B10" s="1">
        <v>1</v>
      </c>
    </row>
    <row r="11" spans="1:4" x14ac:dyDescent="0.25">
      <c r="A11" s="4" t="s">
        <v>158</v>
      </c>
      <c r="B11" s="1">
        <v>1</v>
      </c>
    </row>
    <row r="12" spans="1:4" x14ac:dyDescent="0.25">
      <c r="A12" s="4" t="s">
        <v>159</v>
      </c>
      <c r="B12" s="1">
        <v>1</v>
      </c>
    </row>
    <row r="13" spans="1:4" x14ac:dyDescent="0.25">
      <c r="A13" s="4" t="s">
        <v>160</v>
      </c>
      <c r="B13" s="1">
        <v>2</v>
      </c>
    </row>
    <row r="14" spans="1:4" x14ac:dyDescent="0.25">
      <c r="A14" s="4" t="s">
        <v>161</v>
      </c>
      <c r="B14" s="1">
        <v>1</v>
      </c>
    </row>
    <row r="15" spans="1:4" x14ac:dyDescent="0.25">
      <c r="A15" s="4" t="s">
        <v>162</v>
      </c>
      <c r="B15" s="1">
        <v>2</v>
      </c>
    </row>
    <row r="16" spans="1:4" x14ac:dyDescent="0.25">
      <c r="A16" s="4" t="s">
        <v>163</v>
      </c>
      <c r="B16" s="1">
        <v>1</v>
      </c>
    </row>
    <row r="17" spans="1:2" x14ac:dyDescent="0.25">
      <c r="A17" s="4" t="s">
        <v>164</v>
      </c>
      <c r="B17" s="1">
        <v>1</v>
      </c>
    </row>
    <row r="18" spans="1:2" x14ac:dyDescent="0.25">
      <c r="A18" s="4" t="s">
        <v>165</v>
      </c>
      <c r="B18" s="1">
        <v>1</v>
      </c>
    </row>
    <row r="19" spans="1:2" x14ac:dyDescent="0.25">
      <c r="A19" s="4" t="s">
        <v>166</v>
      </c>
      <c r="B19" s="1">
        <v>2</v>
      </c>
    </row>
    <row r="20" spans="1:2" x14ac:dyDescent="0.25">
      <c r="A20" s="4" t="s">
        <v>167</v>
      </c>
      <c r="B20" s="1">
        <v>1</v>
      </c>
    </row>
    <row r="21" spans="1:2" x14ac:dyDescent="0.25">
      <c r="A21" s="4" t="s">
        <v>168</v>
      </c>
      <c r="B21" s="1">
        <v>1</v>
      </c>
    </row>
    <row r="22" spans="1:2" x14ac:dyDescent="0.25">
      <c r="A22" s="4" t="s">
        <v>169</v>
      </c>
      <c r="B22" s="1">
        <v>2</v>
      </c>
    </row>
    <row r="23" spans="1:2" x14ac:dyDescent="0.25">
      <c r="A23" s="4" t="s">
        <v>170</v>
      </c>
      <c r="B23" s="1">
        <v>1</v>
      </c>
    </row>
    <row r="24" spans="1:2" x14ac:dyDescent="0.25">
      <c r="A24" s="4" t="s">
        <v>171</v>
      </c>
      <c r="B24" s="1">
        <v>1</v>
      </c>
    </row>
    <row r="25" spans="1:2" x14ac:dyDescent="0.25">
      <c r="A25" s="4" t="s">
        <v>172</v>
      </c>
      <c r="B25" s="1">
        <v>1</v>
      </c>
    </row>
    <row r="26" spans="1:2" x14ac:dyDescent="0.25">
      <c r="A26" s="4" t="s">
        <v>173</v>
      </c>
      <c r="B26" s="1">
        <v>1</v>
      </c>
    </row>
    <row r="27" spans="1:2" x14ac:dyDescent="0.25">
      <c r="A27" s="4" t="s">
        <v>174</v>
      </c>
      <c r="B27" s="1">
        <v>1</v>
      </c>
    </row>
    <row r="28" spans="1:2" x14ac:dyDescent="0.25">
      <c r="A28" s="4" t="s">
        <v>175</v>
      </c>
      <c r="B28" s="1">
        <v>1</v>
      </c>
    </row>
    <row r="29" spans="1:2" x14ac:dyDescent="0.25">
      <c r="A29" s="4" t="s">
        <v>176</v>
      </c>
      <c r="B29" s="1">
        <v>2</v>
      </c>
    </row>
    <row r="30" spans="1:2" x14ac:dyDescent="0.25">
      <c r="A30" s="4" t="s">
        <v>177</v>
      </c>
      <c r="B30" s="1">
        <v>1</v>
      </c>
    </row>
    <row r="31" spans="1:2" x14ac:dyDescent="0.25">
      <c r="A31" s="4" t="s">
        <v>178</v>
      </c>
      <c r="B31" s="1">
        <v>3</v>
      </c>
    </row>
    <row r="32" spans="1:2" x14ac:dyDescent="0.25">
      <c r="A32" s="4" t="s">
        <v>179</v>
      </c>
      <c r="B32" s="1">
        <v>1</v>
      </c>
    </row>
    <row r="33" spans="1:2" x14ac:dyDescent="0.25">
      <c r="A33" s="4" t="s">
        <v>180</v>
      </c>
      <c r="B33" s="1">
        <v>1</v>
      </c>
    </row>
    <row r="34" spans="1:2" x14ac:dyDescent="0.25">
      <c r="A34" s="4" t="s">
        <v>181</v>
      </c>
      <c r="B34" s="1">
        <v>1</v>
      </c>
    </row>
    <row r="35" spans="1:2" x14ac:dyDescent="0.25">
      <c r="A35" s="4" t="s">
        <v>182</v>
      </c>
      <c r="B35" s="1">
        <v>1</v>
      </c>
    </row>
    <row r="36" spans="1:2" x14ac:dyDescent="0.25">
      <c r="A36" s="4" t="s">
        <v>183</v>
      </c>
      <c r="B36" s="1">
        <v>1</v>
      </c>
    </row>
    <row r="37" spans="1:2" x14ac:dyDescent="0.25">
      <c r="A37" s="4" t="s">
        <v>184</v>
      </c>
      <c r="B37" s="1">
        <v>1</v>
      </c>
    </row>
    <row r="38" spans="1:2" x14ac:dyDescent="0.25">
      <c r="A38" s="4" t="s">
        <v>185</v>
      </c>
      <c r="B38" s="1">
        <v>2</v>
      </c>
    </row>
    <row r="39" spans="1:2" x14ac:dyDescent="0.25">
      <c r="A39" s="4" t="s">
        <v>186</v>
      </c>
      <c r="B39" s="1">
        <v>1</v>
      </c>
    </row>
    <row r="40" spans="1:2" x14ac:dyDescent="0.25">
      <c r="A40" s="4" t="s">
        <v>187</v>
      </c>
      <c r="B40" s="1">
        <v>3</v>
      </c>
    </row>
    <row r="41" spans="1:2" x14ac:dyDescent="0.25">
      <c r="A41" s="4" t="s">
        <v>188</v>
      </c>
      <c r="B41" s="1">
        <v>3</v>
      </c>
    </row>
    <row r="42" spans="1:2" x14ac:dyDescent="0.25">
      <c r="A42" s="4" t="s">
        <v>189</v>
      </c>
      <c r="B42" s="1">
        <v>1</v>
      </c>
    </row>
    <row r="43" spans="1:2" x14ac:dyDescent="0.25">
      <c r="A43" s="4" t="s">
        <v>190</v>
      </c>
      <c r="B43" s="1">
        <v>1</v>
      </c>
    </row>
    <row r="44" spans="1:2" x14ac:dyDescent="0.25">
      <c r="A44" s="4" t="s">
        <v>191</v>
      </c>
      <c r="B44" s="1">
        <v>1</v>
      </c>
    </row>
    <row r="45" spans="1:2" x14ac:dyDescent="0.25">
      <c r="A45" s="4" t="s">
        <v>192</v>
      </c>
      <c r="B45" s="1">
        <v>1</v>
      </c>
    </row>
    <row r="46" spans="1:2" x14ac:dyDescent="0.25">
      <c r="A46" s="4" t="s">
        <v>193</v>
      </c>
      <c r="B46" s="1">
        <v>1</v>
      </c>
    </row>
    <row r="47" spans="1:2" x14ac:dyDescent="0.25">
      <c r="A47" s="4" t="s">
        <v>194</v>
      </c>
      <c r="B47" s="1">
        <v>1</v>
      </c>
    </row>
    <row r="48" spans="1:2" x14ac:dyDescent="0.25">
      <c r="A48" s="4" t="s">
        <v>195</v>
      </c>
      <c r="B48" s="1">
        <v>1</v>
      </c>
    </row>
    <row r="49" spans="1:2" x14ac:dyDescent="0.25">
      <c r="A49" s="4" t="s">
        <v>196</v>
      </c>
      <c r="B49" s="1">
        <v>1</v>
      </c>
    </row>
    <row r="50" spans="1:2" x14ac:dyDescent="0.25">
      <c r="A50" s="4" t="s">
        <v>197</v>
      </c>
      <c r="B50" s="1">
        <v>1</v>
      </c>
    </row>
    <row r="51" spans="1:2" x14ac:dyDescent="0.25">
      <c r="A51" s="4" t="s">
        <v>198</v>
      </c>
      <c r="B51" s="1">
        <v>2</v>
      </c>
    </row>
    <row r="52" spans="1:2" x14ac:dyDescent="0.25">
      <c r="A52" s="4" t="s">
        <v>199</v>
      </c>
      <c r="B52" s="1">
        <v>2</v>
      </c>
    </row>
    <row r="53" spans="1:2" x14ac:dyDescent="0.25">
      <c r="A53" s="4" t="s">
        <v>200</v>
      </c>
      <c r="B53" s="1">
        <v>1</v>
      </c>
    </row>
    <row r="54" spans="1:2" x14ac:dyDescent="0.25">
      <c r="A54" s="4" t="s">
        <v>201</v>
      </c>
      <c r="B54" s="1">
        <v>1</v>
      </c>
    </row>
    <row r="55" spans="1:2" x14ac:dyDescent="0.25">
      <c r="A55" s="4" t="s">
        <v>202</v>
      </c>
      <c r="B55" s="1">
        <v>2</v>
      </c>
    </row>
    <row r="56" spans="1:2" x14ac:dyDescent="0.25">
      <c r="A56" s="4" t="s">
        <v>203</v>
      </c>
      <c r="B56" s="1">
        <v>1</v>
      </c>
    </row>
    <row r="57" spans="1:2" x14ac:dyDescent="0.25">
      <c r="A57" s="4" t="s">
        <v>204</v>
      </c>
      <c r="B57" s="1">
        <v>1</v>
      </c>
    </row>
    <row r="58" spans="1:2" x14ac:dyDescent="0.25">
      <c r="A58" s="4" t="s">
        <v>205</v>
      </c>
      <c r="B58" s="1">
        <v>1</v>
      </c>
    </row>
    <row r="59" spans="1:2" x14ac:dyDescent="0.25">
      <c r="A59" s="4" t="s">
        <v>206</v>
      </c>
      <c r="B59" s="1">
        <v>1</v>
      </c>
    </row>
    <row r="60" spans="1:2" x14ac:dyDescent="0.25">
      <c r="A60" s="4" t="s">
        <v>207</v>
      </c>
      <c r="B60" s="1">
        <v>2</v>
      </c>
    </row>
    <row r="61" spans="1:2" x14ac:dyDescent="0.25">
      <c r="A61" s="4" t="s">
        <v>208</v>
      </c>
      <c r="B61" s="1">
        <v>1</v>
      </c>
    </row>
    <row r="62" spans="1:2" x14ac:dyDescent="0.25">
      <c r="A62" s="4" t="s">
        <v>209</v>
      </c>
      <c r="B62" s="1">
        <v>1</v>
      </c>
    </row>
    <row r="63" spans="1:2" x14ac:dyDescent="0.25">
      <c r="A63" s="4" t="s">
        <v>210</v>
      </c>
      <c r="B63" s="1">
        <v>1</v>
      </c>
    </row>
    <row r="64" spans="1:2" x14ac:dyDescent="0.25">
      <c r="A64" s="4" t="s">
        <v>211</v>
      </c>
      <c r="B64" s="1">
        <v>1</v>
      </c>
    </row>
    <row r="65" spans="1:2" x14ac:dyDescent="0.25">
      <c r="A65" s="4" t="s">
        <v>212</v>
      </c>
      <c r="B65" s="1">
        <v>2</v>
      </c>
    </row>
    <row r="66" spans="1:2" x14ac:dyDescent="0.25">
      <c r="A66" s="4" t="s">
        <v>213</v>
      </c>
      <c r="B66" s="1">
        <v>1</v>
      </c>
    </row>
    <row r="67" spans="1:2" x14ac:dyDescent="0.25">
      <c r="A67" s="4" t="s">
        <v>214</v>
      </c>
      <c r="B67" s="1">
        <v>2</v>
      </c>
    </row>
    <row r="68" spans="1:2" x14ac:dyDescent="0.25">
      <c r="A68" s="4" t="s">
        <v>215</v>
      </c>
      <c r="B68" s="1">
        <v>1</v>
      </c>
    </row>
    <row r="69" spans="1:2" x14ac:dyDescent="0.25">
      <c r="A69" s="4" t="s">
        <v>216</v>
      </c>
      <c r="B69" s="1">
        <v>1</v>
      </c>
    </row>
    <row r="70" spans="1:2" x14ac:dyDescent="0.25">
      <c r="A70" s="4" t="s">
        <v>217</v>
      </c>
      <c r="B70" s="1">
        <v>1</v>
      </c>
    </row>
    <row r="71" spans="1:2" x14ac:dyDescent="0.25">
      <c r="A71" s="4" t="s">
        <v>218</v>
      </c>
      <c r="B71" s="1">
        <v>3</v>
      </c>
    </row>
    <row r="72" spans="1:2" x14ac:dyDescent="0.25">
      <c r="A72" s="4" t="s">
        <v>219</v>
      </c>
      <c r="B72" s="1">
        <v>1</v>
      </c>
    </row>
    <row r="73" spans="1:2" x14ac:dyDescent="0.25">
      <c r="A73" s="4" t="s">
        <v>220</v>
      </c>
      <c r="B73" s="1">
        <v>1</v>
      </c>
    </row>
    <row r="74" spans="1:2" x14ac:dyDescent="0.25">
      <c r="A74" s="4" t="s">
        <v>221</v>
      </c>
      <c r="B74" s="1">
        <v>1</v>
      </c>
    </row>
    <row r="75" spans="1:2" x14ac:dyDescent="0.25">
      <c r="A75" s="4" t="s">
        <v>222</v>
      </c>
      <c r="B75" s="1">
        <v>2</v>
      </c>
    </row>
    <row r="76" spans="1:2" x14ac:dyDescent="0.25">
      <c r="A76" s="4" t="s">
        <v>223</v>
      </c>
      <c r="B76" s="1">
        <v>2</v>
      </c>
    </row>
    <row r="77" spans="1:2" x14ac:dyDescent="0.25">
      <c r="A77" s="4" t="s">
        <v>224</v>
      </c>
      <c r="B77" s="1">
        <v>3</v>
      </c>
    </row>
    <row r="78" spans="1:2" x14ac:dyDescent="0.25">
      <c r="A78" s="4" t="s">
        <v>225</v>
      </c>
      <c r="B78" s="1">
        <v>1</v>
      </c>
    </row>
    <row r="79" spans="1:2" x14ac:dyDescent="0.25">
      <c r="A79" s="4" t="s">
        <v>226</v>
      </c>
      <c r="B79" s="1">
        <v>1</v>
      </c>
    </row>
    <row r="80" spans="1:2" x14ac:dyDescent="0.25">
      <c r="A80" s="4" t="s">
        <v>227</v>
      </c>
      <c r="B80" s="1">
        <v>1</v>
      </c>
    </row>
    <row r="81" spans="1:2" x14ac:dyDescent="0.25">
      <c r="A81" s="4" t="s">
        <v>228</v>
      </c>
      <c r="B81" s="1">
        <v>1</v>
      </c>
    </row>
    <row r="82" spans="1:2" x14ac:dyDescent="0.25">
      <c r="A82" s="4" t="s">
        <v>229</v>
      </c>
      <c r="B82" s="1">
        <v>1</v>
      </c>
    </row>
    <row r="83" spans="1:2" x14ac:dyDescent="0.25">
      <c r="A83" s="4" t="s">
        <v>230</v>
      </c>
      <c r="B83" s="1">
        <v>1</v>
      </c>
    </row>
    <row r="84" spans="1:2" x14ac:dyDescent="0.25">
      <c r="A84" s="4" t="s">
        <v>231</v>
      </c>
      <c r="B84" s="1">
        <v>1</v>
      </c>
    </row>
    <row r="85" spans="1:2" x14ac:dyDescent="0.25">
      <c r="A85" s="4" t="s">
        <v>232</v>
      </c>
      <c r="B85" s="1">
        <v>3</v>
      </c>
    </row>
    <row r="86" spans="1:2" x14ac:dyDescent="0.25">
      <c r="A86" s="4" t="s">
        <v>233</v>
      </c>
      <c r="B86" s="1">
        <v>2</v>
      </c>
    </row>
    <row r="87" spans="1:2" x14ac:dyDescent="0.25">
      <c r="A87" s="4" t="s">
        <v>234</v>
      </c>
      <c r="B87" s="1">
        <v>1</v>
      </c>
    </row>
    <row r="88" spans="1:2" x14ac:dyDescent="0.25">
      <c r="A88" s="4" t="s">
        <v>235</v>
      </c>
      <c r="B88" s="1">
        <v>1</v>
      </c>
    </row>
    <row r="89" spans="1:2" x14ac:dyDescent="0.25">
      <c r="A89" s="4" t="s">
        <v>236</v>
      </c>
      <c r="B89" s="1">
        <v>1</v>
      </c>
    </row>
    <row r="90" spans="1:2" x14ac:dyDescent="0.25">
      <c r="A90" s="4" t="s">
        <v>237</v>
      </c>
      <c r="B90" s="1">
        <v>1</v>
      </c>
    </row>
    <row r="91" spans="1:2" x14ac:dyDescent="0.25">
      <c r="A91" s="4" t="s">
        <v>238</v>
      </c>
      <c r="B91" s="1">
        <v>1</v>
      </c>
    </row>
    <row r="92" spans="1:2" x14ac:dyDescent="0.25">
      <c r="A92" s="4" t="s">
        <v>239</v>
      </c>
      <c r="B92" s="1">
        <v>2</v>
      </c>
    </row>
    <row r="93" spans="1:2" x14ac:dyDescent="0.25">
      <c r="A93" s="4" t="s">
        <v>240</v>
      </c>
      <c r="B93" s="1">
        <v>1</v>
      </c>
    </row>
    <row r="94" spans="1:2" x14ac:dyDescent="0.25">
      <c r="A94" s="4" t="s">
        <v>241</v>
      </c>
      <c r="B94" s="1">
        <v>3</v>
      </c>
    </row>
    <row r="95" spans="1:2" x14ac:dyDescent="0.25">
      <c r="A95" s="4" t="s">
        <v>242</v>
      </c>
      <c r="B95" s="1">
        <v>2</v>
      </c>
    </row>
    <row r="96" spans="1:2" x14ac:dyDescent="0.25">
      <c r="A96" s="4" t="s">
        <v>243</v>
      </c>
      <c r="B96" s="1">
        <v>3</v>
      </c>
    </row>
    <row r="97" spans="1:2" x14ac:dyDescent="0.25">
      <c r="A97" s="4" t="s">
        <v>244</v>
      </c>
      <c r="B97" s="1">
        <v>1</v>
      </c>
    </row>
    <row r="98" spans="1:2" x14ac:dyDescent="0.25">
      <c r="A98" s="4" t="s">
        <v>245</v>
      </c>
      <c r="B98" s="1">
        <v>1</v>
      </c>
    </row>
    <row r="99" spans="1:2" x14ac:dyDescent="0.25">
      <c r="A99" s="4" t="s">
        <v>246</v>
      </c>
      <c r="B99" s="1">
        <v>1</v>
      </c>
    </row>
    <row r="100" spans="1:2" x14ac:dyDescent="0.25">
      <c r="A100" s="4" t="s">
        <v>247</v>
      </c>
      <c r="B100" s="1">
        <v>1</v>
      </c>
    </row>
    <row r="101" spans="1:2" x14ac:dyDescent="0.25">
      <c r="A101" s="4" t="s">
        <v>248</v>
      </c>
      <c r="B101" s="1">
        <v>1</v>
      </c>
    </row>
    <row r="102" spans="1:2" x14ac:dyDescent="0.25">
      <c r="A102" s="4" t="s">
        <v>249</v>
      </c>
      <c r="B102" s="1">
        <v>1</v>
      </c>
    </row>
    <row r="103" spans="1:2" x14ac:dyDescent="0.25">
      <c r="A103" s="4" t="s">
        <v>250</v>
      </c>
      <c r="B103" s="1">
        <v>1</v>
      </c>
    </row>
    <row r="104" spans="1:2" x14ac:dyDescent="0.25">
      <c r="A104" s="4" t="s">
        <v>251</v>
      </c>
      <c r="B104" s="1">
        <v>1</v>
      </c>
    </row>
    <row r="105" spans="1:2" x14ac:dyDescent="0.25">
      <c r="A105" s="4" t="s">
        <v>252</v>
      </c>
      <c r="B105" s="1">
        <v>1</v>
      </c>
    </row>
    <row r="106" spans="1:2" x14ac:dyDescent="0.25">
      <c r="A106" s="4" t="s">
        <v>253</v>
      </c>
      <c r="B106" s="1">
        <v>1</v>
      </c>
    </row>
    <row r="107" spans="1:2" x14ac:dyDescent="0.25">
      <c r="A107" s="4" t="s">
        <v>254</v>
      </c>
      <c r="B107" s="1">
        <v>1</v>
      </c>
    </row>
    <row r="108" spans="1:2" x14ac:dyDescent="0.25">
      <c r="A108" s="4" t="s">
        <v>255</v>
      </c>
      <c r="B108" s="1">
        <v>1</v>
      </c>
    </row>
    <row r="109" spans="1:2" x14ac:dyDescent="0.25">
      <c r="A109" s="4" t="s">
        <v>256</v>
      </c>
      <c r="B109" s="1">
        <v>2</v>
      </c>
    </row>
    <row r="110" spans="1:2" x14ac:dyDescent="0.25">
      <c r="A110" s="4" t="s">
        <v>257</v>
      </c>
      <c r="B110" s="1">
        <v>1</v>
      </c>
    </row>
    <row r="111" spans="1:2" x14ac:dyDescent="0.25">
      <c r="A111" s="4" t="s">
        <v>146</v>
      </c>
      <c r="B111" s="1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2811-DC74-4DB0-8B44-56D1D83C66A4}">
  <dimension ref="A1:F145"/>
  <sheetViews>
    <sheetView workbookViewId="0">
      <selection activeCell="I18" sqref="I18"/>
    </sheetView>
  </sheetViews>
  <sheetFormatPr defaultRowHeight="15" x14ac:dyDescent="0.25"/>
  <cols>
    <col min="1" max="1" width="17.42578125" bestFit="1" customWidth="1"/>
    <col min="2" max="2" width="12.7109375" bestFit="1" customWidth="1"/>
    <col min="3" max="3" width="11.140625" bestFit="1" customWidth="1"/>
    <col min="5" max="5" width="9.5703125" style="7" bestFit="1" customWidth="1"/>
    <col min="6" max="6" width="10.140625" bestFit="1" customWidth="1"/>
  </cols>
  <sheetData>
    <row r="1" spans="1:6" x14ac:dyDescent="0.25">
      <c r="A1" t="s">
        <v>263</v>
      </c>
      <c r="B1" t="s">
        <v>144</v>
      </c>
      <c r="C1" t="s">
        <v>145</v>
      </c>
      <c r="D1" t="s">
        <v>149</v>
      </c>
      <c r="E1" s="7" t="s">
        <v>262</v>
      </c>
      <c r="F1" t="s">
        <v>264</v>
      </c>
    </row>
    <row r="2" spans="1:6" x14ac:dyDescent="0.25">
      <c r="A2">
        <v>3</v>
      </c>
      <c r="B2">
        <v>5</v>
      </c>
      <c r="C2" s="1" t="s">
        <v>0</v>
      </c>
      <c r="D2" t="str">
        <f>LEFT(myjnia3[[#This Row],[Nr rej]],2)</f>
        <v>NN</v>
      </c>
      <c r="E2" s="7">
        <f>60*6+myjnia3[[#This Row],[Ile po poprzednim]]</f>
        <v>363</v>
      </c>
      <c r="F2" s="8">
        <f>myjnia3[[#This Row],[Przybył]]/(60*24)</f>
        <v>0.25208333333333333</v>
      </c>
    </row>
    <row r="3" spans="1:6" x14ac:dyDescent="0.25">
      <c r="A3">
        <v>12</v>
      </c>
      <c r="B3">
        <v>13</v>
      </c>
      <c r="C3" s="1" t="s">
        <v>1</v>
      </c>
      <c r="D3" t="str">
        <f>LEFT(myjnia3[[#This Row],[Nr rej]],2)</f>
        <v>FO</v>
      </c>
      <c r="E3" s="7">
        <f>E2+myjnia3[[#This Row],[Ile po poprzednim]]</f>
        <v>375</v>
      </c>
      <c r="F3" s="8">
        <f>myjnia3[[#This Row],[Przybył]]/(60*24)</f>
        <v>0.26041666666666669</v>
      </c>
    </row>
    <row r="4" spans="1:6" x14ac:dyDescent="0.25">
      <c r="A4">
        <v>1</v>
      </c>
      <c r="B4">
        <v>10</v>
      </c>
      <c r="C4" s="1" t="s">
        <v>2</v>
      </c>
      <c r="D4" t="str">
        <f>LEFT(myjnia3[[#This Row],[Nr rej]],2)</f>
        <v>GN</v>
      </c>
      <c r="E4" s="7">
        <f>E3+myjnia3[[#This Row],[Ile po poprzednim]]</f>
        <v>376</v>
      </c>
      <c r="F4" s="8">
        <f>myjnia3[[#This Row],[Przybył]]/(60*24)</f>
        <v>0.26111111111111113</v>
      </c>
    </row>
    <row r="5" spans="1:6" x14ac:dyDescent="0.25">
      <c r="A5">
        <v>7</v>
      </c>
      <c r="B5">
        <v>2</v>
      </c>
      <c r="C5" s="1" t="s">
        <v>3</v>
      </c>
      <c r="D5" t="str">
        <f>LEFT(myjnia3[[#This Row],[Nr rej]],2)</f>
        <v>EA</v>
      </c>
      <c r="E5" s="7">
        <f>E4+myjnia3[[#This Row],[Ile po poprzednim]]</f>
        <v>383</v>
      </c>
      <c r="F5" s="8">
        <f>myjnia3[[#This Row],[Przybył]]/(60*24)</f>
        <v>0.26597222222222222</v>
      </c>
    </row>
    <row r="6" spans="1:6" x14ac:dyDescent="0.25">
      <c r="A6">
        <v>10</v>
      </c>
      <c r="B6">
        <v>7</v>
      </c>
      <c r="C6" s="1" t="s">
        <v>4</v>
      </c>
      <c r="D6" t="str">
        <f>LEFT(myjnia3[[#This Row],[Nr rej]],2)</f>
        <v>FN</v>
      </c>
      <c r="E6" s="7">
        <f>E5+myjnia3[[#This Row],[Ile po poprzednim]]</f>
        <v>393</v>
      </c>
      <c r="F6" s="8">
        <f>myjnia3[[#This Row],[Przybył]]/(60*24)</f>
        <v>0.27291666666666664</v>
      </c>
    </row>
    <row r="7" spans="1:6" x14ac:dyDescent="0.25">
      <c r="A7">
        <v>9</v>
      </c>
      <c r="B7">
        <v>14</v>
      </c>
      <c r="C7" s="1" t="s">
        <v>5</v>
      </c>
      <c r="D7" t="str">
        <f>LEFT(myjnia3[[#This Row],[Nr rej]],2)</f>
        <v>CI</v>
      </c>
      <c r="E7" s="7">
        <f>E6+myjnia3[[#This Row],[Ile po poprzednim]]</f>
        <v>402</v>
      </c>
      <c r="F7" s="8">
        <f>myjnia3[[#This Row],[Przybył]]/(60*24)</f>
        <v>0.27916666666666667</v>
      </c>
    </row>
    <row r="8" spans="1:6" x14ac:dyDescent="0.25">
      <c r="A8">
        <v>4</v>
      </c>
      <c r="B8">
        <v>10</v>
      </c>
      <c r="C8" s="1" t="s">
        <v>6</v>
      </c>
      <c r="D8" t="str">
        <f>LEFT(myjnia3[[#This Row],[Nr rej]],2)</f>
        <v>KP</v>
      </c>
      <c r="E8" s="7">
        <f>E7+myjnia3[[#This Row],[Ile po poprzednim]]</f>
        <v>406</v>
      </c>
      <c r="F8" s="8">
        <f>myjnia3[[#This Row],[Przybył]]/(60*24)</f>
        <v>0.28194444444444444</v>
      </c>
    </row>
    <row r="9" spans="1:6" x14ac:dyDescent="0.25">
      <c r="A9">
        <v>4</v>
      </c>
      <c r="B9">
        <v>7</v>
      </c>
      <c r="C9" s="1" t="s">
        <v>7</v>
      </c>
      <c r="D9" t="str">
        <f>LEFT(myjnia3[[#This Row],[Nr rej]],2)</f>
        <v>DB</v>
      </c>
      <c r="E9" s="7">
        <f>E8+myjnia3[[#This Row],[Ile po poprzednim]]</f>
        <v>410</v>
      </c>
      <c r="F9" s="8">
        <f>myjnia3[[#This Row],[Przybył]]/(60*24)</f>
        <v>0.28472222222222221</v>
      </c>
    </row>
    <row r="10" spans="1:6" x14ac:dyDescent="0.25">
      <c r="A10">
        <v>3</v>
      </c>
      <c r="B10">
        <v>2</v>
      </c>
      <c r="C10" s="1" t="s">
        <v>8</v>
      </c>
      <c r="D10" t="str">
        <f>LEFT(myjnia3[[#This Row],[Nr rej]],2)</f>
        <v>DE</v>
      </c>
      <c r="E10" s="7">
        <f>E9+myjnia3[[#This Row],[Ile po poprzednim]]</f>
        <v>413</v>
      </c>
      <c r="F10" s="8">
        <f>myjnia3[[#This Row],[Przybył]]/(60*24)</f>
        <v>0.28680555555555554</v>
      </c>
    </row>
    <row r="11" spans="1:6" x14ac:dyDescent="0.25">
      <c r="A11">
        <v>7</v>
      </c>
      <c r="B11">
        <v>12</v>
      </c>
      <c r="C11" s="1" t="s">
        <v>9</v>
      </c>
      <c r="D11" t="str">
        <f>LEFT(myjnia3[[#This Row],[Nr rej]],2)</f>
        <v>HL</v>
      </c>
      <c r="E11" s="7">
        <f>E10+myjnia3[[#This Row],[Ile po poprzednim]]</f>
        <v>420</v>
      </c>
      <c r="F11" s="8">
        <f>myjnia3[[#This Row],[Przybył]]/(60*24)</f>
        <v>0.29166666666666669</v>
      </c>
    </row>
    <row r="12" spans="1:6" x14ac:dyDescent="0.25">
      <c r="A12">
        <v>11</v>
      </c>
      <c r="B12">
        <v>12</v>
      </c>
      <c r="C12" s="1" t="s">
        <v>10</v>
      </c>
      <c r="D12" t="str">
        <f>LEFT(myjnia3[[#This Row],[Nr rej]],2)</f>
        <v>CG</v>
      </c>
      <c r="E12" s="7">
        <f>E11+myjnia3[[#This Row],[Ile po poprzednim]]</f>
        <v>431</v>
      </c>
      <c r="F12" s="8">
        <f>myjnia3[[#This Row],[Przybył]]/(60*24)</f>
        <v>0.29930555555555555</v>
      </c>
    </row>
    <row r="13" spans="1:6" x14ac:dyDescent="0.25">
      <c r="A13">
        <v>15</v>
      </c>
      <c r="B13">
        <v>14</v>
      </c>
      <c r="C13" s="1" t="s">
        <v>11</v>
      </c>
      <c r="D13" t="str">
        <f>LEFT(myjnia3[[#This Row],[Nr rej]],2)</f>
        <v>BD</v>
      </c>
      <c r="E13" s="7">
        <f>E12+myjnia3[[#This Row],[Ile po poprzednim]]</f>
        <v>446</v>
      </c>
      <c r="F13" s="8">
        <f>myjnia3[[#This Row],[Przybył]]/(60*24)</f>
        <v>0.30972222222222223</v>
      </c>
    </row>
    <row r="14" spans="1:6" x14ac:dyDescent="0.25">
      <c r="A14">
        <v>11</v>
      </c>
      <c r="B14">
        <v>9</v>
      </c>
      <c r="C14" s="1" t="s">
        <v>12</v>
      </c>
      <c r="D14" t="str">
        <f>LEFT(myjnia3[[#This Row],[Nr rej]],2)</f>
        <v>KJ</v>
      </c>
      <c r="E14" s="7">
        <f>E13+myjnia3[[#This Row],[Ile po poprzednim]]</f>
        <v>457</v>
      </c>
      <c r="F14" s="8">
        <f>myjnia3[[#This Row],[Przybył]]/(60*24)</f>
        <v>0.31736111111111109</v>
      </c>
    </row>
    <row r="15" spans="1:6" x14ac:dyDescent="0.25">
      <c r="A15">
        <v>3</v>
      </c>
      <c r="B15">
        <v>6</v>
      </c>
      <c r="C15" s="1" t="s">
        <v>13</v>
      </c>
      <c r="D15" t="str">
        <f>LEFT(myjnia3[[#This Row],[Nr rej]],2)</f>
        <v>BH</v>
      </c>
      <c r="E15" s="7">
        <f>E14+myjnia3[[#This Row],[Ile po poprzednim]]</f>
        <v>460</v>
      </c>
      <c r="F15" s="8">
        <f>myjnia3[[#This Row],[Przybył]]/(60*24)</f>
        <v>0.31944444444444442</v>
      </c>
    </row>
    <row r="16" spans="1:6" x14ac:dyDescent="0.25">
      <c r="A16">
        <v>1</v>
      </c>
      <c r="B16">
        <v>7</v>
      </c>
      <c r="C16" s="1" t="s">
        <v>14</v>
      </c>
      <c r="D16" t="str">
        <f>LEFT(myjnia3[[#This Row],[Nr rej]],2)</f>
        <v>KI</v>
      </c>
      <c r="E16" s="7">
        <f>E15+myjnia3[[#This Row],[Ile po poprzednim]]</f>
        <v>461</v>
      </c>
      <c r="F16" s="8">
        <f>myjnia3[[#This Row],[Przybył]]/(60*24)</f>
        <v>0.32013888888888886</v>
      </c>
    </row>
    <row r="17" spans="1:6" x14ac:dyDescent="0.25">
      <c r="A17">
        <v>11</v>
      </c>
      <c r="B17">
        <v>7</v>
      </c>
      <c r="C17" s="1" t="s">
        <v>15</v>
      </c>
      <c r="D17" t="str">
        <f>LEFT(myjnia3[[#This Row],[Nr rej]],2)</f>
        <v>EH</v>
      </c>
      <c r="E17" s="7">
        <f>E16+myjnia3[[#This Row],[Ile po poprzednim]]</f>
        <v>472</v>
      </c>
      <c r="F17" s="8">
        <f>myjnia3[[#This Row],[Przybył]]/(60*24)</f>
        <v>0.32777777777777778</v>
      </c>
    </row>
    <row r="18" spans="1:6" x14ac:dyDescent="0.25">
      <c r="A18">
        <v>2</v>
      </c>
      <c r="B18">
        <v>2</v>
      </c>
      <c r="C18" s="1" t="s">
        <v>16</v>
      </c>
      <c r="D18" t="str">
        <f>LEFT(myjnia3[[#This Row],[Nr rej]],2)</f>
        <v>DP</v>
      </c>
      <c r="E18" s="7">
        <f>E17+myjnia3[[#This Row],[Ile po poprzednim]]</f>
        <v>474</v>
      </c>
      <c r="F18" s="8">
        <f>myjnia3[[#This Row],[Przybył]]/(60*24)</f>
        <v>0.32916666666666666</v>
      </c>
    </row>
    <row r="19" spans="1:6" x14ac:dyDescent="0.25">
      <c r="A19">
        <v>9</v>
      </c>
      <c r="B19">
        <v>10</v>
      </c>
      <c r="C19" s="1" t="s">
        <v>17</v>
      </c>
      <c r="D19" t="str">
        <f>LEFT(myjnia3[[#This Row],[Nr rej]],2)</f>
        <v>MD</v>
      </c>
      <c r="E19" s="7">
        <f>E18+myjnia3[[#This Row],[Ile po poprzednim]]</f>
        <v>483</v>
      </c>
      <c r="F19" s="8">
        <f>myjnia3[[#This Row],[Przybył]]/(60*24)</f>
        <v>0.33541666666666664</v>
      </c>
    </row>
    <row r="20" spans="1:6" x14ac:dyDescent="0.25">
      <c r="A20">
        <v>2</v>
      </c>
      <c r="B20">
        <v>13</v>
      </c>
      <c r="C20" s="1" t="s">
        <v>18</v>
      </c>
      <c r="D20" t="str">
        <f>LEFT(myjnia3[[#This Row],[Nr rej]],2)</f>
        <v>CC</v>
      </c>
      <c r="E20" s="7">
        <f>E19+myjnia3[[#This Row],[Ile po poprzednim]]</f>
        <v>485</v>
      </c>
      <c r="F20" s="8">
        <f>myjnia3[[#This Row],[Przybył]]/(60*24)</f>
        <v>0.33680555555555558</v>
      </c>
    </row>
    <row r="21" spans="1:6" x14ac:dyDescent="0.25">
      <c r="A21">
        <v>13</v>
      </c>
      <c r="B21">
        <v>14</v>
      </c>
      <c r="C21" s="1" t="s">
        <v>19</v>
      </c>
      <c r="D21" t="str">
        <f>LEFT(myjnia3[[#This Row],[Nr rej]],2)</f>
        <v>IB</v>
      </c>
      <c r="E21" s="7">
        <f>E20+myjnia3[[#This Row],[Ile po poprzednim]]</f>
        <v>498</v>
      </c>
      <c r="F21" s="8">
        <f>myjnia3[[#This Row],[Przybył]]/(60*24)</f>
        <v>0.34583333333333333</v>
      </c>
    </row>
    <row r="22" spans="1:6" x14ac:dyDescent="0.25">
      <c r="A22">
        <v>10</v>
      </c>
      <c r="B22">
        <v>15</v>
      </c>
      <c r="C22" s="1" t="s">
        <v>20</v>
      </c>
      <c r="D22" t="str">
        <f>LEFT(myjnia3[[#This Row],[Nr rej]],2)</f>
        <v>NE</v>
      </c>
      <c r="E22" s="7">
        <f>E21+myjnia3[[#This Row],[Ile po poprzednim]]</f>
        <v>508</v>
      </c>
      <c r="F22" s="8">
        <f>myjnia3[[#This Row],[Przybył]]/(60*24)</f>
        <v>0.3527777777777778</v>
      </c>
    </row>
    <row r="23" spans="1:6" x14ac:dyDescent="0.25">
      <c r="A23">
        <v>6</v>
      </c>
      <c r="B23">
        <v>9</v>
      </c>
      <c r="C23" s="1" t="s">
        <v>21</v>
      </c>
      <c r="D23" t="str">
        <f>LEFT(myjnia3[[#This Row],[Nr rej]],2)</f>
        <v>HP</v>
      </c>
      <c r="E23" s="7">
        <f>E22+myjnia3[[#This Row],[Ile po poprzednim]]</f>
        <v>514</v>
      </c>
      <c r="F23" s="8">
        <f>myjnia3[[#This Row],[Przybył]]/(60*24)</f>
        <v>0.35694444444444445</v>
      </c>
    </row>
    <row r="24" spans="1:6" x14ac:dyDescent="0.25">
      <c r="A24">
        <v>5</v>
      </c>
      <c r="B24">
        <v>6</v>
      </c>
      <c r="C24" s="1" t="s">
        <v>22</v>
      </c>
      <c r="D24" t="str">
        <f>LEFT(myjnia3[[#This Row],[Nr rej]],2)</f>
        <v>BM</v>
      </c>
      <c r="E24" s="7">
        <f>E23+myjnia3[[#This Row],[Ile po poprzednim]]</f>
        <v>519</v>
      </c>
      <c r="F24" s="8">
        <f>myjnia3[[#This Row],[Przybył]]/(60*24)</f>
        <v>0.36041666666666666</v>
      </c>
    </row>
    <row r="25" spans="1:6" x14ac:dyDescent="0.25">
      <c r="A25">
        <v>13</v>
      </c>
      <c r="B25">
        <v>13</v>
      </c>
      <c r="C25" s="1" t="s">
        <v>23</v>
      </c>
      <c r="D25" t="str">
        <f>LEFT(myjnia3[[#This Row],[Nr rej]],2)</f>
        <v>NH</v>
      </c>
      <c r="E25" s="7">
        <f>E24+myjnia3[[#This Row],[Ile po poprzednim]]</f>
        <v>532</v>
      </c>
      <c r="F25" s="8">
        <f>myjnia3[[#This Row],[Przybył]]/(60*24)</f>
        <v>0.36944444444444446</v>
      </c>
    </row>
    <row r="26" spans="1:6" x14ac:dyDescent="0.25">
      <c r="A26">
        <v>11</v>
      </c>
      <c r="B26">
        <v>1</v>
      </c>
      <c r="C26" s="1" t="s">
        <v>24</v>
      </c>
      <c r="D26" t="str">
        <f>LEFT(myjnia3[[#This Row],[Nr rej]],2)</f>
        <v>LJ</v>
      </c>
      <c r="E26" s="7">
        <f>E25+myjnia3[[#This Row],[Ile po poprzednim]]</f>
        <v>543</v>
      </c>
      <c r="F26" s="8">
        <f>myjnia3[[#This Row],[Przybył]]/(60*24)</f>
        <v>0.37708333333333333</v>
      </c>
    </row>
    <row r="27" spans="1:6" x14ac:dyDescent="0.25">
      <c r="A27">
        <v>10</v>
      </c>
      <c r="B27">
        <v>6</v>
      </c>
      <c r="C27" s="1" t="s">
        <v>25</v>
      </c>
      <c r="D27" t="str">
        <f>LEFT(myjnia3[[#This Row],[Nr rej]],2)</f>
        <v>KE</v>
      </c>
      <c r="E27" s="7">
        <f>E26+myjnia3[[#This Row],[Ile po poprzednim]]</f>
        <v>553</v>
      </c>
      <c r="F27" s="8">
        <f>myjnia3[[#This Row],[Przybył]]/(60*24)</f>
        <v>0.3840277777777778</v>
      </c>
    </row>
    <row r="28" spans="1:6" x14ac:dyDescent="0.25">
      <c r="A28">
        <v>11</v>
      </c>
      <c r="B28">
        <v>12</v>
      </c>
      <c r="C28" s="1" t="s">
        <v>26</v>
      </c>
      <c r="D28" t="str">
        <f>LEFT(myjnia3[[#This Row],[Nr rej]],2)</f>
        <v>DA</v>
      </c>
      <c r="E28" s="7">
        <f>E27+myjnia3[[#This Row],[Ile po poprzednim]]</f>
        <v>564</v>
      </c>
      <c r="F28" s="8">
        <f>myjnia3[[#This Row],[Przybył]]/(60*24)</f>
        <v>0.39166666666666666</v>
      </c>
    </row>
    <row r="29" spans="1:6" x14ac:dyDescent="0.25">
      <c r="A29">
        <v>4</v>
      </c>
      <c r="B29">
        <v>9</v>
      </c>
      <c r="C29" s="1" t="s">
        <v>27</v>
      </c>
      <c r="D29" t="str">
        <f>LEFT(myjnia3[[#This Row],[Nr rej]],2)</f>
        <v>BF</v>
      </c>
      <c r="E29" s="7">
        <f>E28+myjnia3[[#This Row],[Ile po poprzednim]]</f>
        <v>568</v>
      </c>
      <c r="F29" s="8">
        <f>myjnia3[[#This Row],[Przybył]]/(60*24)</f>
        <v>0.39444444444444443</v>
      </c>
    </row>
    <row r="30" spans="1:6" x14ac:dyDescent="0.25">
      <c r="A30">
        <v>4</v>
      </c>
      <c r="B30">
        <v>1</v>
      </c>
      <c r="C30" s="1" t="s">
        <v>28</v>
      </c>
      <c r="D30" t="str">
        <f>LEFT(myjnia3[[#This Row],[Nr rej]],2)</f>
        <v>AE</v>
      </c>
      <c r="E30" s="7">
        <f>E29+myjnia3[[#This Row],[Ile po poprzednim]]</f>
        <v>572</v>
      </c>
      <c r="F30" s="8">
        <f>myjnia3[[#This Row],[Przybył]]/(60*24)</f>
        <v>0.3972222222222222</v>
      </c>
    </row>
    <row r="31" spans="1:6" x14ac:dyDescent="0.25">
      <c r="A31">
        <v>2</v>
      </c>
      <c r="B31">
        <v>11</v>
      </c>
      <c r="C31" s="1" t="s">
        <v>29</v>
      </c>
      <c r="D31" t="str">
        <f>LEFT(myjnia3[[#This Row],[Nr rej]],2)</f>
        <v>AK</v>
      </c>
      <c r="E31" s="7">
        <f>E30+myjnia3[[#This Row],[Ile po poprzednim]]</f>
        <v>574</v>
      </c>
      <c r="F31" s="8">
        <f>myjnia3[[#This Row],[Przybył]]/(60*24)</f>
        <v>0.39861111111111114</v>
      </c>
    </row>
    <row r="32" spans="1:6" x14ac:dyDescent="0.25">
      <c r="A32">
        <v>7</v>
      </c>
      <c r="B32">
        <v>2</v>
      </c>
      <c r="C32" s="1" t="s">
        <v>30</v>
      </c>
      <c r="D32" t="str">
        <f>LEFT(myjnia3[[#This Row],[Nr rej]],2)</f>
        <v>GH</v>
      </c>
      <c r="E32" s="7">
        <f>E31+myjnia3[[#This Row],[Ile po poprzednim]]</f>
        <v>581</v>
      </c>
      <c r="F32" s="8">
        <f>myjnia3[[#This Row],[Przybył]]/(60*24)</f>
        <v>0.40347222222222223</v>
      </c>
    </row>
    <row r="33" spans="1:6" x14ac:dyDescent="0.25">
      <c r="A33">
        <v>11</v>
      </c>
      <c r="B33">
        <v>14</v>
      </c>
      <c r="C33" s="1" t="s">
        <v>31</v>
      </c>
      <c r="D33" t="str">
        <f>LEFT(myjnia3[[#This Row],[Nr rej]],2)</f>
        <v>HE</v>
      </c>
      <c r="E33" s="7">
        <f>E32+myjnia3[[#This Row],[Ile po poprzednim]]</f>
        <v>592</v>
      </c>
      <c r="F33" s="8">
        <f>myjnia3[[#This Row],[Przybył]]/(60*24)</f>
        <v>0.41111111111111109</v>
      </c>
    </row>
    <row r="34" spans="1:6" x14ac:dyDescent="0.25">
      <c r="A34">
        <v>6</v>
      </c>
      <c r="B34">
        <v>3</v>
      </c>
      <c r="C34" s="1" t="s">
        <v>32</v>
      </c>
      <c r="D34" t="str">
        <f>LEFT(myjnia3[[#This Row],[Nr rej]],2)</f>
        <v>JP</v>
      </c>
      <c r="E34" s="7">
        <f>E33+myjnia3[[#This Row],[Ile po poprzednim]]</f>
        <v>598</v>
      </c>
      <c r="F34" s="8">
        <f>myjnia3[[#This Row],[Przybył]]/(60*24)</f>
        <v>0.4152777777777778</v>
      </c>
    </row>
    <row r="35" spans="1:6" x14ac:dyDescent="0.25">
      <c r="A35">
        <v>11</v>
      </c>
      <c r="B35">
        <v>5</v>
      </c>
      <c r="C35" s="1" t="s">
        <v>33</v>
      </c>
      <c r="D35" t="str">
        <f>LEFT(myjnia3[[#This Row],[Nr rej]],2)</f>
        <v>EL</v>
      </c>
      <c r="E35" s="7">
        <f>E34+myjnia3[[#This Row],[Ile po poprzednim]]</f>
        <v>609</v>
      </c>
      <c r="F35" s="8">
        <f>myjnia3[[#This Row],[Przybył]]/(60*24)</f>
        <v>0.42291666666666666</v>
      </c>
    </row>
    <row r="36" spans="1:6" x14ac:dyDescent="0.25">
      <c r="A36">
        <v>5</v>
      </c>
      <c r="B36">
        <v>9</v>
      </c>
      <c r="C36" s="1" t="s">
        <v>34</v>
      </c>
      <c r="D36" t="str">
        <f>LEFT(myjnia3[[#This Row],[Nr rej]],2)</f>
        <v>NO</v>
      </c>
      <c r="E36" s="7">
        <f>E35+myjnia3[[#This Row],[Ile po poprzednim]]</f>
        <v>614</v>
      </c>
      <c r="F36" s="8">
        <f>myjnia3[[#This Row],[Przybył]]/(60*24)</f>
        <v>0.42638888888888887</v>
      </c>
    </row>
    <row r="37" spans="1:6" x14ac:dyDescent="0.25">
      <c r="A37">
        <v>9</v>
      </c>
      <c r="B37">
        <v>5</v>
      </c>
      <c r="C37" s="1" t="s">
        <v>35</v>
      </c>
      <c r="D37" t="str">
        <f>LEFT(myjnia3[[#This Row],[Nr rej]],2)</f>
        <v>HA</v>
      </c>
      <c r="E37" s="7">
        <f>E36+myjnia3[[#This Row],[Ile po poprzednim]]</f>
        <v>623</v>
      </c>
      <c r="F37" s="8">
        <f>myjnia3[[#This Row],[Przybył]]/(60*24)</f>
        <v>0.43263888888888891</v>
      </c>
    </row>
    <row r="38" spans="1:6" x14ac:dyDescent="0.25">
      <c r="A38">
        <v>11</v>
      </c>
      <c r="B38">
        <v>4</v>
      </c>
      <c r="C38" s="1" t="s">
        <v>36</v>
      </c>
      <c r="D38" t="str">
        <f>LEFT(myjnia3[[#This Row],[Nr rej]],2)</f>
        <v>BD</v>
      </c>
      <c r="E38" s="7">
        <f>E37+myjnia3[[#This Row],[Ile po poprzednim]]</f>
        <v>634</v>
      </c>
      <c r="F38" s="8">
        <f>myjnia3[[#This Row],[Przybył]]/(60*24)</f>
        <v>0.44027777777777777</v>
      </c>
    </row>
    <row r="39" spans="1:6" x14ac:dyDescent="0.25">
      <c r="A39">
        <v>15</v>
      </c>
      <c r="B39">
        <v>5</v>
      </c>
      <c r="C39" s="1" t="s">
        <v>37</v>
      </c>
      <c r="D39" t="str">
        <f>LEFT(myjnia3[[#This Row],[Nr rej]],2)</f>
        <v>AC</v>
      </c>
      <c r="E39" s="7">
        <f>E38+myjnia3[[#This Row],[Ile po poprzednim]]</f>
        <v>649</v>
      </c>
      <c r="F39" s="8">
        <f>myjnia3[[#This Row],[Przybył]]/(60*24)</f>
        <v>0.45069444444444445</v>
      </c>
    </row>
    <row r="40" spans="1:6" x14ac:dyDescent="0.25">
      <c r="A40">
        <v>12</v>
      </c>
      <c r="B40">
        <v>1</v>
      </c>
      <c r="C40" s="1" t="s">
        <v>38</v>
      </c>
      <c r="D40" t="str">
        <f>LEFT(myjnia3[[#This Row],[Nr rej]],2)</f>
        <v>EB</v>
      </c>
      <c r="E40" s="7">
        <f>E39+myjnia3[[#This Row],[Ile po poprzednim]]</f>
        <v>661</v>
      </c>
      <c r="F40" s="8">
        <f>myjnia3[[#This Row],[Przybył]]/(60*24)</f>
        <v>0.45902777777777776</v>
      </c>
    </row>
    <row r="41" spans="1:6" x14ac:dyDescent="0.25">
      <c r="A41">
        <v>2</v>
      </c>
      <c r="B41">
        <v>5</v>
      </c>
      <c r="C41" s="1" t="s">
        <v>39</v>
      </c>
      <c r="D41" t="str">
        <f>LEFT(myjnia3[[#This Row],[Nr rej]],2)</f>
        <v>CJ</v>
      </c>
      <c r="E41" s="7">
        <f>E40+myjnia3[[#This Row],[Ile po poprzednim]]</f>
        <v>663</v>
      </c>
      <c r="F41" s="8">
        <f>myjnia3[[#This Row],[Przybył]]/(60*24)</f>
        <v>0.46041666666666664</v>
      </c>
    </row>
    <row r="42" spans="1:6" x14ac:dyDescent="0.25">
      <c r="A42">
        <v>11</v>
      </c>
      <c r="B42">
        <v>11</v>
      </c>
      <c r="C42" s="1" t="s">
        <v>40</v>
      </c>
      <c r="D42" t="str">
        <f>LEFT(myjnia3[[#This Row],[Nr rej]],2)</f>
        <v>MI</v>
      </c>
      <c r="E42" s="7">
        <f>E41+myjnia3[[#This Row],[Ile po poprzednim]]</f>
        <v>674</v>
      </c>
      <c r="F42" s="8">
        <f>myjnia3[[#This Row],[Przybył]]/(60*24)</f>
        <v>0.46805555555555556</v>
      </c>
    </row>
    <row r="43" spans="1:6" x14ac:dyDescent="0.25">
      <c r="A43">
        <v>2</v>
      </c>
      <c r="B43">
        <v>3</v>
      </c>
      <c r="C43" s="1" t="s">
        <v>41</v>
      </c>
      <c r="D43" t="str">
        <f>LEFT(myjnia3[[#This Row],[Nr rej]],2)</f>
        <v>KK</v>
      </c>
      <c r="E43" s="7">
        <f>E42+myjnia3[[#This Row],[Ile po poprzednim]]</f>
        <v>676</v>
      </c>
      <c r="F43" s="8">
        <f>myjnia3[[#This Row],[Przybył]]/(60*24)</f>
        <v>0.46944444444444444</v>
      </c>
    </row>
    <row r="44" spans="1:6" x14ac:dyDescent="0.25">
      <c r="A44">
        <v>6</v>
      </c>
      <c r="B44">
        <v>13</v>
      </c>
      <c r="C44" s="1" t="s">
        <v>42</v>
      </c>
      <c r="D44" t="str">
        <f>LEFT(myjnia3[[#This Row],[Nr rej]],2)</f>
        <v>MN</v>
      </c>
      <c r="E44" s="7">
        <f>E43+myjnia3[[#This Row],[Ile po poprzednim]]</f>
        <v>682</v>
      </c>
      <c r="F44" s="8">
        <f>myjnia3[[#This Row],[Przybył]]/(60*24)</f>
        <v>0.47361111111111109</v>
      </c>
    </row>
    <row r="45" spans="1:6" x14ac:dyDescent="0.25">
      <c r="A45">
        <v>4</v>
      </c>
      <c r="B45">
        <v>11</v>
      </c>
      <c r="C45" s="1" t="s">
        <v>43</v>
      </c>
      <c r="D45" t="str">
        <f>LEFT(myjnia3[[#This Row],[Nr rej]],2)</f>
        <v>GL</v>
      </c>
      <c r="E45" s="7">
        <f>E44+myjnia3[[#This Row],[Ile po poprzednim]]</f>
        <v>686</v>
      </c>
      <c r="F45" s="8">
        <f>myjnia3[[#This Row],[Przybył]]/(60*24)</f>
        <v>0.47638888888888886</v>
      </c>
    </row>
    <row r="46" spans="1:6" x14ac:dyDescent="0.25">
      <c r="A46">
        <v>7</v>
      </c>
      <c r="B46">
        <v>10</v>
      </c>
      <c r="C46" s="1" t="s">
        <v>44</v>
      </c>
      <c r="D46" t="str">
        <f>LEFT(myjnia3[[#This Row],[Nr rej]],2)</f>
        <v>DA</v>
      </c>
      <c r="E46" s="7">
        <f>E45+myjnia3[[#This Row],[Ile po poprzednim]]</f>
        <v>693</v>
      </c>
      <c r="F46" s="8">
        <f>myjnia3[[#This Row],[Przybył]]/(60*24)</f>
        <v>0.48125000000000001</v>
      </c>
    </row>
    <row r="47" spans="1:6" x14ac:dyDescent="0.25">
      <c r="A47">
        <v>8</v>
      </c>
      <c r="B47">
        <v>6</v>
      </c>
      <c r="C47" s="1" t="s">
        <v>45</v>
      </c>
      <c r="D47" t="str">
        <f>LEFT(myjnia3[[#This Row],[Nr rej]],2)</f>
        <v>MK</v>
      </c>
      <c r="E47" s="7">
        <f>E46+myjnia3[[#This Row],[Ile po poprzednim]]</f>
        <v>701</v>
      </c>
      <c r="F47" s="8">
        <f>myjnia3[[#This Row],[Przybył]]/(60*24)</f>
        <v>0.48680555555555555</v>
      </c>
    </row>
    <row r="48" spans="1:6" x14ac:dyDescent="0.25">
      <c r="A48">
        <v>3</v>
      </c>
      <c r="B48">
        <v>14</v>
      </c>
      <c r="C48" s="1" t="s">
        <v>46</v>
      </c>
      <c r="D48" t="str">
        <f>LEFT(myjnia3[[#This Row],[Nr rej]],2)</f>
        <v>NM</v>
      </c>
      <c r="E48" s="7">
        <f>E47+myjnia3[[#This Row],[Ile po poprzednim]]</f>
        <v>704</v>
      </c>
      <c r="F48" s="8">
        <f>myjnia3[[#This Row],[Przybył]]/(60*24)</f>
        <v>0.48888888888888887</v>
      </c>
    </row>
    <row r="49" spans="1:6" x14ac:dyDescent="0.25">
      <c r="A49">
        <v>7</v>
      </c>
      <c r="B49">
        <v>13</v>
      </c>
      <c r="C49" s="1" t="s">
        <v>47</v>
      </c>
      <c r="D49" t="str">
        <f>LEFT(myjnia3[[#This Row],[Nr rej]],2)</f>
        <v>JM</v>
      </c>
      <c r="E49" s="7">
        <f>E48+myjnia3[[#This Row],[Ile po poprzednim]]</f>
        <v>711</v>
      </c>
      <c r="F49" s="8">
        <f>myjnia3[[#This Row],[Przybył]]/(60*24)</f>
        <v>0.49375000000000002</v>
      </c>
    </row>
    <row r="50" spans="1:6" x14ac:dyDescent="0.25">
      <c r="A50">
        <v>15</v>
      </c>
      <c r="B50">
        <v>11</v>
      </c>
      <c r="C50" s="1" t="s">
        <v>48</v>
      </c>
      <c r="D50" t="str">
        <f>LEFT(myjnia3[[#This Row],[Nr rej]],2)</f>
        <v>BA</v>
      </c>
      <c r="E50" s="7">
        <f>E49+myjnia3[[#This Row],[Ile po poprzednim]]</f>
        <v>726</v>
      </c>
      <c r="F50" s="8">
        <f>myjnia3[[#This Row],[Przybył]]/(60*24)</f>
        <v>0.50416666666666665</v>
      </c>
    </row>
    <row r="51" spans="1:6" x14ac:dyDescent="0.25">
      <c r="A51">
        <v>11</v>
      </c>
      <c r="B51">
        <v>8</v>
      </c>
      <c r="C51" s="1" t="s">
        <v>49</v>
      </c>
      <c r="D51" t="str">
        <f>LEFT(myjnia3[[#This Row],[Nr rej]],2)</f>
        <v>DE</v>
      </c>
      <c r="E51" s="7">
        <f>E50+myjnia3[[#This Row],[Ile po poprzednim]]</f>
        <v>737</v>
      </c>
      <c r="F51" s="8">
        <f>myjnia3[[#This Row],[Przybył]]/(60*24)</f>
        <v>0.51180555555555551</v>
      </c>
    </row>
    <row r="52" spans="1:6" x14ac:dyDescent="0.25">
      <c r="A52">
        <v>6</v>
      </c>
      <c r="B52">
        <v>10</v>
      </c>
      <c r="C52" s="1" t="s">
        <v>50</v>
      </c>
      <c r="D52" t="str">
        <f>LEFT(myjnia3[[#This Row],[Nr rej]],2)</f>
        <v>AG</v>
      </c>
      <c r="E52" s="7">
        <f>E51+myjnia3[[#This Row],[Ile po poprzednim]]</f>
        <v>743</v>
      </c>
      <c r="F52" s="8">
        <f>myjnia3[[#This Row],[Przybył]]/(60*24)</f>
        <v>0.51597222222222228</v>
      </c>
    </row>
    <row r="53" spans="1:6" x14ac:dyDescent="0.25">
      <c r="A53">
        <v>3</v>
      </c>
      <c r="B53">
        <v>12</v>
      </c>
      <c r="C53" s="1" t="s">
        <v>51</v>
      </c>
      <c r="D53" t="str">
        <f>LEFT(myjnia3[[#This Row],[Nr rej]],2)</f>
        <v>FC</v>
      </c>
      <c r="E53" s="7">
        <f>E52+myjnia3[[#This Row],[Ile po poprzednim]]</f>
        <v>746</v>
      </c>
      <c r="F53" s="8">
        <f>myjnia3[[#This Row],[Przybył]]/(60*24)</f>
        <v>0.5180555555555556</v>
      </c>
    </row>
    <row r="54" spans="1:6" x14ac:dyDescent="0.25">
      <c r="A54">
        <v>13</v>
      </c>
      <c r="B54">
        <v>11</v>
      </c>
      <c r="C54" s="1" t="s">
        <v>52</v>
      </c>
      <c r="D54" t="str">
        <f>LEFT(myjnia3[[#This Row],[Nr rej]],2)</f>
        <v>DE</v>
      </c>
      <c r="E54" s="7">
        <f>E53+myjnia3[[#This Row],[Ile po poprzednim]]</f>
        <v>759</v>
      </c>
      <c r="F54" s="8">
        <f>myjnia3[[#This Row],[Przybył]]/(60*24)</f>
        <v>0.52708333333333335</v>
      </c>
    </row>
    <row r="55" spans="1:6" x14ac:dyDescent="0.25">
      <c r="A55">
        <v>15</v>
      </c>
      <c r="B55">
        <v>12</v>
      </c>
      <c r="C55" s="1" t="s">
        <v>53</v>
      </c>
      <c r="D55" t="str">
        <f>LEFT(myjnia3[[#This Row],[Nr rej]],2)</f>
        <v>PJ</v>
      </c>
      <c r="E55" s="7">
        <f>E54+myjnia3[[#This Row],[Ile po poprzednim]]</f>
        <v>774</v>
      </c>
      <c r="F55" s="8">
        <f>myjnia3[[#This Row],[Przybył]]/(60*24)</f>
        <v>0.53749999999999998</v>
      </c>
    </row>
    <row r="56" spans="1:6" x14ac:dyDescent="0.25">
      <c r="A56">
        <v>1</v>
      </c>
      <c r="B56">
        <v>13</v>
      </c>
      <c r="C56" s="1" t="s">
        <v>54</v>
      </c>
      <c r="D56" t="str">
        <f>LEFT(myjnia3[[#This Row],[Nr rej]],2)</f>
        <v>GK</v>
      </c>
      <c r="E56" s="7">
        <f>E55+myjnia3[[#This Row],[Ile po poprzednim]]</f>
        <v>775</v>
      </c>
      <c r="F56" s="8">
        <f>myjnia3[[#This Row],[Przybył]]/(60*24)</f>
        <v>0.53819444444444442</v>
      </c>
    </row>
    <row r="57" spans="1:6" x14ac:dyDescent="0.25">
      <c r="A57">
        <v>15</v>
      </c>
      <c r="B57">
        <v>7</v>
      </c>
      <c r="C57" s="1" t="s">
        <v>55</v>
      </c>
      <c r="D57" t="str">
        <f>LEFT(myjnia3[[#This Row],[Nr rej]],2)</f>
        <v>BO</v>
      </c>
      <c r="E57" s="7">
        <f>E56+myjnia3[[#This Row],[Ile po poprzednim]]</f>
        <v>790</v>
      </c>
      <c r="F57" s="8">
        <f>myjnia3[[#This Row],[Przybył]]/(60*24)</f>
        <v>0.54861111111111116</v>
      </c>
    </row>
    <row r="58" spans="1:6" x14ac:dyDescent="0.25">
      <c r="A58">
        <v>14</v>
      </c>
      <c r="B58">
        <v>10</v>
      </c>
      <c r="C58" s="1" t="s">
        <v>56</v>
      </c>
      <c r="D58" t="str">
        <f>LEFT(myjnia3[[#This Row],[Nr rej]],2)</f>
        <v>KK</v>
      </c>
      <c r="E58" s="7">
        <f>E57+myjnia3[[#This Row],[Ile po poprzednim]]</f>
        <v>804</v>
      </c>
      <c r="F58" s="8">
        <f>myjnia3[[#This Row],[Przybył]]/(60*24)</f>
        <v>0.55833333333333335</v>
      </c>
    </row>
    <row r="59" spans="1:6" x14ac:dyDescent="0.25">
      <c r="A59">
        <v>7</v>
      </c>
      <c r="B59">
        <v>1</v>
      </c>
      <c r="C59" s="1" t="s">
        <v>57</v>
      </c>
      <c r="D59" t="str">
        <f>LEFT(myjnia3[[#This Row],[Nr rej]],2)</f>
        <v>AI</v>
      </c>
      <c r="E59" s="7">
        <f>E58+myjnia3[[#This Row],[Ile po poprzednim]]</f>
        <v>811</v>
      </c>
      <c r="F59" s="8">
        <f>myjnia3[[#This Row],[Przybył]]/(60*24)</f>
        <v>0.56319444444444444</v>
      </c>
    </row>
    <row r="60" spans="1:6" x14ac:dyDescent="0.25">
      <c r="A60">
        <v>7</v>
      </c>
      <c r="B60">
        <v>5</v>
      </c>
      <c r="C60" s="1" t="s">
        <v>58</v>
      </c>
      <c r="D60" t="str">
        <f>LEFT(myjnia3[[#This Row],[Nr rej]],2)</f>
        <v>KJ</v>
      </c>
      <c r="E60" s="7">
        <f>E59+myjnia3[[#This Row],[Ile po poprzednim]]</f>
        <v>818</v>
      </c>
      <c r="F60" s="8">
        <f>myjnia3[[#This Row],[Przybył]]/(60*24)</f>
        <v>0.56805555555555554</v>
      </c>
    </row>
    <row r="61" spans="1:6" x14ac:dyDescent="0.25">
      <c r="A61">
        <v>6</v>
      </c>
      <c r="B61">
        <v>1</v>
      </c>
      <c r="C61" s="1" t="s">
        <v>59</v>
      </c>
      <c r="D61" t="str">
        <f>LEFT(myjnia3[[#This Row],[Nr rej]],2)</f>
        <v>DL</v>
      </c>
      <c r="E61" s="7">
        <f>E60+myjnia3[[#This Row],[Ile po poprzednim]]</f>
        <v>824</v>
      </c>
      <c r="F61" s="8">
        <f>myjnia3[[#This Row],[Przybył]]/(60*24)</f>
        <v>0.57222222222222219</v>
      </c>
    </row>
    <row r="62" spans="1:6" x14ac:dyDescent="0.25">
      <c r="A62">
        <v>3</v>
      </c>
      <c r="B62">
        <v>12</v>
      </c>
      <c r="C62" s="1" t="s">
        <v>60</v>
      </c>
      <c r="D62" t="str">
        <f>LEFT(myjnia3[[#This Row],[Nr rej]],2)</f>
        <v>JI</v>
      </c>
      <c r="E62" s="7">
        <f>E61+myjnia3[[#This Row],[Ile po poprzednim]]</f>
        <v>827</v>
      </c>
      <c r="F62" s="8">
        <f>myjnia3[[#This Row],[Przybył]]/(60*24)</f>
        <v>0.57430555555555551</v>
      </c>
    </row>
    <row r="63" spans="1:6" x14ac:dyDescent="0.25">
      <c r="A63">
        <v>15</v>
      </c>
      <c r="B63">
        <v>14</v>
      </c>
      <c r="C63" s="1" t="s">
        <v>61</v>
      </c>
      <c r="D63" t="str">
        <f>LEFT(myjnia3[[#This Row],[Nr rej]],2)</f>
        <v>KK</v>
      </c>
      <c r="E63" s="7">
        <f>E62+myjnia3[[#This Row],[Ile po poprzednim]]</f>
        <v>842</v>
      </c>
      <c r="F63" s="8">
        <f>myjnia3[[#This Row],[Przybył]]/(60*24)</f>
        <v>0.58472222222222225</v>
      </c>
    </row>
    <row r="64" spans="1:6" x14ac:dyDescent="0.25">
      <c r="A64">
        <v>3</v>
      </c>
      <c r="B64">
        <v>9</v>
      </c>
      <c r="C64" s="1" t="s">
        <v>62</v>
      </c>
      <c r="D64" t="str">
        <f>LEFT(myjnia3[[#This Row],[Nr rej]],2)</f>
        <v>HP</v>
      </c>
      <c r="E64" s="7">
        <f>E63+myjnia3[[#This Row],[Ile po poprzednim]]</f>
        <v>845</v>
      </c>
      <c r="F64" s="8">
        <f>myjnia3[[#This Row],[Przybył]]/(60*24)</f>
        <v>0.58680555555555558</v>
      </c>
    </row>
    <row r="65" spans="1:6" x14ac:dyDescent="0.25">
      <c r="A65">
        <v>8</v>
      </c>
      <c r="B65">
        <v>11</v>
      </c>
      <c r="C65" s="1" t="s">
        <v>63</v>
      </c>
      <c r="D65" t="str">
        <f>LEFT(myjnia3[[#This Row],[Nr rej]],2)</f>
        <v>FI</v>
      </c>
      <c r="E65" s="7">
        <f>E64+myjnia3[[#This Row],[Ile po poprzednim]]</f>
        <v>853</v>
      </c>
      <c r="F65" s="8">
        <f>myjnia3[[#This Row],[Przybył]]/(60*24)</f>
        <v>0.59236111111111112</v>
      </c>
    </row>
    <row r="66" spans="1:6" x14ac:dyDescent="0.25">
      <c r="A66">
        <v>5</v>
      </c>
      <c r="B66">
        <v>15</v>
      </c>
      <c r="C66" s="1" t="s">
        <v>64</v>
      </c>
      <c r="D66" t="str">
        <f>LEFT(myjnia3[[#This Row],[Nr rej]],2)</f>
        <v>NM</v>
      </c>
      <c r="E66" s="7">
        <f>E65+myjnia3[[#This Row],[Ile po poprzednim]]</f>
        <v>858</v>
      </c>
      <c r="F66" s="8">
        <f>myjnia3[[#This Row],[Przybył]]/(60*24)</f>
        <v>0.59583333333333333</v>
      </c>
    </row>
    <row r="67" spans="1:6" x14ac:dyDescent="0.25">
      <c r="A67">
        <v>2</v>
      </c>
      <c r="B67">
        <v>4</v>
      </c>
      <c r="C67" s="1" t="s">
        <v>65</v>
      </c>
      <c r="D67" t="str">
        <f>LEFT(myjnia3[[#This Row],[Nr rej]],2)</f>
        <v>PM</v>
      </c>
      <c r="E67" s="7">
        <f>E66+myjnia3[[#This Row],[Ile po poprzednim]]</f>
        <v>860</v>
      </c>
      <c r="F67" s="8">
        <f>myjnia3[[#This Row],[Przybył]]/(60*24)</f>
        <v>0.59722222222222221</v>
      </c>
    </row>
    <row r="68" spans="1:6" x14ac:dyDescent="0.25">
      <c r="A68">
        <v>14</v>
      </c>
      <c r="B68">
        <v>9</v>
      </c>
      <c r="C68" s="1" t="s">
        <v>66</v>
      </c>
      <c r="D68" t="str">
        <f>LEFT(myjnia3[[#This Row],[Nr rej]],2)</f>
        <v>JM</v>
      </c>
      <c r="E68" s="7">
        <f>E67+myjnia3[[#This Row],[Ile po poprzednim]]</f>
        <v>874</v>
      </c>
      <c r="F68" s="8">
        <f>myjnia3[[#This Row],[Przybył]]/(60*24)</f>
        <v>0.6069444444444444</v>
      </c>
    </row>
    <row r="69" spans="1:6" x14ac:dyDescent="0.25">
      <c r="A69">
        <v>7</v>
      </c>
      <c r="B69">
        <v>7</v>
      </c>
      <c r="C69" s="1" t="s">
        <v>67</v>
      </c>
      <c r="D69" t="str">
        <f>LEFT(myjnia3[[#This Row],[Nr rej]],2)</f>
        <v>PK</v>
      </c>
      <c r="E69" s="7">
        <f>E68+myjnia3[[#This Row],[Ile po poprzednim]]</f>
        <v>881</v>
      </c>
      <c r="F69" s="8">
        <f>myjnia3[[#This Row],[Przybył]]/(60*24)</f>
        <v>0.6118055555555556</v>
      </c>
    </row>
    <row r="70" spans="1:6" x14ac:dyDescent="0.25">
      <c r="A70">
        <v>14</v>
      </c>
      <c r="B70">
        <v>6</v>
      </c>
      <c r="C70" s="1" t="s">
        <v>68</v>
      </c>
      <c r="D70" t="str">
        <f>LEFT(myjnia3[[#This Row],[Nr rej]],2)</f>
        <v>PM</v>
      </c>
      <c r="E70" s="7">
        <f>E69+myjnia3[[#This Row],[Ile po poprzednim]]</f>
        <v>895</v>
      </c>
      <c r="F70" s="8">
        <f>myjnia3[[#This Row],[Przybył]]/(60*24)</f>
        <v>0.62152777777777779</v>
      </c>
    </row>
    <row r="71" spans="1:6" x14ac:dyDescent="0.25">
      <c r="A71">
        <v>11</v>
      </c>
      <c r="B71">
        <v>12</v>
      </c>
      <c r="C71" s="1" t="s">
        <v>69</v>
      </c>
      <c r="D71" t="str">
        <f>LEFT(myjnia3[[#This Row],[Nr rej]],2)</f>
        <v>BC</v>
      </c>
      <c r="E71" s="7">
        <f>E70+myjnia3[[#This Row],[Ile po poprzednim]]</f>
        <v>906</v>
      </c>
      <c r="F71" s="8">
        <f>myjnia3[[#This Row],[Przybył]]/(60*24)</f>
        <v>0.62916666666666665</v>
      </c>
    </row>
    <row r="72" spans="1:6" x14ac:dyDescent="0.25">
      <c r="A72">
        <v>2</v>
      </c>
      <c r="B72">
        <v>4</v>
      </c>
      <c r="C72" s="1" t="s">
        <v>70</v>
      </c>
      <c r="D72" t="str">
        <f>LEFT(myjnia3[[#This Row],[Nr rej]],2)</f>
        <v>OJ</v>
      </c>
      <c r="E72" s="7">
        <f>E71+myjnia3[[#This Row],[Ile po poprzednim]]</f>
        <v>908</v>
      </c>
      <c r="F72" s="8">
        <f>myjnia3[[#This Row],[Przybył]]/(60*24)</f>
        <v>0.63055555555555554</v>
      </c>
    </row>
    <row r="73" spans="1:6" x14ac:dyDescent="0.25">
      <c r="A73">
        <v>11</v>
      </c>
      <c r="B73">
        <v>15</v>
      </c>
      <c r="C73" s="1" t="s">
        <v>71</v>
      </c>
      <c r="D73" t="str">
        <f>LEFT(myjnia3[[#This Row],[Nr rej]],2)</f>
        <v>EH</v>
      </c>
      <c r="E73" s="7">
        <f>E72+myjnia3[[#This Row],[Ile po poprzednim]]</f>
        <v>919</v>
      </c>
      <c r="F73" s="8">
        <f>myjnia3[[#This Row],[Przybył]]/(60*24)</f>
        <v>0.6381944444444444</v>
      </c>
    </row>
    <row r="74" spans="1:6" x14ac:dyDescent="0.25">
      <c r="A74">
        <v>4</v>
      </c>
      <c r="B74">
        <v>3</v>
      </c>
      <c r="C74" s="1" t="s">
        <v>72</v>
      </c>
      <c r="D74" t="str">
        <f>LEFT(myjnia3[[#This Row],[Nr rej]],2)</f>
        <v>JN</v>
      </c>
      <c r="E74" s="7">
        <f>E73+myjnia3[[#This Row],[Ile po poprzednim]]</f>
        <v>923</v>
      </c>
      <c r="F74" s="8">
        <f>myjnia3[[#This Row],[Przybył]]/(60*24)</f>
        <v>0.64097222222222228</v>
      </c>
    </row>
    <row r="75" spans="1:6" x14ac:dyDescent="0.25">
      <c r="A75">
        <v>3</v>
      </c>
      <c r="B75">
        <v>12</v>
      </c>
      <c r="C75" s="1" t="s">
        <v>73</v>
      </c>
      <c r="D75" t="str">
        <f>LEFT(myjnia3[[#This Row],[Nr rej]],2)</f>
        <v>KI</v>
      </c>
      <c r="E75" s="7">
        <f>E74+myjnia3[[#This Row],[Ile po poprzednim]]</f>
        <v>926</v>
      </c>
      <c r="F75" s="8">
        <f>myjnia3[[#This Row],[Przybył]]/(60*24)</f>
        <v>0.6430555555555556</v>
      </c>
    </row>
    <row r="76" spans="1:6" x14ac:dyDescent="0.25">
      <c r="A76">
        <v>2</v>
      </c>
      <c r="B76">
        <v>7</v>
      </c>
      <c r="C76" s="1" t="s">
        <v>74</v>
      </c>
      <c r="D76" t="str">
        <f>LEFT(myjnia3[[#This Row],[Nr rej]],2)</f>
        <v>MF</v>
      </c>
      <c r="E76" s="7">
        <f>E75+myjnia3[[#This Row],[Ile po poprzednim]]</f>
        <v>928</v>
      </c>
      <c r="F76" s="8">
        <f>myjnia3[[#This Row],[Przybył]]/(60*24)</f>
        <v>0.64444444444444449</v>
      </c>
    </row>
    <row r="77" spans="1:6" x14ac:dyDescent="0.25">
      <c r="A77">
        <v>13</v>
      </c>
      <c r="B77">
        <v>7</v>
      </c>
      <c r="C77" s="1" t="s">
        <v>75</v>
      </c>
      <c r="D77" t="str">
        <f>LEFT(myjnia3[[#This Row],[Nr rej]],2)</f>
        <v>LN</v>
      </c>
      <c r="E77" s="7">
        <f>E76+myjnia3[[#This Row],[Ile po poprzednim]]</f>
        <v>941</v>
      </c>
      <c r="F77" s="8">
        <f>myjnia3[[#This Row],[Przybył]]/(60*24)</f>
        <v>0.65347222222222223</v>
      </c>
    </row>
    <row r="78" spans="1:6" x14ac:dyDescent="0.25">
      <c r="A78">
        <v>3</v>
      </c>
      <c r="B78">
        <v>12</v>
      </c>
      <c r="C78" s="1" t="s">
        <v>76</v>
      </c>
      <c r="D78" t="str">
        <f>LEFT(myjnia3[[#This Row],[Nr rej]],2)</f>
        <v>CN</v>
      </c>
      <c r="E78" s="7">
        <f>E77+myjnia3[[#This Row],[Ile po poprzednim]]</f>
        <v>944</v>
      </c>
      <c r="F78" s="8">
        <f>myjnia3[[#This Row],[Przybył]]/(60*24)</f>
        <v>0.65555555555555556</v>
      </c>
    </row>
    <row r="79" spans="1:6" x14ac:dyDescent="0.25">
      <c r="A79">
        <v>9</v>
      </c>
      <c r="B79">
        <v>9</v>
      </c>
      <c r="C79" s="1" t="s">
        <v>77</v>
      </c>
      <c r="D79" t="str">
        <f>LEFT(myjnia3[[#This Row],[Nr rej]],2)</f>
        <v>JM</v>
      </c>
      <c r="E79" s="7">
        <f>E78+myjnia3[[#This Row],[Ile po poprzednim]]</f>
        <v>953</v>
      </c>
      <c r="F79" s="8">
        <f>myjnia3[[#This Row],[Przybył]]/(60*24)</f>
        <v>0.66180555555555554</v>
      </c>
    </row>
    <row r="80" spans="1:6" x14ac:dyDescent="0.25">
      <c r="A80">
        <v>13</v>
      </c>
      <c r="B80">
        <v>3</v>
      </c>
      <c r="C80" s="1" t="s">
        <v>78</v>
      </c>
      <c r="D80" t="str">
        <f>LEFT(myjnia3[[#This Row],[Nr rej]],2)</f>
        <v>AA</v>
      </c>
      <c r="E80" s="7">
        <f>E79+myjnia3[[#This Row],[Ile po poprzednim]]</f>
        <v>966</v>
      </c>
      <c r="F80" s="8">
        <f>myjnia3[[#This Row],[Przybył]]/(60*24)</f>
        <v>0.67083333333333328</v>
      </c>
    </row>
    <row r="81" spans="1:6" x14ac:dyDescent="0.25">
      <c r="A81">
        <v>7</v>
      </c>
      <c r="B81">
        <v>2</v>
      </c>
      <c r="C81" s="1" t="s">
        <v>79</v>
      </c>
      <c r="D81" t="str">
        <f>LEFT(myjnia3[[#This Row],[Nr rej]],2)</f>
        <v>OI</v>
      </c>
      <c r="E81" s="7">
        <f>E80+myjnia3[[#This Row],[Ile po poprzednim]]</f>
        <v>973</v>
      </c>
      <c r="F81" s="8">
        <f>myjnia3[[#This Row],[Przybył]]/(60*24)</f>
        <v>0.67569444444444449</v>
      </c>
    </row>
    <row r="82" spans="1:6" x14ac:dyDescent="0.25">
      <c r="A82">
        <v>13</v>
      </c>
      <c r="B82">
        <v>4</v>
      </c>
      <c r="C82" s="1" t="s">
        <v>80</v>
      </c>
      <c r="D82" t="str">
        <f>LEFT(myjnia3[[#This Row],[Nr rej]],2)</f>
        <v>HA</v>
      </c>
      <c r="E82" s="7">
        <f>E81+myjnia3[[#This Row],[Ile po poprzednim]]</f>
        <v>986</v>
      </c>
      <c r="F82" s="8">
        <f>myjnia3[[#This Row],[Przybył]]/(60*24)</f>
        <v>0.68472222222222223</v>
      </c>
    </row>
    <row r="83" spans="1:6" x14ac:dyDescent="0.25">
      <c r="A83">
        <v>4</v>
      </c>
      <c r="B83">
        <v>12</v>
      </c>
      <c r="C83" s="1" t="s">
        <v>81</v>
      </c>
      <c r="D83" t="str">
        <f>LEFT(myjnia3[[#This Row],[Nr rej]],2)</f>
        <v>GA</v>
      </c>
      <c r="E83" s="7">
        <f>E82+myjnia3[[#This Row],[Ile po poprzednim]]</f>
        <v>990</v>
      </c>
      <c r="F83" s="8">
        <f>myjnia3[[#This Row],[Przybył]]/(60*24)</f>
        <v>0.6875</v>
      </c>
    </row>
    <row r="84" spans="1:6" x14ac:dyDescent="0.25">
      <c r="A84">
        <v>7</v>
      </c>
      <c r="B84">
        <v>8</v>
      </c>
      <c r="C84" s="1" t="s">
        <v>82</v>
      </c>
      <c r="D84" t="str">
        <f>LEFT(myjnia3[[#This Row],[Nr rej]],2)</f>
        <v>LM</v>
      </c>
      <c r="E84" s="7">
        <f>E83+myjnia3[[#This Row],[Ile po poprzednim]]</f>
        <v>997</v>
      </c>
      <c r="F84" s="8">
        <f>myjnia3[[#This Row],[Przybył]]/(60*24)</f>
        <v>0.69236111111111109</v>
      </c>
    </row>
    <row r="85" spans="1:6" x14ac:dyDescent="0.25">
      <c r="A85">
        <v>3</v>
      </c>
      <c r="B85">
        <v>12</v>
      </c>
      <c r="C85" s="1" t="s">
        <v>83</v>
      </c>
      <c r="D85" t="str">
        <f>LEFT(myjnia3[[#This Row],[Nr rej]],2)</f>
        <v>AE</v>
      </c>
      <c r="E85" s="7">
        <f>E84+myjnia3[[#This Row],[Ile po poprzednim]]</f>
        <v>1000</v>
      </c>
      <c r="F85" s="8">
        <f>myjnia3[[#This Row],[Przybył]]/(60*24)</f>
        <v>0.69444444444444442</v>
      </c>
    </row>
    <row r="86" spans="1:6" x14ac:dyDescent="0.25">
      <c r="A86">
        <v>4</v>
      </c>
      <c r="B86">
        <v>11</v>
      </c>
      <c r="C86" s="1" t="s">
        <v>84</v>
      </c>
      <c r="D86" t="str">
        <f>LEFT(myjnia3[[#This Row],[Nr rej]],2)</f>
        <v>GF</v>
      </c>
      <c r="E86" s="7">
        <f>E85+myjnia3[[#This Row],[Ile po poprzednim]]</f>
        <v>1004</v>
      </c>
      <c r="F86" s="8">
        <f>myjnia3[[#This Row],[Przybył]]/(60*24)</f>
        <v>0.69722222222222219</v>
      </c>
    </row>
    <row r="87" spans="1:6" x14ac:dyDescent="0.25">
      <c r="A87">
        <v>7</v>
      </c>
      <c r="B87">
        <v>1</v>
      </c>
      <c r="C87" s="1" t="s">
        <v>85</v>
      </c>
      <c r="D87" t="str">
        <f>LEFT(myjnia3[[#This Row],[Nr rej]],2)</f>
        <v>EF</v>
      </c>
      <c r="E87" s="7">
        <f>E86+myjnia3[[#This Row],[Ile po poprzednim]]</f>
        <v>1011</v>
      </c>
      <c r="F87" s="8">
        <f>myjnia3[[#This Row],[Przybył]]/(60*24)</f>
        <v>0.70208333333333328</v>
      </c>
    </row>
    <row r="88" spans="1:6" x14ac:dyDescent="0.25">
      <c r="A88">
        <v>3</v>
      </c>
      <c r="B88">
        <v>9</v>
      </c>
      <c r="C88" s="1" t="s">
        <v>86</v>
      </c>
      <c r="D88" t="str">
        <f>LEFT(myjnia3[[#This Row],[Nr rej]],2)</f>
        <v>PO</v>
      </c>
      <c r="E88" s="7">
        <f>E87+myjnia3[[#This Row],[Ile po poprzednim]]</f>
        <v>1014</v>
      </c>
      <c r="F88" s="8">
        <f>myjnia3[[#This Row],[Przybył]]/(60*24)</f>
        <v>0.70416666666666672</v>
      </c>
    </row>
    <row r="89" spans="1:6" x14ac:dyDescent="0.25">
      <c r="A89">
        <v>1</v>
      </c>
      <c r="B89">
        <v>4</v>
      </c>
      <c r="C89" s="1" t="s">
        <v>87</v>
      </c>
      <c r="D89" t="str">
        <f>LEFT(myjnia3[[#This Row],[Nr rej]],2)</f>
        <v>NH</v>
      </c>
      <c r="E89" s="7">
        <f>E88+myjnia3[[#This Row],[Ile po poprzednim]]</f>
        <v>1015</v>
      </c>
      <c r="F89" s="8">
        <f>myjnia3[[#This Row],[Przybył]]/(60*24)</f>
        <v>0.70486111111111116</v>
      </c>
    </row>
    <row r="90" spans="1:6" x14ac:dyDescent="0.25">
      <c r="A90">
        <v>14</v>
      </c>
      <c r="B90">
        <v>3</v>
      </c>
      <c r="C90" s="1" t="s">
        <v>88</v>
      </c>
      <c r="D90" t="str">
        <f>LEFT(myjnia3[[#This Row],[Nr rej]],2)</f>
        <v>AG</v>
      </c>
      <c r="E90" s="7">
        <f>E89+myjnia3[[#This Row],[Ile po poprzednim]]</f>
        <v>1029</v>
      </c>
      <c r="F90" s="8">
        <f>myjnia3[[#This Row],[Przybył]]/(60*24)</f>
        <v>0.71458333333333335</v>
      </c>
    </row>
    <row r="91" spans="1:6" x14ac:dyDescent="0.25">
      <c r="A91">
        <v>5</v>
      </c>
      <c r="B91">
        <v>12</v>
      </c>
      <c r="C91" s="1" t="s">
        <v>89</v>
      </c>
      <c r="D91" t="str">
        <f>LEFT(myjnia3[[#This Row],[Nr rej]],2)</f>
        <v>DM</v>
      </c>
      <c r="E91" s="7">
        <f>E90+myjnia3[[#This Row],[Ile po poprzednim]]</f>
        <v>1034</v>
      </c>
      <c r="F91" s="8">
        <f>myjnia3[[#This Row],[Przybył]]/(60*24)</f>
        <v>0.71805555555555556</v>
      </c>
    </row>
    <row r="92" spans="1:6" x14ac:dyDescent="0.25">
      <c r="A92">
        <v>4</v>
      </c>
      <c r="B92">
        <v>9</v>
      </c>
      <c r="C92" s="1" t="s">
        <v>90</v>
      </c>
      <c r="D92" t="str">
        <f>LEFT(myjnia3[[#This Row],[Nr rej]],2)</f>
        <v>LM</v>
      </c>
      <c r="E92" s="7">
        <f>E91+myjnia3[[#This Row],[Ile po poprzednim]]</f>
        <v>1038</v>
      </c>
      <c r="F92" s="8">
        <f>myjnia3[[#This Row],[Przybył]]/(60*24)</f>
        <v>0.72083333333333333</v>
      </c>
    </row>
    <row r="93" spans="1:6" x14ac:dyDescent="0.25">
      <c r="A93">
        <v>5</v>
      </c>
      <c r="B93">
        <v>4</v>
      </c>
      <c r="C93" s="1" t="s">
        <v>91</v>
      </c>
      <c r="D93" t="str">
        <f>LEFT(myjnia3[[#This Row],[Nr rej]],2)</f>
        <v>EH</v>
      </c>
      <c r="E93" s="7">
        <f>E92+myjnia3[[#This Row],[Ile po poprzednim]]</f>
        <v>1043</v>
      </c>
      <c r="F93" s="8">
        <f>myjnia3[[#This Row],[Przybył]]/(60*24)</f>
        <v>0.72430555555555554</v>
      </c>
    </row>
    <row r="94" spans="1:6" x14ac:dyDescent="0.25">
      <c r="A94">
        <v>6</v>
      </c>
      <c r="B94">
        <v>8</v>
      </c>
      <c r="C94" s="1" t="s">
        <v>92</v>
      </c>
      <c r="D94" t="str">
        <f>LEFT(myjnia3[[#This Row],[Nr rej]],2)</f>
        <v>HC</v>
      </c>
      <c r="E94" s="7">
        <f>E93+myjnia3[[#This Row],[Ile po poprzednim]]</f>
        <v>1049</v>
      </c>
      <c r="F94" s="8">
        <f>myjnia3[[#This Row],[Przybył]]/(60*24)</f>
        <v>0.72847222222222219</v>
      </c>
    </row>
    <row r="95" spans="1:6" x14ac:dyDescent="0.25">
      <c r="A95">
        <v>8</v>
      </c>
      <c r="B95">
        <v>14</v>
      </c>
      <c r="C95" s="1" t="s">
        <v>93</v>
      </c>
      <c r="D95" t="str">
        <f>LEFT(myjnia3[[#This Row],[Nr rej]],2)</f>
        <v>BL</v>
      </c>
      <c r="E95" s="7">
        <f>E94+myjnia3[[#This Row],[Ile po poprzednim]]</f>
        <v>1057</v>
      </c>
      <c r="F95" s="8">
        <f>myjnia3[[#This Row],[Przybył]]/(60*24)</f>
        <v>0.73402777777777772</v>
      </c>
    </row>
    <row r="96" spans="1:6" x14ac:dyDescent="0.25">
      <c r="A96">
        <v>15</v>
      </c>
      <c r="B96">
        <v>11</v>
      </c>
      <c r="C96" s="1" t="s">
        <v>94</v>
      </c>
      <c r="D96" t="str">
        <f>LEFT(myjnia3[[#This Row],[Nr rej]],2)</f>
        <v>FG</v>
      </c>
      <c r="E96" s="7">
        <f>E95+myjnia3[[#This Row],[Ile po poprzednim]]</f>
        <v>1072</v>
      </c>
      <c r="F96" s="8">
        <f>myjnia3[[#This Row],[Przybył]]/(60*24)</f>
        <v>0.74444444444444446</v>
      </c>
    </row>
    <row r="97" spans="1:6" x14ac:dyDescent="0.25">
      <c r="A97">
        <v>1</v>
      </c>
      <c r="B97">
        <v>1</v>
      </c>
      <c r="C97" s="1" t="s">
        <v>95</v>
      </c>
      <c r="D97" t="str">
        <f>LEFT(myjnia3[[#This Row],[Nr rej]],2)</f>
        <v>IC</v>
      </c>
      <c r="E97" s="7">
        <f>E96+myjnia3[[#This Row],[Ile po poprzednim]]</f>
        <v>1073</v>
      </c>
      <c r="F97" s="8">
        <f>myjnia3[[#This Row],[Przybył]]/(60*24)</f>
        <v>0.74513888888888891</v>
      </c>
    </row>
    <row r="98" spans="1:6" x14ac:dyDescent="0.25">
      <c r="A98">
        <v>14</v>
      </c>
      <c r="B98">
        <v>15</v>
      </c>
      <c r="C98" s="1" t="s">
        <v>96</v>
      </c>
      <c r="D98" t="str">
        <f>LEFT(myjnia3[[#This Row],[Nr rej]],2)</f>
        <v>JK</v>
      </c>
      <c r="E98" s="7">
        <f>E97+myjnia3[[#This Row],[Ile po poprzednim]]</f>
        <v>1087</v>
      </c>
      <c r="F98" s="8">
        <f>myjnia3[[#This Row],[Przybył]]/(60*24)</f>
        <v>0.75486111111111109</v>
      </c>
    </row>
    <row r="99" spans="1:6" x14ac:dyDescent="0.25">
      <c r="A99">
        <v>6</v>
      </c>
      <c r="B99">
        <v>7</v>
      </c>
      <c r="C99" s="1" t="s">
        <v>97</v>
      </c>
      <c r="D99" t="str">
        <f>LEFT(myjnia3[[#This Row],[Nr rej]],2)</f>
        <v>CL</v>
      </c>
      <c r="E99" s="7">
        <f>E98+myjnia3[[#This Row],[Ile po poprzednim]]</f>
        <v>1093</v>
      </c>
      <c r="F99" s="8">
        <f>myjnia3[[#This Row],[Przybył]]/(60*24)</f>
        <v>0.75902777777777775</v>
      </c>
    </row>
    <row r="100" spans="1:6" x14ac:dyDescent="0.25">
      <c r="A100">
        <v>7</v>
      </c>
      <c r="B100">
        <v>11</v>
      </c>
      <c r="C100" s="1" t="s">
        <v>98</v>
      </c>
      <c r="D100" t="str">
        <f>LEFT(myjnia3[[#This Row],[Nr rej]],2)</f>
        <v>NP</v>
      </c>
      <c r="E100" s="7">
        <f>E99+myjnia3[[#This Row],[Ile po poprzednim]]</f>
        <v>1100</v>
      </c>
      <c r="F100" s="8">
        <f>myjnia3[[#This Row],[Przybył]]/(60*24)</f>
        <v>0.76388888888888884</v>
      </c>
    </row>
    <row r="101" spans="1:6" x14ac:dyDescent="0.25">
      <c r="A101">
        <v>10</v>
      </c>
      <c r="B101">
        <v>11</v>
      </c>
      <c r="C101" s="1" t="s">
        <v>99</v>
      </c>
      <c r="D101" t="str">
        <f>LEFT(myjnia3[[#This Row],[Nr rej]],2)</f>
        <v>PI</v>
      </c>
      <c r="E101" s="7">
        <f>E100+myjnia3[[#This Row],[Ile po poprzednim]]</f>
        <v>1110</v>
      </c>
      <c r="F101" s="8">
        <f>myjnia3[[#This Row],[Przybył]]/(60*24)</f>
        <v>0.77083333333333337</v>
      </c>
    </row>
    <row r="102" spans="1:6" x14ac:dyDescent="0.25">
      <c r="A102">
        <v>5</v>
      </c>
      <c r="B102">
        <v>6</v>
      </c>
      <c r="C102" s="1" t="s">
        <v>100</v>
      </c>
      <c r="D102" t="str">
        <f>LEFT(myjnia3[[#This Row],[Nr rej]],2)</f>
        <v>GA</v>
      </c>
      <c r="E102" s="7">
        <f>E101+myjnia3[[#This Row],[Ile po poprzednim]]</f>
        <v>1115</v>
      </c>
      <c r="F102" s="8">
        <f>myjnia3[[#This Row],[Przybył]]/(60*24)</f>
        <v>0.77430555555555558</v>
      </c>
    </row>
    <row r="103" spans="1:6" x14ac:dyDescent="0.25">
      <c r="A103">
        <v>13</v>
      </c>
      <c r="B103">
        <v>7</v>
      </c>
      <c r="C103" s="1" t="s">
        <v>101</v>
      </c>
      <c r="D103" t="str">
        <f>LEFT(myjnia3[[#This Row],[Nr rej]],2)</f>
        <v>AH</v>
      </c>
      <c r="E103" s="7">
        <f>E102+myjnia3[[#This Row],[Ile po poprzednim]]</f>
        <v>1128</v>
      </c>
      <c r="F103" s="8">
        <f>myjnia3[[#This Row],[Przybył]]/(60*24)</f>
        <v>0.78333333333333333</v>
      </c>
    </row>
    <row r="104" spans="1:6" x14ac:dyDescent="0.25">
      <c r="A104">
        <v>2</v>
      </c>
      <c r="B104">
        <v>9</v>
      </c>
      <c r="C104" s="1" t="s">
        <v>102</v>
      </c>
      <c r="D104" t="str">
        <f>LEFT(myjnia3[[#This Row],[Nr rej]],2)</f>
        <v>IJ</v>
      </c>
      <c r="E104" s="7">
        <f>E103+myjnia3[[#This Row],[Ile po poprzednim]]</f>
        <v>1130</v>
      </c>
      <c r="F104" s="8">
        <f>myjnia3[[#This Row],[Przybył]]/(60*24)</f>
        <v>0.78472222222222221</v>
      </c>
    </row>
    <row r="105" spans="1:6" x14ac:dyDescent="0.25">
      <c r="A105">
        <v>9</v>
      </c>
      <c r="B105">
        <v>11</v>
      </c>
      <c r="C105" s="1" t="s">
        <v>103</v>
      </c>
      <c r="D105" t="str">
        <f>LEFT(myjnia3[[#This Row],[Nr rej]],2)</f>
        <v>CC</v>
      </c>
      <c r="E105" s="7">
        <f>E104+myjnia3[[#This Row],[Ile po poprzednim]]</f>
        <v>1139</v>
      </c>
      <c r="F105" s="8">
        <f>myjnia3[[#This Row],[Przybył]]/(60*24)</f>
        <v>0.79097222222222219</v>
      </c>
    </row>
    <row r="106" spans="1:6" x14ac:dyDescent="0.25">
      <c r="A106">
        <v>8</v>
      </c>
      <c r="B106">
        <v>3</v>
      </c>
      <c r="C106" s="1" t="s">
        <v>104</v>
      </c>
      <c r="D106" t="str">
        <f>LEFT(myjnia3[[#This Row],[Nr rej]],2)</f>
        <v>AF</v>
      </c>
      <c r="E106" s="7">
        <f>E105+myjnia3[[#This Row],[Ile po poprzednim]]</f>
        <v>1147</v>
      </c>
      <c r="F106" s="8">
        <f>myjnia3[[#This Row],[Przybył]]/(60*24)</f>
        <v>0.79652777777777772</v>
      </c>
    </row>
    <row r="107" spans="1:6" x14ac:dyDescent="0.25">
      <c r="A107">
        <v>1</v>
      </c>
      <c r="B107">
        <v>6</v>
      </c>
      <c r="C107" s="1" t="s">
        <v>105</v>
      </c>
      <c r="D107" t="str">
        <f>LEFT(myjnia3[[#This Row],[Nr rej]],2)</f>
        <v>MN</v>
      </c>
      <c r="E107" s="7">
        <f>E106+myjnia3[[#This Row],[Ile po poprzednim]]</f>
        <v>1148</v>
      </c>
      <c r="F107" s="8">
        <f>myjnia3[[#This Row],[Przybył]]/(60*24)</f>
        <v>0.79722222222222228</v>
      </c>
    </row>
    <row r="108" spans="1:6" x14ac:dyDescent="0.25">
      <c r="A108">
        <v>10</v>
      </c>
      <c r="B108">
        <v>9</v>
      </c>
      <c r="C108" s="1" t="s">
        <v>106</v>
      </c>
      <c r="D108" t="str">
        <f>LEFT(myjnia3[[#This Row],[Nr rej]],2)</f>
        <v>LP</v>
      </c>
      <c r="E108" s="7">
        <f>E107+myjnia3[[#This Row],[Ile po poprzednim]]</f>
        <v>1158</v>
      </c>
      <c r="F108" s="8">
        <f>myjnia3[[#This Row],[Przybył]]/(60*24)</f>
        <v>0.8041666666666667</v>
      </c>
    </row>
    <row r="109" spans="1:6" x14ac:dyDescent="0.25">
      <c r="A109">
        <v>2</v>
      </c>
      <c r="B109">
        <v>11</v>
      </c>
      <c r="C109" s="1" t="s">
        <v>107</v>
      </c>
      <c r="D109" t="str">
        <f>LEFT(myjnia3[[#This Row],[Nr rej]],2)</f>
        <v>OD</v>
      </c>
      <c r="E109" s="7">
        <f>E108+myjnia3[[#This Row],[Ile po poprzednim]]</f>
        <v>1160</v>
      </c>
      <c r="F109" s="8">
        <f>myjnia3[[#This Row],[Przybył]]/(60*24)</f>
        <v>0.80555555555555558</v>
      </c>
    </row>
    <row r="110" spans="1:6" x14ac:dyDescent="0.25">
      <c r="A110">
        <v>6</v>
      </c>
      <c r="B110">
        <v>12</v>
      </c>
      <c r="C110" s="1" t="s">
        <v>108</v>
      </c>
      <c r="D110" t="str">
        <f>LEFT(myjnia3[[#This Row],[Nr rej]],2)</f>
        <v>KN</v>
      </c>
      <c r="E110" s="7">
        <f>E109+myjnia3[[#This Row],[Ile po poprzednim]]</f>
        <v>1166</v>
      </c>
      <c r="F110" s="8">
        <f>myjnia3[[#This Row],[Przybył]]/(60*24)</f>
        <v>0.80972222222222223</v>
      </c>
    </row>
    <row r="111" spans="1:6" x14ac:dyDescent="0.25">
      <c r="A111">
        <v>2</v>
      </c>
      <c r="B111">
        <v>14</v>
      </c>
      <c r="C111" s="1" t="s">
        <v>109</v>
      </c>
      <c r="D111" t="str">
        <f>LEFT(myjnia3[[#This Row],[Nr rej]],2)</f>
        <v>AH</v>
      </c>
      <c r="E111" s="7">
        <f>E110+myjnia3[[#This Row],[Ile po poprzednim]]</f>
        <v>1168</v>
      </c>
      <c r="F111" s="8">
        <f>myjnia3[[#This Row],[Przybył]]/(60*24)</f>
        <v>0.81111111111111112</v>
      </c>
    </row>
    <row r="112" spans="1:6" x14ac:dyDescent="0.25">
      <c r="A112">
        <v>4</v>
      </c>
      <c r="B112">
        <v>2</v>
      </c>
      <c r="C112" s="1" t="s">
        <v>110</v>
      </c>
      <c r="D112" t="str">
        <f>LEFT(myjnia3[[#This Row],[Nr rej]],2)</f>
        <v>CA</v>
      </c>
      <c r="E112" s="7">
        <f>E111+myjnia3[[#This Row],[Ile po poprzednim]]</f>
        <v>1172</v>
      </c>
      <c r="F112" s="8">
        <f>myjnia3[[#This Row],[Przybył]]/(60*24)</f>
        <v>0.81388888888888888</v>
      </c>
    </row>
    <row r="113" spans="1:6" x14ac:dyDescent="0.25">
      <c r="A113">
        <v>9</v>
      </c>
      <c r="B113">
        <v>8</v>
      </c>
      <c r="C113" s="1" t="s">
        <v>111</v>
      </c>
      <c r="D113" t="str">
        <f>LEFT(myjnia3[[#This Row],[Nr rej]],2)</f>
        <v>EP</v>
      </c>
      <c r="E113" s="7">
        <f>E112+myjnia3[[#This Row],[Ile po poprzednim]]</f>
        <v>1181</v>
      </c>
      <c r="F113" s="8">
        <f>myjnia3[[#This Row],[Przybył]]/(60*24)</f>
        <v>0.82013888888888886</v>
      </c>
    </row>
    <row r="114" spans="1:6" x14ac:dyDescent="0.25">
      <c r="A114">
        <v>2</v>
      </c>
      <c r="B114">
        <v>4</v>
      </c>
      <c r="C114" s="1" t="s">
        <v>112</v>
      </c>
      <c r="D114" t="str">
        <f>LEFT(myjnia3[[#This Row],[Nr rej]],2)</f>
        <v>EF</v>
      </c>
      <c r="E114" s="7">
        <f>E113+myjnia3[[#This Row],[Ile po poprzednim]]</f>
        <v>1183</v>
      </c>
      <c r="F114" s="8">
        <f>myjnia3[[#This Row],[Przybył]]/(60*24)</f>
        <v>0.82152777777777775</v>
      </c>
    </row>
    <row r="115" spans="1:6" x14ac:dyDescent="0.25">
      <c r="A115">
        <v>11</v>
      </c>
      <c r="B115">
        <v>11</v>
      </c>
      <c r="C115" s="1" t="s">
        <v>113</v>
      </c>
      <c r="D115" t="str">
        <f>LEFT(myjnia3[[#This Row],[Nr rej]],2)</f>
        <v>AN</v>
      </c>
      <c r="E115" s="7">
        <f>E114+myjnia3[[#This Row],[Ile po poprzednim]]</f>
        <v>1194</v>
      </c>
      <c r="F115" s="8">
        <f>myjnia3[[#This Row],[Przybył]]/(60*24)</f>
        <v>0.82916666666666672</v>
      </c>
    </row>
    <row r="116" spans="1:6" x14ac:dyDescent="0.25">
      <c r="A116">
        <v>8</v>
      </c>
      <c r="B116">
        <v>1</v>
      </c>
      <c r="C116" s="1" t="s">
        <v>114</v>
      </c>
      <c r="D116" t="str">
        <f>LEFT(myjnia3[[#This Row],[Nr rej]],2)</f>
        <v>LE</v>
      </c>
      <c r="E116" s="7">
        <f>E115+myjnia3[[#This Row],[Ile po poprzednim]]</f>
        <v>1202</v>
      </c>
      <c r="F116" s="6">
        <f>myjnia3[[#This Row],[Przybył]]/(60*24)</f>
        <v>0.83472222222222225</v>
      </c>
    </row>
    <row r="117" spans="1:6" x14ac:dyDescent="0.25">
      <c r="A117">
        <v>13</v>
      </c>
      <c r="B117">
        <v>9</v>
      </c>
      <c r="C117" s="1" t="s">
        <v>115</v>
      </c>
      <c r="D117" t="str">
        <f>LEFT(myjnia3[[#This Row],[Nr rej]],2)</f>
        <v>LM</v>
      </c>
      <c r="E117" s="7">
        <f>E116+myjnia3[[#This Row],[Ile po poprzednim]]</f>
        <v>1215</v>
      </c>
      <c r="F117" s="6">
        <f>myjnia3[[#This Row],[Przybył]]/(60*24)</f>
        <v>0.84375</v>
      </c>
    </row>
    <row r="118" spans="1:6" x14ac:dyDescent="0.25">
      <c r="A118">
        <v>7</v>
      </c>
      <c r="B118">
        <v>13</v>
      </c>
      <c r="C118" s="1" t="s">
        <v>116</v>
      </c>
      <c r="D118" t="str">
        <f>LEFT(myjnia3[[#This Row],[Nr rej]],2)</f>
        <v>CO</v>
      </c>
      <c r="E118" s="7">
        <f>E117+myjnia3[[#This Row],[Ile po poprzednim]]</f>
        <v>1222</v>
      </c>
      <c r="F118" s="6">
        <f>myjnia3[[#This Row],[Przybył]]/(60*24)</f>
        <v>0.84861111111111109</v>
      </c>
    </row>
    <row r="119" spans="1:6" x14ac:dyDescent="0.25">
      <c r="A119">
        <v>7</v>
      </c>
      <c r="B119">
        <v>11</v>
      </c>
      <c r="C119" s="1" t="s">
        <v>117</v>
      </c>
      <c r="D119" t="str">
        <f>LEFT(myjnia3[[#This Row],[Nr rej]],2)</f>
        <v>GB</v>
      </c>
      <c r="E119" s="7">
        <f>E118+myjnia3[[#This Row],[Ile po poprzednim]]</f>
        <v>1229</v>
      </c>
      <c r="F119" s="6">
        <f>myjnia3[[#This Row],[Przybył]]/(60*24)</f>
        <v>0.85347222222222219</v>
      </c>
    </row>
    <row r="120" spans="1:6" x14ac:dyDescent="0.25">
      <c r="A120">
        <v>9</v>
      </c>
      <c r="B120">
        <v>11</v>
      </c>
      <c r="C120" s="1" t="s">
        <v>118</v>
      </c>
      <c r="D120" t="str">
        <f>LEFT(myjnia3[[#This Row],[Nr rej]],2)</f>
        <v>HF</v>
      </c>
      <c r="E120" s="7">
        <f>E119+myjnia3[[#This Row],[Ile po poprzednim]]</f>
        <v>1238</v>
      </c>
      <c r="F120" s="6">
        <f>myjnia3[[#This Row],[Przybył]]/(60*24)</f>
        <v>0.85972222222222228</v>
      </c>
    </row>
    <row r="121" spans="1:6" x14ac:dyDescent="0.25">
      <c r="A121">
        <v>6</v>
      </c>
      <c r="B121">
        <v>1</v>
      </c>
      <c r="C121" s="1" t="s">
        <v>119</v>
      </c>
      <c r="D121" t="str">
        <f>LEFT(myjnia3[[#This Row],[Nr rej]],2)</f>
        <v>LA</v>
      </c>
      <c r="E121" s="7">
        <f>E120+myjnia3[[#This Row],[Ile po poprzednim]]</f>
        <v>1244</v>
      </c>
      <c r="F121" s="6">
        <f>myjnia3[[#This Row],[Przybył]]/(60*24)</f>
        <v>0.86388888888888893</v>
      </c>
    </row>
    <row r="122" spans="1:6" x14ac:dyDescent="0.25">
      <c r="A122">
        <v>14</v>
      </c>
      <c r="B122">
        <v>6</v>
      </c>
      <c r="C122" s="1" t="s">
        <v>120</v>
      </c>
      <c r="D122" t="str">
        <f>LEFT(myjnia3[[#This Row],[Nr rej]],2)</f>
        <v>LL</v>
      </c>
      <c r="E122" s="7">
        <f>E121+myjnia3[[#This Row],[Ile po poprzednim]]</f>
        <v>1258</v>
      </c>
      <c r="F122" s="6">
        <f>myjnia3[[#This Row],[Przybył]]/(60*24)</f>
        <v>0.87361111111111112</v>
      </c>
    </row>
    <row r="123" spans="1:6" x14ac:dyDescent="0.25">
      <c r="A123">
        <v>14</v>
      </c>
      <c r="B123">
        <v>10</v>
      </c>
      <c r="C123" s="1" t="s">
        <v>121</v>
      </c>
      <c r="D123" t="str">
        <f>LEFT(myjnia3[[#This Row],[Nr rej]],2)</f>
        <v>EG</v>
      </c>
      <c r="E123" s="7">
        <f>E122+myjnia3[[#This Row],[Ile po poprzednim]]</f>
        <v>1272</v>
      </c>
      <c r="F123" s="6">
        <f>myjnia3[[#This Row],[Przybył]]/(60*24)</f>
        <v>0.8833333333333333</v>
      </c>
    </row>
    <row r="124" spans="1:6" x14ac:dyDescent="0.25">
      <c r="A124">
        <v>7</v>
      </c>
      <c r="B124">
        <v>7</v>
      </c>
      <c r="C124" s="1" t="s">
        <v>122</v>
      </c>
      <c r="D124" t="str">
        <f>LEFT(myjnia3[[#This Row],[Nr rej]],2)</f>
        <v>NH</v>
      </c>
      <c r="E124" s="7">
        <f>E123+myjnia3[[#This Row],[Ile po poprzednim]]</f>
        <v>1279</v>
      </c>
      <c r="F124" s="6">
        <f>myjnia3[[#This Row],[Przybył]]/(60*24)</f>
        <v>0.8881944444444444</v>
      </c>
    </row>
    <row r="125" spans="1:6" x14ac:dyDescent="0.25">
      <c r="A125">
        <v>11</v>
      </c>
      <c r="B125">
        <v>1</v>
      </c>
      <c r="C125" s="1" t="s">
        <v>123</v>
      </c>
      <c r="D125" t="str">
        <f>LEFT(myjnia3[[#This Row],[Nr rej]],2)</f>
        <v>LF</v>
      </c>
      <c r="E125" s="7">
        <f>E124+myjnia3[[#This Row],[Ile po poprzednim]]</f>
        <v>1290</v>
      </c>
      <c r="F125" s="6">
        <f>myjnia3[[#This Row],[Przybył]]/(60*24)</f>
        <v>0.89583333333333337</v>
      </c>
    </row>
    <row r="126" spans="1:6" x14ac:dyDescent="0.25">
      <c r="A126">
        <v>11</v>
      </c>
      <c r="B126">
        <v>3</v>
      </c>
      <c r="C126" s="1" t="s">
        <v>124</v>
      </c>
      <c r="D126" t="str">
        <f>LEFT(myjnia3[[#This Row],[Nr rej]],2)</f>
        <v>GB</v>
      </c>
      <c r="E126" s="7">
        <f>E125+myjnia3[[#This Row],[Ile po poprzednim]]</f>
        <v>1301</v>
      </c>
      <c r="F126" s="6">
        <f>myjnia3[[#This Row],[Przybył]]/(60*24)</f>
        <v>0.90347222222222223</v>
      </c>
    </row>
    <row r="127" spans="1:6" x14ac:dyDescent="0.25">
      <c r="A127">
        <v>11</v>
      </c>
      <c r="B127">
        <v>2</v>
      </c>
      <c r="C127" s="1" t="s">
        <v>125</v>
      </c>
      <c r="D127" t="str">
        <f>LEFT(myjnia3[[#This Row],[Nr rej]],2)</f>
        <v>PB</v>
      </c>
      <c r="E127" s="7">
        <f>E126+myjnia3[[#This Row],[Ile po poprzednim]]</f>
        <v>1312</v>
      </c>
      <c r="F127" s="6">
        <f>myjnia3[[#This Row],[Przybył]]/(60*24)</f>
        <v>0.91111111111111109</v>
      </c>
    </row>
    <row r="128" spans="1:6" x14ac:dyDescent="0.25">
      <c r="A128">
        <v>12</v>
      </c>
      <c r="B128">
        <v>2</v>
      </c>
      <c r="C128" s="1" t="s">
        <v>126</v>
      </c>
      <c r="D128" t="str">
        <f>LEFT(myjnia3[[#This Row],[Nr rej]],2)</f>
        <v>GH</v>
      </c>
      <c r="E128" s="7">
        <f>E127+myjnia3[[#This Row],[Ile po poprzednim]]</f>
        <v>1324</v>
      </c>
      <c r="F128" s="6">
        <f>myjnia3[[#This Row],[Przybył]]/(60*24)</f>
        <v>0.9194444444444444</v>
      </c>
    </row>
    <row r="129" spans="1:6" x14ac:dyDescent="0.25">
      <c r="A129">
        <v>3</v>
      </c>
      <c r="B129">
        <v>14</v>
      </c>
      <c r="C129" s="1" t="s">
        <v>127</v>
      </c>
      <c r="D129" t="str">
        <f>LEFT(myjnia3[[#This Row],[Nr rej]],2)</f>
        <v>FP</v>
      </c>
      <c r="E129" s="7">
        <f>E128+myjnia3[[#This Row],[Ile po poprzednim]]</f>
        <v>1327</v>
      </c>
      <c r="F129" s="6">
        <f>myjnia3[[#This Row],[Przybył]]/(60*24)</f>
        <v>0.92152777777777772</v>
      </c>
    </row>
    <row r="130" spans="1:6" x14ac:dyDescent="0.25">
      <c r="A130">
        <v>3</v>
      </c>
      <c r="B130">
        <v>6</v>
      </c>
      <c r="C130" s="1" t="s">
        <v>128</v>
      </c>
      <c r="D130" t="str">
        <f>LEFT(myjnia3[[#This Row],[Nr rej]],2)</f>
        <v>BM</v>
      </c>
      <c r="E130" s="7">
        <f>E129+myjnia3[[#This Row],[Ile po poprzednim]]</f>
        <v>1330</v>
      </c>
      <c r="F130" s="6">
        <f>myjnia3[[#This Row],[Przybył]]/(60*24)</f>
        <v>0.92361111111111116</v>
      </c>
    </row>
    <row r="131" spans="1:6" x14ac:dyDescent="0.25">
      <c r="A131">
        <v>12</v>
      </c>
      <c r="B131">
        <v>2</v>
      </c>
      <c r="C131" s="1" t="s">
        <v>129</v>
      </c>
      <c r="D131" t="str">
        <f>LEFT(myjnia3[[#This Row],[Nr rej]],2)</f>
        <v>FJ</v>
      </c>
      <c r="E131" s="7">
        <f>E130+myjnia3[[#This Row],[Ile po poprzednim]]</f>
        <v>1342</v>
      </c>
      <c r="F131" s="6">
        <f>myjnia3[[#This Row],[Przybył]]/(60*24)</f>
        <v>0.93194444444444446</v>
      </c>
    </row>
    <row r="132" spans="1:6" x14ac:dyDescent="0.25">
      <c r="A132">
        <v>7</v>
      </c>
      <c r="B132">
        <v>8</v>
      </c>
      <c r="C132" s="1" t="s">
        <v>130</v>
      </c>
      <c r="D132" t="str">
        <f>LEFT(myjnia3[[#This Row],[Nr rej]],2)</f>
        <v>FA</v>
      </c>
      <c r="E132" s="7">
        <f>E131+myjnia3[[#This Row],[Ile po poprzednim]]</f>
        <v>1349</v>
      </c>
      <c r="F132" s="6">
        <f>myjnia3[[#This Row],[Przybył]]/(60*24)</f>
        <v>0.93680555555555556</v>
      </c>
    </row>
    <row r="133" spans="1:6" x14ac:dyDescent="0.25">
      <c r="A133">
        <v>10</v>
      </c>
      <c r="B133">
        <v>12</v>
      </c>
      <c r="C133" s="1" t="s">
        <v>131</v>
      </c>
      <c r="D133" t="str">
        <f>LEFT(myjnia3[[#This Row],[Nr rej]],2)</f>
        <v>OO</v>
      </c>
      <c r="E133" s="7">
        <f>E132+myjnia3[[#This Row],[Ile po poprzednim]]</f>
        <v>1359</v>
      </c>
      <c r="F133" s="6">
        <f>myjnia3[[#This Row],[Przybył]]/(60*24)</f>
        <v>0.94374999999999998</v>
      </c>
    </row>
    <row r="134" spans="1:6" x14ac:dyDescent="0.25">
      <c r="A134">
        <v>2</v>
      </c>
      <c r="B134">
        <v>14</v>
      </c>
      <c r="C134" s="1" t="s">
        <v>132</v>
      </c>
      <c r="D134" t="str">
        <f>LEFT(myjnia3[[#This Row],[Nr rej]],2)</f>
        <v>NM</v>
      </c>
      <c r="E134" s="7">
        <f>E133+myjnia3[[#This Row],[Ile po poprzednim]]</f>
        <v>1361</v>
      </c>
      <c r="F134" s="6">
        <f>myjnia3[[#This Row],[Przybył]]/(60*24)</f>
        <v>0.94513888888888886</v>
      </c>
    </row>
    <row r="135" spans="1:6" x14ac:dyDescent="0.25">
      <c r="A135">
        <v>14</v>
      </c>
      <c r="B135">
        <v>11</v>
      </c>
      <c r="C135" s="1" t="s">
        <v>133</v>
      </c>
      <c r="D135" t="str">
        <f>LEFT(myjnia3[[#This Row],[Nr rej]],2)</f>
        <v>LN</v>
      </c>
      <c r="E135" s="7">
        <f>E134+myjnia3[[#This Row],[Ile po poprzednim]]</f>
        <v>1375</v>
      </c>
      <c r="F135" s="6">
        <f>myjnia3[[#This Row],[Przybył]]/(60*24)</f>
        <v>0.95486111111111116</v>
      </c>
    </row>
    <row r="136" spans="1:6" x14ac:dyDescent="0.25">
      <c r="A136">
        <v>9</v>
      </c>
      <c r="B136">
        <v>10</v>
      </c>
      <c r="C136" s="1" t="s">
        <v>134</v>
      </c>
      <c r="D136" t="str">
        <f>LEFT(myjnia3[[#This Row],[Nr rej]],2)</f>
        <v>NK</v>
      </c>
      <c r="E136" s="7">
        <f>E135+myjnia3[[#This Row],[Ile po poprzednim]]</f>
        <v>1384</v>
      </c>
      <c r="F136" s="6">
        <f>myjnia3[[#This Row],[Przybył]]/(60*24)</f>
        <v>0.96111111111111114</v>
      </c>
    </row>
    <row r="137" spans="1:6" x14ac:dyDescent="0.25">
      <c r="A137">
        <v>2</v>
      </c>
      <c r="B137">
        <v>14</v>
      </c>
      <c r="C137" s="1" t="s">
        <v>135</v>
      </c>
      <c r="D137" t="str">
        <f>LEFT(myjnia3[[#This Row],[Nr rej]],2)</f>
        <v>DH</v>
      </c>
      <c r="E137" s="7">
        <f>E136+myjnia3[[#This Row],[Ile po poprzednim]]</f>
        <v>1386</v>
      </c>
      <c r="F137" s="6">
        <f>myjnia3[[#This Row],[Przybył]]/(60*24)</f>
        <v>0.96250000000000002</v>
      </c>
    </row>
    <row r="138" spans="1:6" x14ac:dyDescent="0.25">
      <c r="A138">
        <v>11</v>
      </c>
      <c r="B138">
        <v>3</v>
      </c>
      <c r="C138" s="1" t="s">
        <v>136</v>
      </c>
      <c r="D138" t="str">
        <f>LEFT(myjnia3[[#This Row],[Nr rej]],2)</f>
        <v>IC</v>
      </c>
      <c r="E138" s="7">
        <f>E137+myjnia3[[#This Row],[Ile po poprzednim]]</f>
        <v>1397</v>
      </c>
      <c r="F138" s="6">
        <f>myjnia3[[#This Row],[Przybył]]/(60*24)</f>
        <v>0.97013888888888888</v>
      </c>
    </row>
    <row r="139" spans="1:6" x14ac:dyDescent="0.25">
      <c r="A139">
        <v>2</v>
      </c>
      <c r="B139">
        <v>1</v>
      </c>
      <c r="C139" s="1" t="s">
        <v>137</v>
      </c>
      <c r="D139" t="str">
        <f>LEFT(myjnia3[[#This Row],[Nr rej]],2)</f>
        <v>BA</v>
      </c>
      <c r="E139" s="7">
        <f>E138+myjnia3[[#This Row],[Ile po poprzednim]]</f>
        <v>1399</v>
      </c>
      <c r="F139" s="6">
        <f>myjnia3[[#This Row],[Przybył]]/(60*24)</f>
        <v>0.97152777777777777</v>
      </c>
    </row>
    <row r="140" spans="1:6" x14ac:dyDescent="0.25">
      <c r="A140">
        <v>14</v>
      </c>
      <c r="B140">
        <v>3</v>
      </c>
      <c r="C140" s="1" t="s">
        <v>138</v>
      </c>
      <c r="D140" t="str">
        <f>LEFT(myjnia3[[#This Row],[Nr rej]],2)</f>
        <v>GE</v>
      </c>
      <c r="E140" s="7">
        <f>E139+myjnia3[[#This Row],[Ile po poprzednim]]</f>
        <v>1413</v>
      </c>
      <c r="F140" s="6">
        <f>myjnia3[[#This Row],[Przybył]]/(60*24)</f>
        <v>0.98124999999999996</v>
      </c>
    </row>
    <row r="141" spans="1:6" x14ac:dyDescent="0.25">
      <c r="A141">
        <v>6</v>
      </c>
      <c r="B141">
        <v>6</v>
      </c>
      <c r="C141" s="1" t="s">
        <v>139</v>
      </c>
      <c r="D141" t="str">
        <f>LEFT(myjnia3[[#This Row],[Nr rej]],2)</f>
        <v>PA</v>
      </c>
      <c r="E141" s="7">
        <f>E140+myjnia3[[#This Row],[Ile po poprzednim]]</f>
        <v>1419</v>
      </c>
      <c r="F141" s="6">
        <f>myjnia3[[#This Row],[Przybył]]/(60*24)</f>
        <v>0.98541666666666672</v>
      </c>
    </row>
    <row r="142" spans="1:6" x14ac:dyDescent="0.25">
      <c r="A142">
        <v>5</v>
      </c>
      <c r="B142">
        <v>14</v>
      </c>
      <c r="C142" s="1" t="s">
        <v>140</v>
      </c>
      <c r="D142" t="str">
        <f>LEFT(myjnia3[[#This Row],[Nr rej]],2)</f>
        <v>EL</v>
      </c>
      <c r="E142" s="7">
        <f>E141+myjnia3[[#This Row],[Ile po poprzednim]]</f>
        <v>1424</v>
      </c>
      <c r="F142" s="6">
        <f>myjnia3[[#This Row],[Przybył]]/(60*24)</f>
        <v>0.98888888888888893</v>
      </c>
    </row>
    <row r="143" spans="1:6" x14ac:dyDescent="0.25">
      <c r="A143">
        <v>2</v>
      </c>
      <c r="B143">
        <v>8</v>
      </c>
      <c r="C143" s="1" t="s">
        <v>141</v>
      </c>
      <c r="D143" t="str">
        <f>LEFT(myjnia3[[#This Row],[Nr rej]],2)</f>
        <v>EL</v>
      </c>
      <c r="E143" s="7">
        <f>E142+myjnia3[[#This Row],[Ile po poprzednim]]</f>
        <v>1426</v>
      </c>
      <c r="F143" s="6">
        <f>myjnia3[[#This Row],[Przybył]]/(60*24)</f>
        <v>0.99027777777777781</v>
      </c>
    </row>
    <row r="144" spans="1:6" x14ac:dyDescent="0.25">
      <c r="A144">
        <v>10</v>
      </c>
      <c r="B144">
        <v>15</v>
      </c>
      <c r="C144" s="1" t="s">
        <v>142</v>
      </c>
      <c r="D144" t="str">
        <f>LEFT(myjnia3[[#This Row],[Nr rej]],2)</f>
        <v>NK</v>
      </c>
      <c r="E144" s="7">
        <f>E143+myjnia3[[#This Row],[Ile po poprzednim]]</f>
        <v>1436</v>
      </c>
      <c r="F144" s="6">
        <f>myjnia3[[#This Row],[Przybył]]/(60*24)</f>
        <v>0.99722222222222223</v>
      </c>
    </row>
    <row r="145" spans="1:6" x14ac:dyDescent="0.25">
      <c r="A145">
        <v>3</v>
      </c>
      <c r="B145">
        <v>15</v>
      </c>
      <c r="C145" s="1" t="s">
        <v>143</v>
      </c>
      <c r="D145" t="str">
        <f>LEFT(myjnia3[[#This Row],[Nr rej]],2)</f>
        <v>GM</v>
      </c>
      <c r="E145" s="7">
        <f>E144+myjnia3[[#This Row],[Ile po poprzednim]]</f>
        <v>1439</v>
      </c>
      <c r="F145" s="6">
        <f>myjnia3[[#This Row],[Przybył]]/(60*24)</f>
        <v>0.99930555555555556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5701-529A-4A0A-B98E-F20D5117F06D}">
  <dimension ref="A3:B10"/>
  <sheetViews>
    <sheetView workbookViewId="0">
      <selection activeCell="F28" sqref="F28"/>
    </sheetView>
  </sheetViews>
  <sheetFormatPr defaultRowHeight="15" x14ac:dyDescent="0.25"/>
  <cols>
    <col min="1" max="1" width="17.7109375" bestFit="1" customWidth="1"/>
    <col min="2" max="2" width="14.140625" bestFit="1" customWidth="1"/>
    <col min="3" max="15" width="3" bestFit="1" customWidth="1"/>
    <col min="16" max="19" width="2" bestFit="1" customWidth="1"/>
    <col min="20" max="20" width="14.28515625" bestFit="1" customWidth="1"/>
    <col min="21" max="21" width="14.140625" bestFit="1" customWidth="1"/>
    <col min="22" max="22" width="11.7109375" bestFit="1" customWidth="1"/>
    <col min="23" max="23" width="14.140625" bestFit="1" customWidth="1"/>
    <col min="24" max="24" width="11.7109375" bestFit="1" customWidth="1"/>
    <col min="25" max="25" width="14.140625" bestFit="1" customWidth="1"/>
    <col min="26" max="26" width="11.7109375" bestFit="1" customWidth="1"/>
    <col min="27" max="27" width="14.140625" bestFit="1" customWidth="1"/>
    <col min="28" max="28" width="11.7109375" bestFit="1" customWidth="1"/>
    <col min="29" max="29" width="14.140625" bestFit="1" customWidth="1"/>
    <col min="30" max="30" width="11.7109375" bestFit="1" customWidth="1"/>
    <col min="31" max="31" width="14.140625" bestFit="1" customWidth="1"/>
    <col min="32" max="32" width="11.7109375" bestFit="1" customWidth="1"/>
    <col min="33" max="33" width="14.140625" bestFit="1" customWidth="1"/>
    <col min="34" max="34" width="11.7109375" bestFit="1" customWidth="1"/>
    <col min="35" max="35" width="14.140625" bestFit="1" customWidth="1"/>
    <col min="36" max="36" width="11.7109375" bestFit="1" customWidth="1"/>
    <col min="37" max="37" width="14.140625" bestFit="1" customWidth="1"/>
    <col min="38" max="38" width="18.85546875" bestFit="1" customWidth="1"/>
    <col min="39" max="39" width="21.140625" bestFit="1" customWidth="1"/>
    <col min="40" max="145" width="8.140625" bestFit="1" customWidth="1"/>
    <col min="146" max="146" width="14.28515625" bestFit="1" customWidth="1"/>
  </cols>
  <sheetData>
    <row r="3" spans="1:2" x14ac:dyDescent="0.25">
      <c r="A3" s="3" t="s">
        <v>150</v>
      </c>
      <c r="B3" t="s">
        <v>269</v>
      </c>
    </row>
    <row r="4" spans="1:2" x14ac:dyDescent="0.25">
      <c r="A4" s="4">
        <v>1</v>
      </c>
      <c r="B4" s="1">
        <v>9</v>
      </c>
    </row>
    <row r="5" spans="1:2" x14ac:dyDescent="0.25">
      <c r="A5" s="4">
        <v>2</v>
      </c>
      <c r="B5" s="1">
        <v>8</v>
      </c>
    </row>
    <row r="6" spans="1:2" x14ac:dyDescent="0.25">
      <c r="A6" s="4">
        <v>3</v>
      </c>
      <c r="B6" s="1">
        <v>7</v>
      </c>
    </row>
    <row r="7" spans="1:2" x14ac:dyDescent="0.25">
      <c r="A7" s="4">
        <v>4</v>
      </c>
      <c r="B7" s="1">
        <v>9</v>
      </c>
    </row>
    <row r="8" spans="1:2" x14ac:dyDescent="0.25">
      <c r="A8" s="4">
        <v>5</v>
      </c>
      <c r="B8" s="1">
        <v>5</v>
      </c>
    </row>
    <row r="9" spans="1:2" x14ac:dyDescent="0.25">
      <c r="A9" s="4">
        <v>6</v>
      </c>
      <c r="B9" s="1">
        <v>10</v>
      </c>
    </row>
    <row r="10" spans="1:2" x14ac:dyDescent="0.25">
      <c r="A10" s="4" t="s">
        <v>146</v>
      </c>
      <c r="B10" s="1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D 5 t k V d s g d 0 i j A A A A 9 g A A A B I A H A B D b 2 5 m a W c v U G F j a 2 F n Z S 5 4 b W w g o h g A K K A U A A A A A A A A A A A A A A A A A A A A A A A A A A A A h Y + 9 D o I w H M R f h X S n X y 6 G / C m D K y Q k J s a 1 K R U a o R B a L O / m 4 C P 5 C m I U d X O 8 u 9 8 l d / f r D b K 5 a 6 O L H p 3 p b Y o Y p i j S V v W V s X W K J n + K t y g T U E p 1 l r W O F t i 6 Z H Y m R Y 3 3 Q 0 J I C A G H D e 7 H m n B K G T k W + V 4 1 u p O x s c 5 L q z T 6 t K r / L S T g 8 B o j O G a M Y s 4 5 p k B W E w p j v w B f 9 j 7 T H x N 2 U + u n U Y u h j c s c y C q B v D + I B 1 B L A w Q U A A I A C A A P m 2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t k V d x / H 3 k b A Q A A c g U A A B M A H A B G b 3 J t d W x h c y 9 T Z W N 0 a W 9 u M S 5 t I K I Y A C i g F A A A A A A A A A A A A A A A A A A A A A A A A A A A A O 2 Q z U r D Q B S F 9 4 G 8 w z D d J D C E / F Q F S x a S p N B N Q N u V R k p M r j q S z J T M j T S U b H w l V 6 6 l 7 + V I / F v o S r r L b G b u n M u 5 5 3 4 K C u R S k O V w e z P T M A 1 1 n z d Q k r p 7 E D w n I a k A T Y P o s 3 9 p X p / L / Z P U n 5 F 6 d G J Z t D U I t O a 8 A i e S A n W h L J q c Z o t 0 v r 7 I f N d 3 1 + 5 J F p + l S T b 4 O b h F a r O r G C p e c 4 Q m p D P K S C S r t h Y q D B h J R C F L L u 5 C z z 9 y G T l v J c I S u w r C 7 6 e T S g H X N h t y T e h l z U H o B S T B b k N 1 v F V + o 7 t W T S 7 U r W z q w X 7 V b U B Z X 1 u w 3 Y 4 O g q c T L A Q e T 5 3 3 l p 6 R T 8 H / S w i 0 o E c B Q d h i 3 9 u m w c X v Y X 4 i n d A P q J Z v 0 5 H s Q c g G I 9 k D k Z 2 O Z P 9 P 9 g 1 Q S w E C L Q A U A A I A C A A P m 2 R V 2 y B 3 S K M A A A D 2 A A A A E g A A A A A A A A A A A A A A A A A A A A A A Q 2 9 u Z m l n L 1 B h Y 2 t h Z 2 U u e G 1 s U E s B A i 0 A F A A C A A g A D 5 t k V Q / K 6 a u k A A A A 6 Q A A A B M A A A A A A A A A A A A A A A A A 7 w A A A F t D b 2 5 0 Z W 5 0 X 1 R 5 c G V z X S 5 4 b W x Q S w E C L Q A U A A I A C A A P m 2 R V 3 H 8 f e R s B A A B y B Q A A E w A A A A A A A A A A A A A A A A D g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H g A A A A A A A I A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E 3 O j M w O j Q y L j k 5 N T E 5 O T Z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5 a m 5 p Y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F Q x N z o z M D o 0 M i 4 5 O T U x O T k 2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W m 1 p Z W 5 p b 2 5 v I H R 5 c C 5 7 Q 2 9 s d W 1 u M S w w f S Z x d W 9 0 O y w m c X V v d D t T Z W N 0 a W 9 u M S 9 t e W p u a W E v W m 1 p Z W 5 p b 2 5 v I H R 5 c C 5 7 Q 2 9 s d W 1 u M i w x f S Z x d W 9 0 O y w m c X V v d D t T Z W N 0 a W 9 u M S 9 t e W p u a W E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W m 1 p Z W 5 p b 2 5 v I H R 5 c C 5 7 Q 2 9 s d W 1 u M S w w f S Z x d W 9 0 O y w m c X V v d D t T Z W N 0 a W 9 u M S 9 t e W p u a W E v W m 1 p Z W 5 p b 2 5 v I H R 5 c C 5 7 Q 2 9 s d W 1 u M i w x f S Z x d W 9 0 O y w m c X V v d D t T Z W N 0 a W 9 u M S 9 t e W p u a W E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S 0 w N F Q x N z o z M D o 0 M i 4 5 O T U x O T k 2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a b W l l b m l v b m 8 g d H l w L n t D b 2 x 1 b W 4 x L D B 9 J n F 1 b 3 Q 7 L C Z x d W 9 0 O 1 N l Y 3 R p b 2 4 x L 2 1 5 a m 5 p Y S 9 a b W l l b m l v b m 8 g d H l w L n t D b 2 x 1 b W 4 y L D F 9 J n F 1 b 3 Q 7 L C Z x d W 9 0 O 1 N l Y 3 R p b 2 4 x L 2 1 5 a m 5 p Y S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e W p u a W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x L T A 0 V D E 3 O j M w O j Q y L j k 5 N T E 5 O T Z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1 p t a W V u a W 9 u b y B 0 e X A u e 0 N v b H V t b j E s M H 0 m c X V v d D s s J n F 1 b 3 Q 7 U 2 V j d G l v b j E v b X l q b m l h L 1 p t a W V u a W 9 u b y B 0 e X A u e 0 N v b H V t b j I s M X 0 m c X V v d D s s J n F 1 b 3 Q 7 U 2 V j d G l v b j E v b X l q b m l h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1 p t a W V u a W 9 u b y B 0 e X A u e 0 N v b H V t b j E s M H 0 m c X V v d D s s J n F 1 b 3 Q 7 U 2 V j d G l v b j E v b X l q b m l h L 1 p t a W V u a W 9 u b y B 0 e X A u e 0 N v b H V t b j I s M X 0 m c X V v d D s s J n F 1 b 3 Q 7 U 2 V j d G l v b j E v b X l q b m l h L 1 p t a W V u a W 9 u b y B 0 e X A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W O I 8 T j Q N I u / e D Q K M b A Q M A A A A A A g A A A A A A E G Y A A A A B A A A g A A A A M P y 4 M s j m F U c I H 7 C 4 h P h G D a C J y D 8 y n 8 O e b w l V j y 9 + / U 4 A A A A A D o A A A A A C A A A g A A A A P z g 1 U x 0 S I + a Q 0 Y Y 4 u 0 n B 5 E X m o V c i M L b / m U 6 J d 6 4 b p C R Q A A A A r T B Z Z Z L Q 2 G i F M W V f A p x M Z / 4 E 2 F 0 x N R Y L 8 r Y t O h V c I k v N K B 9 e 7 K 3 C Y S d s 1 j 8 X h B 5 G d 5 m e h v W t Q w J u h f 4 w W J 9 t r D P i e E s 2 g g + E A b T 8 e e u i y 4 p A A A A A J l K Y U x 0 9 w 8 4 d b b k / W Q h J c J 9 D Z R 4 w V u m 4 + X U U x + W X / E x T J 9 + w u f 9 V 5 s o 2 q s a s J e S H F 5 H 9 j g c 5 L t A + I A u g P K M F B A = = < / D a t a M a s h u p > 
</file>

<file path=customXml/itemProps1.xml><?xml version="1.0" encoding="utf-8"?>
<ds:datastoreItem xmlns:ds="http://schemas.openxmlformats.org/officeDocument/2006/customXml" ds:itemID="{0E6206F4-E4FA-4947-938E-525CA22EBE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wyniki</vt:lpstr>
      <vt:lpstr>wykres</vt:lpstr>
      <vt:lpstr>Zadanie 5.1</vt:lpstr>
      <vt:lpstr>Główny</vt:lpstr>
      <vt:lpstr>Zadanie 5.2</vt:lpstr>
      <vt:lpstr>Zadanie 5.3</vt:lpstr>
      <vt:lpstr>Zadanie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2022-11-04T18:58:34Z</dcterms:modified>
</cp:coreProperties>
</file>