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07280D0-0009-4148-A62C-F5B37B7883DA}" xr6:coauthVersionLast="47" xr6:coauthVersionMax="47" xr10:uidLastSave="{00000000-0000-0000-0000-000000000000}"/>
  <bookViews>
    <workbookView xWindow="28680" yWindow="-120" windowWidth="29040" windowHeight="15720" activeTab="3" xr2:uid="{CBF0A0A8-BA4A-44B9-BC13-44C8FA1117D2}"/>
  </bookViews>
  <sheets>
    <sheet name="Colores" sheetId="2" r:id="rId1"/>
    <sheet name="Base de Datos" sheetId="4" r:id="rId2"/>
    <sheet name="AnalisisB" sheetId="10" r:id="rId3"/>
    <sheet name="Dashboard" sheetId="8" r:id="rId4"/>
  </sheets>
  <definedNames>
    <definedName name="SegmentaciónDeDatos_Mes">#N/A</definedName>
    <definedName name="SegmentaciónDeDatos_Vendedor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5" i="10" l="1"/>
  <c r="A302" i="10"/>
  <c r="F298" i="10"/>
  <c r="E298" i="10"/>
  <c r="D298" i="10"/>
  <c r="C298" i="10"/>
  <c r="B298" i="10"/>
  <c r="G297" i="10"/>
  <c r="F297" i="10"/>
  <c r="E297" i="10"/>
  <c r="D297" i="10"/>
  <c r="C297" i="10"/>
  <c r="B297" i="10"/>
  <c r="E262" i="10"/>
  <c r="D262" i="10"/>
  <c r="E247" i="10" l="1"/>
  <c r="D247" i="10"/>
  <c r="B202" i="10"/>
  <c r="B201" i="10"/>
  <c r="B200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E194" i="10"/>
  <c r="G194" i="10" s="1"/>
  <c r="E193" i="10"/>
  <c r="F193" i="10" s="1"/>
  <c r="E192" i="10"/>
  <c r="E191" i="10"/>
  <c r="E190" i="10"/>
  <c r="E189" i="10"/>
  <c r="E188" i="10"/>
  <c r="E187" i="10"/>
  <c r="E186" i="10"/>
  <c r="E185" i="10"/>
  <c r="E184" i="10"/>
  <c r="E183" i="10"/>
  <c r="E170" i="10"/>
  <c r="E169" i="10"/>
  <c r="E168" i="10"/>
  <c r="E167" i="10"/>
  <c r="E166" i="10"/>
  <c r="D170" i="10"/>
  <c r="D169" i="10"/>
  <c r="D168" i="10"/>
  <c r="D167" i="10"/>
  <c r="D166" i="10"/>
  <c r="E74" i="10"/>
  <c r="E71" i="10"/>
  <c r="E58" i="10"/>
  <c r="F58" i="10" s="1"/>
  <c r="D58" i="10"/>
  <c r="E57" i="10"/>
  <c r="F57" i="10" s="1"/>
  <c r="D57" i="10"/>
  <c r="E38" i="10" l="1"/>
  <c r="E37" i="10"/>
  <c r="E36" i="10"/>
  <c r="E27" i="10"/>
  <c r="D27" i="10"/>
  <c r="E26" i="10"/>
  <c r="D26" i="10"/>
  <c r="E25" i="10"/>
  <c r="D25" i="10"/>
  <c r="E24" i="10"/>
  <c r="D24" i="10"/>
  <c r="E23" i="10"/>
  <c r="D23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2" i="4"/>
</calcChain>
</file>

<file path=xl/sharedStrings.xml><?xml version="1.0" encoding="utf-8"?>
<sst xmlns="http://schemas.openxmlformats.org/spreadsheetml/2006/main" count="11099" uniqueCount="112">
  <si>
    <t>Estado de los Viajes</t>
  </si>
  <si>
    <t>Dia</t>
  </si>
  <si>
    <t>Mes</t>
  </si>
  <si>
    <t>Destino</t>
  </si>
  <si>
    <t>Numero de Trailer</t>
  </si>
  <si>
    <t>Kilometros Recorridos</t>
  </si>
  <si>
    <t>Ingresos Totales</t>
  </si>
  <si>
    <t>Cantidad de Casetas</t>
  </si>
  <si>
    <t>Tiempo de Viaje</t>
  </si>
  <si>
    <t>Tipo de Carga</t>
  </si>
  <si>
    <t>Código de Contenedor</t>
  </si>
  <si>
    <t>Código Carta Porte</t>
  </si>
  <si>
    <t>Vendedor</t>
  </si>
  <si>
    <t>Chofer</t>
  </si>
  <si>
    <t>Cobrado</t>
  </si>
  <si>
    <t>León</t>
  </si>
  <si>
    <t>TLR-7248</t>
  </si>
  <si>
    <t>Quimica</t>
  </si>
  <si>
    <t>Matias</t>
  </si>
  <si>
    <t>Juan</t>
  </si>
  <si>
    <t>Puerto Vallarta</t>
  </si>
  <si>
    <t>TLR-1256</t>
  </si>
  <si>
    <t>Alto Valor</t>
  </si>
  <si>
    <t>Acapulco</t>
  </si>
  <si>
    <t>Victoria</t>
  </si>
  <si>
    <t>Daniel</t>
  </si>
  <si>
    <t>TLR-8710</t>
  </si>
  <si>
    <t>Bajo Valor</t>
  </si>
  <si>
    <t>David</t>
  </si>
  <si>
    <t>México</t>
  </si>
  <si>
    <t>TLR-9024</t>
  </si>
  <si>
    <t>Leopoldo</t>
  </si>
  <si>
    <t>Alejandro</t>
  </si>
  <si>
    <t>Martin</t>
  </si>
  <si>
    <t>San Luis Potosí</t>
  </si>
  <si>
    <t>Querétaro</t>
  </si>
  <si>
    <t>TLR-6582</t>
  </si>
  <si>
    <t>Miguel</t>
  </si>
  <si>
    <t>Karina</t>
  </si>
  <si>
    <t>Pablo</t>
  </si>
  <si>
    <t>TLR-4922</t>
  </si>
  <si>
    <t>Por cobrar</t>
  </si>
  <si>
    <t>Mario</t>
  </si>
  <si>
    <t>Hugo</t>
  </si>
  <si>
    <t>Javier</t>
  </si>
  <si>
    <t>Ramiro</t>
  </si>
  <si>
    <t>Rodrigo</t>
  </si>
  <si>
    <t>Adrian</t>
  </si>
  <si>
    <t>Rogelio</t>
  </si>
  <si>
    <t>Vicente</t>
  </si>
  <si>
    <t>Colores</t>
  </si>
  <si>
    <t xml:space="preserve">E8788C </t>
  </si>
  <si>
    <t xml:space="preserve">F7D366 </t>
  </si>
  <si>
    <t>6821E4</t>
  </si>
  <si>
    <t xml:space="preserve">8D7EF3 </t>
  </si>
  <si>
    <t xml:space="preserve">6CE6DF </t>
  </si>
  <si>
    <t xml:space="preserve">51B340 </t>
  </si>
  <si>
    <t xml:space="preserve">EdE1E4 </t>
  </si>
  <si>
    <t xml:space="preserve">A6C2E3 </t>
  </si>
  <si>
    <t>Suma de Ingresos Totales</t>
  </si>
  <si>
    <t>Etiquetas de fila</t>
  </si>
  <si>
    <t>Total general</t>
  </si>
  <si>
    <t>Cuenta de Estado de los Viajes</t>
  </si>
  <si>
    <t>Fecha</t>
  </si>
  <si>
    <t>May</t>
  </si>
  <si>
    <t>Max</t>
  </si>
  <si>
    <t>Min</t>
  </si>
  <si>
    <t>Promedio</t>
  </si>
  <si>
    <t>(Todas)</t>
  </si>
  <si>
    <t>Suma de Kilometros Recorridos</t>
  </si>
  <si>
    <t>Cuenta de Código Carta Porte</t>
  </si>
  <si>
    <t>December</t>
  </si>
  <si>
    <t>Promedio de Tiempo de Viaje</t>
  </si>
  <si>
    <t>Formato Numeros</t>
  </si>
  <si>
    <t>[&lt;999950]0.0,"K";[&lt;999950000]0.0,,"M";0.0,,,"B"</t>
  </si>
  <si>
    <t>Promedio de Destinos al Mes</t>
  </si>
  <si>
    <t>Cuenta de Mes</t>
  </si>
  <si>
    <t>Etiquetas de columna</t>
  </si>
  <si>
    <t xml:space="preserve">Total de Ingresos </t>
  </si>
  <si>
    <t>Total de viajes cobrados - Viajes por Estado de Viaje</t>
  </si>
  <si>
    <t>Los 5 Mejores Ingresos por viajes de Choferes</t>
  </si>
  <si>
    <t>Total de Ingresos por mes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</si>
  <si>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</si>
  <si>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</si>
  <si>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</si>
  <si>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</si>
  <si>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</si>
  <si>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</si>
  <si>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</si>
  <si>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</si>
  <si>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</si>
  <si>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</si>
  <si>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Suma de Ingresos Totales2</t>
  </si>
  <si>
    <t>Viajes Cobrados/Por Cobrar</t>
  </si>
  <si>
    <t>Promedio de Kilometros Recorridos</t>
  </si>
  <si>
    <t>Ventas por código de Carta Porte</t>
  </si>
  <si>
    <t>Tipos de Carga</t>
  </si>
  <si>
    <t>Ingresos de los codigos de contenedores por Vendedor</t>
  </si>
  <si>
    <t>KM Recorridos por código de Contendor</t>
  </si>
  <si>
    <t>Ingresos de los viajes por codigo de contenedor</t>
  </si>
  <si>
    <t>Tiempo promedio de Viajes Realizados por Mes</t>
  </si>
  <si>
    <t>Tiempo</t>
  </si>
  <si>
    <t>Total de Ingresos por Vendedor</t>
  </si>
  <si>
    <t>Ingresos de Cada Chofer</t>
  </si>
  <si>
    <t>Ingresos de Cada Mes</t>
  </si>
  <si>
    <t>Actual</t>
  </si>
  <si>
    <t>Diferencia para llegar a la mayor cantidad</t>
  </si>
  <si>
    <t>Destinos Cobrados</t>
  </si>
  <si>
    <t>Cuenta de Mes2</t>
  </si>
  <si>
    <t>Promedio de Destinos</t>
  </si>
  <si>
    <t>Ingresos totales de cada vendedor por tipo de carga</t>
  </si>
  <si>
    <t>Ingresos de cada tipo de carga por chofer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</si>
</sst>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[&lt;999950]0.0,&quot;K&quot;;[&lt;999950000]0.0,,&quot;M&quot;;0.0,,,&quot;B&quot;"/>
  </numFmts>
  <fonts count="6" x14ac:knownFonts="1">
    <font>
      <sz val="11"/>
      <color theme="1"/>
      <name val="Calibri"/>
      <family val="2"/>
      <scheme val="minor"/>
    </font>
    <font>
      <sz val="11"/>
      <color rgb="FFE8788C"/>
      <name val="Calibri"/>
      <family val="2"/>
      <scheme val="minor"/>
    </font>
    <font>
      <sz val="11"/>
      <color theme="1"/>
      <name val="Roboto Black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8788C"/>
        <bgColor indexed="64"/>
      </patternFill>
    </fill>
    <fill>
      <patternFill patternType="solid">
        <fgColor rgb="FFEDE1E4"/>
        <bgColor indexed="64"/>
      </patternFill>
    </fill>
    <fill>
      <patternFill patternType="solid">
        <fgColor rgb="FFA6C2E3"/>
        <bgColor indexed="64"/>
      </patternFill>
    </fill>
    <fill>
      <patternFill patternType="solid">
        <fgColor rgb="FFF1F0F5"/>
        <bgColor indexed="64"/>
      </patternFill>
    </fill>
    <fill>
      <patternFill patternType="solid">
        <fgColor theme="4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2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10" borderId="0" xfId="0" applyFill="1"/>
    <xf numFmtId="9" fontId="0" fillId="0" borderId="0" xfId="0" applyNumberFormat="1"/>
    <xf numFmtId="0" fontId="3" fillId="10" borderId="0" xfId="0" applyFont="1" applyFill="1"/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36">
    <dxf>
      <numFmt numFmtId="165" formatCode="[&lt;999950]0.0,&quot;K&quot;;[&lt;999950000]0.0,,&quot;M&quot;;0.0,,,&quot;B&quot;"/>
    </dxf>
    <dxf>
      <numFmt numFmtId="166" formatCode="h:mm;@"/>
    </dxf>
    <dxf>
      <numFmt numFmtId="165" formatCode="[&lt;999950]0.0,&quot;K&quot;;[&lt;999950000]0.0,,&quot;M&quot;;0.0,,,&quot;B&quot;"/>
    </dxf>
    <dxf>
      <numFmt numFmtId="165" formatCode="[&lt;999950]0.0,&quot;K&quot;;[&lt;999950000]0.0,,&quot;M&quot;;0.0,,,&quot;B&quot;"/>
    </dxf>
    <dxf>
      <numFmt numFmtId="166" formatCode="h:mm;@"/>
    </dxf>
    <dxf>
      <numFmt numFmtId="165" formatCode="[&lt;999950]0.0,&quot;K&quot;;[&lt;999950000]0.0,,&quot;M&quot;;0.0,,,&quot;B&quot;"/>
    </dxf>
    <dxf>
      <numFmt numFmtId="4" formatCode="#,##0.00"/>
    </dxf>
    <dxf>
      <numFmt numFmtId="25" formatCode="hh:mm"/>
    </dxf>
    <dxf>
      <numFmt numFmtId="166" formatCode="h:mm;@"/>
    </dxf>
    <dxf>
      <numFmt numFmtId="4" formatCode="#,##0.00"/>
    </dxf>
    <dxf>
      <numFmt numFmtId="165" formatCode="[&lt;999950]0.0,&quot;K&quot;;[&lt;999950000]0.0,,&quot;M&quot;;0.0,,,&quot;B&quot;"/>
    </dxf>
    <dxf>
      <numFmt numFmtId="3" formatCode="#,##0"/>
    </dxf>
    <dxf>
      <numFmt numFmtId="3" formatCode="#,##0"/>
    </dxf>
    <dxf>
      <numFmt numFmtId="165" formatCode="[&lt;999950]0.0,&quot;K&quot;;[&lt;999950000]0.0,,&quot;M&quot;;0.0,,,&quot;B&quot;"/>
    </dxf>
    <dxf>
      <numFmt numFmtId="164" formatCode="&quot;$&quot;#,##0.00_);[Red]\(&quot;$&quot;#,##0.00\)"/>
    </dxf>
    <dxf>
      <numFmt numFmtId="4" formatCode="#,##0.00"/>
    </dxf>
    <dxf>
      <numFmt numFmtId="165" formatCode="[&lt;999950]0.0,&quot;K&quot;;[&lt;999950000]0.0,,&quot;M&quot;;0.0,,,&quot;B&quot;"/>
    </dxf>
    <dxf>
      <numFmt numFmtId="4" formatCode="#,##0.00"/>
    </dxf>
    <dxf>
      <numFmt numFmtId="4" formatCode="#,##0.00"/>
    </dxf>
    <dxf>
      <numFmt numFmtId="3" formatCode="#,##0"/>
    </dxf>
    <dxf>
      <numFmt numFmtId="164" formatCode="&quot;$&quot;#,##0.00_);[Red]\(&quot;$&quot;#,##0.00\)"/>
    </dxf>
    <dxf>
      <numFmt numFmtId="4" formatCode="#,##0.00"/>
    </dxf>
    <dxf>
      <numFmt numFmtId="165" formatCode="[&lt;999950]0.0,&quot;K&quot;;[&lt;999950000]0.0,,&quot;M&quot;;0.0,,,&quot;B&quot;"/>
    </dxf>
    <dxf>
      <numFmt numFmtId="3" formatCode="#,##0"/>
    </dxf>
    <dxf>
      <numFmt numFmtId="165" formatCode="[&lt;999950]0.0,&quot;K&quot;;[&lt;999950000]0.0,,&quot;M&quot;;0.0,,,&quot;B&quot;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5" formatCode="[&lt;999950]0.0,&quot;K&quot;;[&lt;999950000]0.0,,&quot;M&quot;;0.0,,,&quot;B&quot;"/>
    </dxf>
    <dxf>
      <numFmt numFmtId="4" formatCode="#,##0.00"/>
    </dxf>
    <dxf>
      <numFmt numFmtId="25" formatCode="hh:mm"/>
    </dxf>
    <dxf>
      <numFmt numFmtId="167" formatCode="m/d/yyyy"/>
    </dxf>
    <dxf>
      <font>
        <b/>
        <i val="0"/>
        <sz val="10"/>
        <color theme="0"/>
        <name val="Calibri"/>
        <family val="2"/>
        <scheme val="none"/>
      </font>
      <fill>
        <patternFill>
          <bgColor rgb="FFA5C2E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A5C2E3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#1" pivot="0" table="0" count="10" xr9:uid="{C2B966A7-F734-40D8-B8F7-735FDA6B769E}">
      <tableStyleElement type="wholeTable" dxfId="35"/>
      <tableStyleElement type="headerRow" dxfId="34"/>
    </tableStyle>
  </tableStyles>
  <colors>
    <mruColors>
      <color rgb="FF8D7EF3"/>
      <color rgb="FF6821E4"/>
      <color rgb="FFE8788C"/>
      <color rgb="FFF7D366"/>
      <color rgb="FF51B340"/>
      <color rgb="FF6CE6DF"/>
      <color rgb="FFE1D3FA"/>
      <color rgb="FF808080"/>
      <color rgb="FF262626"/>
      <color rgb="FF40404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1"/>
            <color rgb="FFA5C2E3"/>
            <name val="Calibri"/>
            <family val="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A5C2E3"/>
            <name val="Calibri"/>
            <family val="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/>
            <name val="Calibri"/>
            <family val="2"/>
            <scheme val="none"/>
          </font>
          <fill>
            <patternFill patternType="solid">
              <fgColor theme="4" tint="0.59999389629810485"/>
              <bgColor rgb="FFA5C2E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0"/>
            <name val="Calibri"/>
            <family val="2"/>
            <scheme val="none"/>
          </font>
          <fill>
            <patternFill patternType="solid">
              <fgColor rgb="FFFFFFFF"/>
              <bgColor rgb="FFA5C2E3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#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51B340"/>
            </a:solidFill>
          </c:spPr>
          <c:dPt>
            <c:idx val="0"/>
            <c:bubble3D val="0"/>
            <c:spPr>
              <a:solidFill>
                <a:srgbClr val="51B3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1-4BE5-833D-CD93DB93D2A9}"/>
              </c:ext>
            </c:extLst>
          </c:dPt>
          <c:dPt>
            <c:idx val="1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B-4197-97EF-90D10A71167E}"/>
              </c:ext>
            </c:extLst>
          </c:dPt>
          <c:val>
            <c:numRef>
              <c:f>AnalisisB!$F$57:$F$58</c:f>
              <c:numCache>
                <c:formatCode>0%</c:formatCode>
                <c:ptCount val="2"/>
                <c:pt idx="0">
                  <c:v>0.79055555555555557</c:v>
                </c:pt>
                <c:pt idx="1">
                  <c:v>0.20944444444444443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B-4197-97EF-90D10A71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ventas.xlsx]AnalisisB!TablaDinámica17</c:name>
    <c:fmtId val="39"/>
  </c:pivotSource>
  <c:chart>
    <c:autoTitleDeleted val="1"/>
    <c:pivotFmts>
      <c:pivotFmt>
        <c:idx val="0"/>
        <c:spPr>
          <a:solidFill>
            <a:srgbClr val="682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AnalisisB!$B$261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21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AnalisisB!$A$262:$A$277</c:f>
              <c:strCache>
                <c:ptCount val="15"/>
                <c:pt idx="0">
                  <c:v>Martin</c:v>
                </c:pt>
                <c:pt idx="1">
                  <c:v>David</c:v>
                </c:pt>
                <c:pt idx="2">
                  <c:v>Pablo</c:v>
                </c:pt>
                <c:pt idx="3">
                  <c:v>Rodrigo</c:v>
                </c:pt>
                <c:pt idx="4">
                  <c:v>Ramiro</c:v>
                </c:pt>
                <c:pt idx="5">
                  <c:v>Rogelio</c:v>
                </c:pt>
                <c:pt idx="6">
                  <c:v>Miguel</c:v>
                </c:pt>
                <c:pt idx="7">
                  <c:v>Adrian</c:v>
                </c:pt>
                <c:pt idx="8">
                  <c:v>Alejandro</c:v>
                </c:pt>
                <c:pt idx="9">
                  <c:v>Mario</c:v>
                </c:pt>
                <c:pt idx="10">
                  <c:v>Javier</c:v>
                </c:pt>
                <c:pt idx="11">
                  <c:v>Daniel</c:v>
                </c:pt>
                <c:pt idx="12">
                  <c:v>Vicente</c:v>
                </c:pt>
                <c:pt idx="13">
                  <c:v>Juan</c:v>
                </c:pt>
                <c:pt idx="14">
                  <c:v>Hugo</c:v>
                </c:pt>
              </c:strCache>
            </c:strRef>
          </c:cat>
          <c:val>
            <c:numRef>
              <c:f>AnalisisB!$B$262:$B$277</c:f>
              <c:numCache>
                <c:formatCode>[&lt;999950]0.0,"K";[&lt;999950000]0.0,,"M";0.0,,,"B"</c:formatCode>
                <c:ptCount val="15"/>
                <c:pt idx="0">
                  <c:v>9865592</c:v>
                </c:pt>
                <c:pt idx="1">
                  <c:v>6164901</c:v>
                </c:pt>
                <c:pt idx="2">
                  <c:v>5727001</c:v>
                </c:pt>
                <c:pt idx="3">
                  <c:v>5602219</c:v>
                </c:pt>
                <c:pt idx="4">
                  <c:v>5483020</c:v>
                </c:pt>
                <c:pt idx="5">
                  <c:v>5433420</c:v>
                </c:pt>
                <c:pt idx="6">
                  <c:v>5405950</c:v>
                </c:pt>
                <c:pt idx="7">
                  <c:v>5359614</c:v>
                </c:pt>
                <c:pt idx="8">
                  <c:v>5278920</c:v>
                </c:pt>
                <c:pt idx="9">
                  <c:v>5030741</c:v>
                </c:pt>
                <c:pt idx="10">
                  <c:v>5011119</c:v>
                </c:pt>
                <c:pt idx="11">
                  <c:v>4521386</c:v>
                </c:pt>
                <c:pt idx="12">
                  <c:v>4465409</c:v>
                </c:pt>
                <c:pt idx="13">
                  <c:v>4340888</c:v>
                </c:pt>
                <c:pt idx="14">
                  <c:v>4038254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C80-9AA5-167383F52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1956915039"/>
        <c:axId val="1956916287"/>
      </c:barChart>
      <c:catAx>
        <c:axId val="19569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56916287"/>
        <c:crosses val="autoZero"/>
        <c:auto val="1"/>
        <c:lblAlgn val="ctr"/>
        <c:lblOffset val="100"/>
        <c:noMultiLvlLbl val="0"/>
      </c:catAx>
      <c:valAx>
        <c:axId val="1956916287"/>
        <c:scaling>
          <c:orientation val="minMax"/>
        </c:scaling>
        <c:delete val="1"/>
        <c:axPos val="l"/>
        <c:numFmt formatCode="[&lt;999950]0.0,&quot;K&quot;;[&lt;999950000]0.0,,&quot;M&quot;;0.0,,,&quot;B&quot;" sourceLinked="1"/>
        <c:majorTickMark val="none"/>
        <c:minorTickMark val="none"/>
        <c:tickLblPos val="nextTo"/>
        <c:crossAx val="19569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AnalisisB!$B$296</c:f>
              <c:strCache>
                <c:ptCount val="1"/>
                <c:pt idx="0">
                  <c:v>Acapulco</c:v>
                </c:pt>
              </c:strCache>
            </c:strRef>
          </c:tx>
          <c:dPt>
            <c:idx val="0"/>
            <c:bubble3D val="0"/>
            <c:spPr>
              <a:solidFill>
                <a:srgbClr val="51B3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C19-4FAF-BF5B-0364F010CA46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C19-4FAF-BF5B-0364F010CA4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AnalisisB!$B$297:$B$298</c:f>
              <c:numCache>
                <c:formatCode>[&lt;999950]0.0,"K";[&lt;999950000]0.0,,"M";0.0,,,"B"</c:formatCode>
                <c:ptCount val="2"/>
                <c:pt idx="0">
                  <c:v>11248187</c:v>
                </c:pt>
                <c:pt idx="1">
                  <c:v>3518345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FAF-BF5B-0364F010CA46}"/>
            </c:ext>
          </c:extLst>
        </c:ser>
        <c:ser>
          <c:idx val="1"/>
          <c:order val="1"/>
          <c:tx>
            <c:strRef>
              <c:f>AnalisisB!$C$296</c:f>
              <c:strCache>
                <c:ptCount val="1"/>
                <c:pt idx="0">
                  <c:v>León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E4-483F-A1A1-F06CCBDD8C96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19-4FAF-BF5B-0364F010CA4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AnalisisB!$C$297:$C$298</c:f>
              <c:numCache>
                <c:formatCode>[&lt;999950]0.0,"K";[&lt;999950000]0.0,,"M";0.0,,,"B"</c:formatCode>
                <c:ptCount val="2"/>
                <c:pt idx="0">
                  <c:v>14019776</c:v>
                </c:pt>
                <c:pt idx="1">
                  <c:v>746756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9-4FAF-BF5B-0364F010CA46}"/>
            </c:ext>
          </c:extLst>
        </c:ser>
        <c:ser>
          <c:idx val="2"/>
          <c:order val="2"/>
          <c:tx>
            <c:strRef>
              <c:f>AnalisisB!$D$296</c:f>
              <c:strCache>
                <c:ptCount val="1"/>
                <c:pt idx="0">
                  <c:v>México</c:v>
                </c:pt>
              </c:strCache>
            </c:strRef>
          </c:tx>
          <c:dPt>
            <c:idx val="0"/>
            <c:bubble3D val="0"/>
            <c:spPr>
              <a:solidFill>
                <a:srgbClr val="F7D3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C19-4FAF-BF5B-0364F010CA46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C19-4FAF-BF5B-0364F010CA4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AnalisisB!$D$297:$D$298</c:f>
              <c:numCache>
                <c:formatCode>[&lt;999950]0.0,"K";[&lt;999950000]0.0,,"M";0.0,,,"B"</c:formatCode>
                <c:ptCount val="2"/>
                <c:pt idx="0">
                  <c:v>13340302</c:v>
                </c:pt>
                <c:pt idx="1">
                  <c:v>1426230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9-4FAF-BF5B-0364F010CA46}"/>
            </c:ext>
          </c:extLst>
        </c:ser>
        <c:ser>
          <c:idx val="3"/>
          <c:order val="3"/>
          <c:tx>
            <c:strRef>
              <c:f>AnalisisB!$E$296</c:f>
              <c:strCache>
                <c:ptCount val="1"/>
                <c:pt idx="0">
                  <c:v>Puerto Vallarta</c:v>
                </c:pt>
              </c:strCache>
            </c:strRef>
          </c:tx>
          <c:dPt>
            <c:idx val="0"/>
            <c:bubble3D val="0"/>
            <c:spPr>
              <a:solidFill>
                <a:srgbClr val="6CE6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19-4FAF-BF5B-0364F010CA46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19-4FAF-BF5B-0364F010CA4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AnalisisB!$E$297:$E$298</c:f>
              <c:numCache>
                <c:formatCode>[&lt;999950]0.0,"K";[&lt;999950000]0.0,,"M";0.0,,,"B"</c:formatCode>
                <c:ptCount val="2"/>
                <c:pt idx="0">
                  <c:v>13947697</c:v>
                </c:pt>
                <c:pt idx="1">
                  <c:v>818835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9-4FAF-BF5B-0364F010CA46}"/>
            </c:ext>
          </c:extLst>
        </c:ser>
        <c:ser>
          <c:idx val="4"/>
          <c:order val="4"/>
          <c:tx>
            <c:strRef>
              <c:f>AnalisisB!$F$296</c:f>
              <c:strCache>
                <c:ptCount val="1"/>
                <c:pt idx="0">
                  <c:v>Querétaro</c:v>
                </c:pt>
              </c:strCache>
            </c:strRef>
          </c:tx>
          <c:dPt>
            <c:idx val="0"/>
            <c:bubble3D val="0"/>
            <c:spPr>
              <a:solidFill>
                <a:srgbClr val="6821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C19-4FAF-BF5B-0364F010CA46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C19-4FAF-BF5B-0364F010CA4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AnalisisB!$F$297:$F$298</c:f>
              <c:numCache>
                <c:formatCode>[&lt;999950]0.0,"K";[&lt;999950000]0.0,,"M";0.0,,,"B"</c:formatCode>
                <c:ptCount val="2"/>
                <c:pt idx="0">
                  <c:v>14405940</c:v>
                </c:pt>
                <c:pt idx="1">
                  <c:v>360592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9-4FAF-BF5B-0364F010CA46}"/>
            </c:ext>
          </c:extLst>
        </c:ser>
        <c:ser>
          <c:idx val="5"/>
          <c:order val="5"/>
          <c:tx>
            <c:strRef>
              <c:f>AnalisisB!$G$296</c:f>
              <c:strCache>
                <c:ptCount val="1"/>
                <c:pt idx="0">
                  <c:v>San Luis Potosí</c:v>
                </c:pt>
              </c:strCache>
            </c:strRef>
          </c:tx>
          <c:spPr>
            <a:solidFill>
              <a:srgbClr val="8D7EF3"/>
            </a:solidFill>
          </c:spPr>
          <c:dPt>
            <c:idx val="0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19-4FAF-BF5B-0364F010CA46}"/>
              </c:ext>
            </c:extLst>
          </c:dPt>
          <c:dPt>
            <c:idx val="1"/>
            <c:bubble3D val="0"/>
            <c:spPr>
              <a:solidFill>
                <a:srgbClr val="8D7E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E4-483F-A1A1-F06CCBDD8C96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AnalisisB!$G$297:$G$298</c:f>
              <c:numCache>
                <c:formatCode>[&lt;999950]0.0,"K";[&lt;999950000]0.0,,"M";0.0,,,"B"</c:formatCode>
                <c:ptCount val="2"/>
                <c:pt idx="0">
                  <c:v>14766532</c:v>
                </c:pt>
                <c:pt idx="1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9-4FAF-BF5B-0364F010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4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ventas.xlsx]AnalisisB!TablaDinámica19</c:name>
    <c:fmtId val="4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6821E4">
                  <a:alpha val="55686"/>
                </a:srgbClr>
              </a:gs>
              <a:gs pos="16000">
                <a:srgbClr val="E1D3FA">
                  <a:alpha val="14902"/>
                </a:srgbClr>
              </a:gs>
              <a:gs pos="41000">
                <a:schemeClr val="bg1">
                  <a:alpha val="81000"/>
                </a:schemeClr>
              </a:gs>
            </a:gsLst>
            <a:lin ang="5400000" scaled="1"/>
          </a:gradFill>
          <a:ln w="19050"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AnalisisB!$B$330</c:f>
              <c:strCache>
                <c:ptCount val="1"/>
                <c:pt idx="0">
                  <c:v>Cuenta de 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AnalisisB!$A$331:$A$343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AnalisisB!$B$331:$B$343</c:f>
              <c:numCache>
                <c:formatCode>#,##0.00</c:formatCode>
                <c:ptCount val="12"/>
                <c:pt idx="0">
                  <c:v>162</c:v>
                </c:pt>
                <c:pt idx="1">
                  <c:v>134</c:v>
                </c:pt>
                <c:pt idx="2">
                  <c:v>144</c:v>
                </c:pt>
                <c:pt idx="3">
                  <c:v>161</c:v>
                </c:pt>
                <c:pt idx="4">
                  <c:v>162</c:v>
                </c:pt>
                <c:pt idx="5">
                  <c:v>149</c:v>
                </c:pt>
                <c:pt idx="6">
                  <c:v>158</c:v>
                </c:pt>
                <c:pt idx="7">
                  <c:v>157</c:v>
                </c:pt>
                <c:pt idx="8">
                  <c:v>127</c:v>
                </c:pt>
                <c:pt idx="9">
                  <c:v>144</c:v>
                </c:pt>
                <c:pt idx="10">
                  <c:v>141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7B7-9B9C-79913FB38BA7}"/>
            </c:ext>
          </c:extLst>
        </c:ser>
        <c:ser>
          <c:idx val="1"/>
          <c:order val="1"/>
          <c:tx>
            <c:strRef>
              <c:f>AnalisisB!$C$330</c:f>
              <c:strCache>
                <c:ptCount val="1"/>
                <c:pt idx="0">
                  <c:v>Cuenta de Mes2</c:v>
                </c:pt>
              </c:strCache>
            </c:strRef>
          </c:tx>
          <c:spPr>
            <a:gradFill>
              <a:gsLst>
                <a:gs pos="0">
                  <a:srgbClr val="6821E4">
                    <a:alpha val="55686"/>
                  </a:srgbClr>
                </a:gs>
                <a:gs pos="16000">
                  <a:srgbClr val="E1D3FA">
                    <a:alpha val="14902"/>
                  </a:srgbClr>
                </a:gs>
                <a:gs pos="41000">
                  <a:schemeClr val="bg1">
                    <a:alpha val="81000"/>
                  </a:schemeClr>
                </a:gs>
              </a:gsLst>
              <a:lin ang="5400000" scaled="1"/>
            </a:gradFill>
            <a:ln w="19050">
              <a:solidFill>
                <a:srgbClr val="7030A0"/>
              </a:solidFill>
            </a:ln>
            <a:effectLst/>
          </c:spPr>
          <c:cat>
            <c:strRef>
              <c:f>AnalisisB!$A$331:$A$343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AnalisisB!$C$331:$C$343</c:f>
              <c:numCache>
                <c:formatCode>#,##0.00</c:formatCode>
                <c:ptCount val="12"/>
                <c:pt idx="0">
                  <c:v>162</c:v>
                </c:pt>
                <c:pt idx="1">
                  <c:v>134</c:v>
                </c:pt>
                <c:pt idx="2">
                  <c:v>144</c:v>
                </c:pt>
                <c:pt idx="3">
                  <c:v>161</c:v>
                </c:pt>
                <c:pt idx="4">
                  <c:v>162</c:v>
                </c:pt>
                <c:pt idx="5">
                  <c:v>149</c:v>
                </c:pt>
                <c:pt idx="6">
                  <c:v>158</c:v>
                </c:pt>
                <c:pt idx="7">
                  <c:v>157</c:v>
                </c:pt>
                <c:pt idx="8">
                  <c:v>127</c:v>
                </c:pt>
                <c:pt idx="9">
                  <c:v>144</c:v>
                </c:pt>
                <c:pt idx="10">
                  <c:v>141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8-47B7-9B9C-79913FB3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30976"/>
        <c:axId val="1245331808"/>
      </c:areaChart>
      <c:catAx>
        <c:axId val="1245330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331808"/>
        <c:crosses val="autoZero"/>
        <c:auto val="1"/>
        <c:lblAlgn val="ctr"/>
        <c:lblOffset val="100"/>
        <c:noMultiLvlLbl val="0"/>
      </c:catAx>
      <c:valAx>
        <c:axId val="124533180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2453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ventas.xlsx]AnalisisB!TablaDinámica20</c:name>
    <c:fmtId val="48"/>
  </c:pivotSource>
  <c:chart>
    <c:autoTitleDeleted val="0"/>
    <c:pivotFmts>
      <c:pivotFmt>
        <c:idx val="0"/>
        <c:spPr>
          <a:ln w="12700" cap="rnd">
            <a:solidFill>
              <a:srgbClr val="682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rgbClr val="6CE6D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rgbClr val="51B34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rgbClr val="F7D3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rgbClr val="E8788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AnalisisB!$B$351:$B$352</c:f>
              <c:strCache>
                <c:ptCount val="1"/>
                <c:pt idx="0">
                  <c:v>Acapulco</c:v>
                </c:pt>
              </c:strCache>
            </c:strRef>
          </c:tx>
          <c:spPr>
            <a:ln w="12700" cap="rnd">
              <a:solidFill>
                <a:srgbClr val="6821E4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AnalisisB!$B$353:$B$365</c:f>
              <c:numCache>
                <c:formatCode>#,##0.00</c:formatCode>
                <c:ptCount val="12"/>
                <c:pt idx="0">
                  <c:v>847051</c:v>
                </c:pt>
                <c:pt idx="1">
                  <c:v>801360</c:v>
                </c:pt>
                <c:pt idx="2">
                  <c:v>935603</c:v>
                </c:pt>
                <c:pt idx="3">
                  <c:v>1261720</c:v>
                </c:pt>
                <c:pt idx="4">
                  <c:v>814117</c:v>
                </c:pt>
                <c:pt idx="5">
                  <c:v>1144580</c:v>
                </c:pt>
                <c:pt idx="6">
                  <c:v>703819</c:v>
                </c:pt>
                <c:pt idx="7">
                  <c:v>1144970</c:v>
                </c:pt>
                <c:pt idx="8">
                  <c:v>782127</c:v>
                </c:pt>
                <c:pt idx="9">
                  <c:v>864147</c:v>
                </c:pt>
                <c:pt idx="10">
                  <c:v>1336398</c:v>
                </c:pt>
                <c:pt idx="11">
                  <c:v>612295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F-4243-B4AA-9AF8E2F06AFD}"/>
            </c:ext>
          </c:extLst>
        </c:ser>
        <c:ser>
          <c:idx val="1"/>
          <c:order val="1"/>
          <c:tx>
            <c:strRef>
              <c:f>AnalisisB!$C$351:$C$352</c:f>
              <c:strCache>
                <c:ptCount val="1"/>
                <c:pt idx="0">
                  <c:v>León</c:v>
                </c:pt>
              </c:strCache>
            </c:strRef>
          </c:tx>
          <c:spPr>
            <a:ln w="12700" cap="rnd">
              <a:solidFill>
                <a:srgbClr val="8D7EF3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AnalisisB!$C$353:$C$365</c:f>
              <c:numCache>
                <c:formatCode>#,##0.00</c:formatCode>
                <c:ptCount val="12"/>
                <c:pt idx="0">
                  <c:v>1117004</c:v>
                </c:pt>
                <c:pt idx="1">
                  <c:v>1088039</c:v>
                </c:pt>
                <c:pt idx="2">
                  <c:v>953637</c:v>
                </c:pt>
                <c:pt idx="3">
                  <c:v>1224564</c:v>
                </c:pt>
                <c:pt idx="4">
                  <c:v>1264958</c:v>
                </c:pt>
                <c:pt idx="5">
                  <c:v>1183430</c:v>
                </c:pt>
                <c:pt idx="6">
                  <c:v>1227195</c:v>
                </c:pt>
                <c:pt idx="7">
                  <c:v>1552655</c:v>
                </c:pt>
                <c:pt idx="8">
                  <c:v>1130893</c:v>
                </c:pt>
                <c:pt idx="9">
                  <c:v>915968</c:v>
                </c:pt>
                <c:pt idx="10">
                  <c:v>1179811</c:v>
                </c:pt>
                <c:pt idx="11">
                  <c:v>1181622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F-4243-B4AA-9AF8E2F06AFD}"/>
            </c:ext>
          </c:extLst>
        </c:ser>
        <c:ser>
          <c:idx val="2"/>
          <c:order val="2"/>
          <c:tx>
            <c:strRef>
              <c:f>AnalisisB!$D$351:$D$352</c:f>
              <c:strCache>
                <c:ptCount val="1"/>
                <c:pt idx="0">
                  <c:v>México</c:v>
                </c:pt>
              </c:strCache>
            </c:strRef>
          </c:tx>
          <c:spPr>
            <a:ln w="12700" cap="rnd">
              <a:solidFill>
                <a:srgbClr val="6CE6DF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AnalisisB!$D$353:$D$365</c:f>
              <c:numCache>
                <c:formatCode>#,##0.00</c:formatCode>
                <c:ptCount val="12"/>
                <c:pt idx="0">
                  <c:v>1846271</c:v>
                </c:pt>
                <c:pt idx="1">
                  <c:v>723851</c:v>
                </c:pt>
                <c:pt idx="2">
                  <c:v>1031625</c:v>
                </c:pt>
                <c:pt idx="3">
                  <c:v>626605</c:v>
                </c:pt>
                <c:pt idx="4">
                  <c:v>1415063</c:v>
                </c:pt>
                <c:pt idx="5">
                  <c:v>999597</c:v>
                </c:pt>
                <c:pt idx="6">
                  <c:v>1122977</c:v>
                </c:pt>
                <c:pt idx="7">
                  <c:v>1226809</c:v>
                </c:pt>
                <c:pt idx="8">
                  <c:v>963398</c:v>
                </c:pt>
                <c:pt idx="9">
                  <c:v>1307440</c:v>
                </c:pt>
                <c:pt idx="10">
                  <c:v>917856</c:v>
                </c:pt>
                <c:pt idx="11">
                  <c:v>1158810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F-4243-B4AA-9AF8E2F06AFD}"/>
            </c:ext>
          </c:extLst>
        </c:ser>
        <c:ser>
          <c:idx val="3"/>
          <c:order val="3"/>
          <c:tx>
            <c:strRef>
              <c:f>AnalisisB!$E$351:$E$352</c:f>
              <c:strCache>
                <c:ptCount val="1"/>
                <c:pt idx="0">
                  <c:v>Puerto Vallarta</c:v>
                </c:pt>
              </c:strCache>
            </c:strRef>
          </c:tx>
          <c:spPr>
            <a:ln w="12700" cap="rnd">
              <a:solidFill>
                <a:srgbClr val="51B340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AnalisisB!$E$353:$E$365</c:f>
              <c:numCache>
                <c:formatCode>#,##0.00</c:formatCode>
                <c:ptCount val="12"/>
                <c:pt idx="0">
                  <c:v>943450</c:v>
                </c:pt>
                <c:pt idx="1">
                  <c:v>993985</c:v>
                </c:pt>
                <c:pt idx="2">
                  <c:v>1564259</c:v>
                </c:pt>
                <c:pt idx="3">
                  <c:v>1457636</c:v>
                </c:pt>
                <c:pt idx="4">
                  <c:v>1046680</c:v>
                </c:pt>
                <c:pt idx="5">
                  <c:v>895697</c:v>
                </c:pt>
                <c:pt idx="6">
                  <c:v>1238353</c:v>
                </c:pt>
                <c:pt idx="7">
                  <c:v>1499713</c:v>
                </c:pt>
                <c:pt idx="8">
                  <c:v>1056380</c:v>
                </c:pt>
                <c:pt idx="9">
                  <c:v>1005667</c:v>
                </c:pt>
                <c:pt idx="10">
                  <c:v>1172239</c:v>
                </c:pt>
                <c:pt idx="11">
                  <c:v>1073638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F-4243-B4AA-9AF8E2F06AFD}"/>
            </c:ext>
          </c:extLst>
        </c:ser>
        <c:ser>
          <c:idx val="4"/>
          <c:order val="4"/>
          <c:tx>
            <c:strRef>
              <c:f>AnalisisB!$F$351:$F$352</c:f>
              <c:strCache>
                <c:ptCount val="1"/>
                <c:pt idx="0">
                  <c:v>Querétaro</c:v>
                </c:pt>
              </c:strCache>
            </c:strRef>
          </c:tx>
          <c:spPr>
            <a:ln w="12700" cap="rnd">
              <a:solidFill>
                <a:srgbClr val="F7D366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AnalisisB!$F$353:$F$365</c:f>
              <c:numCache>
                <c:formatCode>#,##0.00</c:formatCode>
                <c:ptCount val="12"/>
                <c:pt idx="0">
                  <c:v>1322835</c:v>
                </c:pt>
                <c:pt idx="1">
                  <c:v>1154197</c:v>
                </c:pt>
                <c:pt idx="2">
                  <c:v>1065937</c:v>
                </c:pt>
                <c:pt idx="3">
                  <c:v>901716</c:v>
                </c:pt>
                <c:pt idx="4">
                  <c:v>1539268</c:v>
                </c:pt>
                <c:pt idx="5">
                  <c:v>1254775</c:v>
                </c:pt>
                <c:pt idx="6">
                  <c:v>1106844</c:v>
                </c:pt>
                <c:pt idx="7">
                  <c:v>1013710</c:v>
                </c:pt>
                <c:pt idx="8">
                  <c:v>1096947</c:v>
                </c:pt>
                <c:pt idx="9">
                  <c:v>1002664</c:v>
                </c:pt>
                <c:pt idx="10">
                  <c:v>1400149</c:v>
                </c:pt>
                <c:pt idx="11">
                  <c:v>1546898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F-4243-B4AA-9AF8E2F06AFD}"/>
            </c:ext>
          </c:extLst>
        </c:ser>
        <c:ser>
          <c:idx val="5"/>
          <c:order val="5"/>
          <c:tx>
            <c:strRef>
              <c:f>AnalisisB!$G$351:$G$352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12700" cap="rnd">
              <a:solidFill>
                <a:srgbClr val="E8788C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AnalisisB!$G$353:$G$365</c:f>
              <c:numCache>
                <c:formatCode>#,##0.00</c:formatCode>
                <c:ptCount val="12"/>
                <c:pt idx="0">
                  <c:v>1180180</c:v>
                </c:pt>
                <c:pt idx="1">
                  <c:v>1368747</c:v>
                </c:pt>
                <c:pt idx="2">
                  <c:v>1301622</c:v>
                </c:pt>
                <c:pt idx="3">
                  <c:v>1547909</c:v>
                </c:pt>
                <c:pt idx="4">
                  <c:v>1339248</c:v>
                </c:pt>
                <c:pt idx="5">
                  <c:v>1003009</c:v>
                </c:pt>
                <c:pt idx="6">
                  <c:v>1462148</c:v>
                </c:pt>
                <c:pt idx="7">
                  <c:v>932921</c:v>
                </c:pt>
                <c:pt idx="8">
                  <c:v>894784</c:v>
                </c:pt>
                <c:pt idx="9">
                  <c:v>1384929</c:v>
                </c:pt>
                <c:pt idx="10">
                  <c:v>838424</c:v>
                </c:pt>
                <c:pt idx="11">
                  <c:v>1512611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F-4243-B4AA-9AF8E2F0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66112"/>
        <c:axId val="1929663200"/>
      </c:lineChart>
      <c:catAx>
        <c:axId val="19296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663200"/>
        <c:crosses val="autoZero"/>
        <c:auto val="1"/>
        <c:lblAlgn val="ctr"/>
        <c:lblOffset val="100"/>
        <c:noMultiLvlLbl val="0"/>
      </c:catAx>
      <c:valAx>
        <c:axId val="19296632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6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ventas.xlsx]AnalisisB!TablaDinámica21</c:name>
    <c:fmtId val="59"/>
  </c:pivotSource>
  <c:chart>
    <c:autoTitleDeleted val="1"/>
    <c:pivotFmts>
      <c:pivotFmt>
        <c:idx val="0"/>
        <c:spPr>
          <a:solidFill>
            <a:srgbClr val="8D7E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AnalisisB!$B$392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D7EF3"/>
            </a:solidFill>
            <a:ln>
              <a:noFill/>
            </a:ln>
            <a:effectLst/>
          </c:spPr>
          <c:invertIfNegative val="0"/>
          <c:cat>
            <c:multiLvlStrRef>
              <c:f>AnalisisB!$A$393:$A$408</c:f>
              <c:multiLvlStrCache>
                <c:ptCount val="12"/>
                <c:lvl>
                  <c:pt idx="0">
                    <c:v>Matias</c:v>
                  </c:pt>
                  <c:pt idx="1">
                    <c:v>Leopoldo</c:v>
                  </c:pt>
                  <c:pt idx="2">
                    <c:v>Victoria</c:v>
                  </c:pt>
                  <c:pt idx="3">
                    <c:v>Karina</c:v>
                  </c:pt>
                  <c:pt idx="4">
                    <c:v>Leopoldo</c:v>
                  </c:pt>
                  <c:pt idx="5">
                    <c:v>Karina</c:v>
                  </c:pt>
                  <c:pt idx="6">
                    <c:v>Matias</c:v>
                  </c:pt>
                  <c:pt idx="7">
                    <c:v>Victoria</c:v>
                  </c:pt>
                  <c:pt idx="8">
                    <c:v>Karina</c:v>
                  </c:pt>
                  <c:pt idx="9">
                    <c:v>Leopoldo</c:v>
                  </c:pt>
                  <c:pt idx="10">
                    <c:v>Matias</c:v>
                  </c:pt>
                  <c:pt idx="11">
                    <c:v>Victoria</c:v>
                  </c:pt>
                </c:lvl>
                <c:lvl>
                  <c:pt idx="0">
                    <c:v>Alto Valor</c:v>
                  </c:pt>
                  <c:pt idx="4">
                    <c:v>Bajo Valor</c:v>
                  </c:pt>
                  <c:pt idx="8">
                    <c:v>Quimica</c:v>
                  </c:pt>
                </c:lvl>
              </c:multiLvlStrCache>
            </c:multiLvlStrRef>
          </c:cat>
          <c:val>
            <c:numRef>
              <c:f>AnalisisB!$B$393:$B$408</c:f>
              <c:numCache>
                <c:formatCode>[&lt;999950]0.0,"K";[&lt;999950000]0.0,,"M";0.0,,,"B"</c:formatCode>
                <c:ptCount val="12"/>
                <c:pt idx="0">
                  <c:v>7654407</c:v>
                </c:pt>
                <c:pt idx="1">
                  <c:v>7379268</c:v>
                </c:pt>
                <c:pt idx="2">
                  <c:v>7070169</c:v>
                </c:pt>
                <c:pt idx="3">
                  <c:v>6930986</c:v>
                </c:pt>
                <c:pt idx="4">
                  <c:v>7168904</c:v>
                </c:pt>
                <c:pt idx="5">
                  <c:v>6362105</c:v>
                </c:pt>
                <c:pt idx="6">
                  <c:v>5935654</c:v>
                </c:pt>
                <c:pt idx="7">
                  <c:v>5814709</c:v>
                </c:pt>
                <c:pt idx="8">
                  <c:v>7726697</c:v>
                </c:pt>
                <c:pt idx="9">
                  <c:v>7134921</c:v>
                </c:pt>
                <c:pt idx="10">
                  <c:v>6414928</c:v>
                </c:pt>
                <c:pt idx="11">
                  <c:v>6135686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2-49DE-A304-4DC15844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908431"/>
        <c:axId val="1552910095"/>
      </c:barChart>
      <c:catAx>
        <c:axId val="15529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52910095"/>
        <c:crosses val="autoZero"/>
        <c:auto val="1"/>
        <c:lblAlgn val="ctr"/>
        <c:lblOffset val="100"/>
        <c:noMultiLvlLbl val="0"/>
      </c:catAx>
      <c:valAx>
        <c:axId val="1552910095"/>
        <c:scaling>
          <c:orientation val="minMax"/>
        </c:scaling>
        <c:delete val="0"/>
        <c:axPos val="l"/>
        <c:numFmt formatCode="[&lt;999950]0.0,&quot;K&quot;;[&lt;999950000]0.0,,&quot;M&quot;;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529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ventas.xlsx]AnalisisB!TablaDinámica23</c:name>
    <c:fmtId val="6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AnalisisB!$B$445:$B$446</c:f>
              <c:strCache>
                <c:ptCount val="1"/>
                <c:pt idx="0">
                  <c:v>Alto 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AnalisisB!$B$447:$B$462</c:f>
              <c:numCache>
                <c:formatCode>#,##0.00</c:formatCode>
                <c:ptCount val="15"/>
                <c:pt idx="0">
                  <c:v>2261760</c:v>
                </c:pt>
                <c:pt idx="1">
                  <c:v>1984897</c:v>
                </c:pt>
                <c:pt idx="2">
                  <c:v>1693176</c:v>
                </c:pt>
                <c:pt idx="3">
                  <c:v>2319196</c:v>
                </c:pt>
                <c:pt idx="4">
                  <c:v>1283853</c:v>
                </c:pt>
                <c:pt idx="5">
                  <c:v>1720279</c:v>
                </c:pt>
                <c:pt idx="6">
                  <c:v>1565984</c:v>
                </c:pt>
                <c:pt idx="7">
                  <c:v>1767234</c:v>
                </c:pt>
                <c:pt idx="8">
                  <c:v>3921998</c:v>
                </c:pt>
                <c:pt idx="9">
                  <c:v>1910056</c:v>
                </c:pt>
                <c:pt idx="10">
                  <c:v>1880682</c:v>
                </c:pt>
                <c:pt idx="11">
                  <c:v>1802359</c:v>
                </c:pt>
                <c:pt idx="12">
                  <c:v>1198384</c:v>
                </c:pt>
                <c:pt idx="13">
                  <c:v>1983386</c:v>
                </c:pt>
                <c:pt idx="14">
                  <c:v>1741586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C-4CD4-BD31-28252C9A74F6}"/>
            </c:ext>
          </c:extLst>
        </c:ser>
        <c:ser>
          <c:idx val="1"/>
          <c:order val="1"/>
          <c:tx>
            <c:strRef>
              <c:f>AnalisisB!$C$445:$C$446</c:f>
              <c:strCache>
                <c:ptCount val="1"/>
                <c:pt idx="0">
                  <c:v>Bajo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AnalisisB!$C$447:$C$462</c:f>
              <c:numCache>
                <c:formatCode>#,##0.00</c:formatCode>
                <c:ptCount val="15"/>
                <c:pt idx="0">
                  <c:v>1416399</c:v>
                </c:pt>
                <c:pt idx="1">
                  <c:v>1631893</c:v>
                </c:pt>
                <c:pt idx="2">
                  <c:v>1117327</c:v>
                </c:pt>
                <c:pt idx="3">
                  <c:v>1660355</c:v>
                </c:pt>
                <c:pt idx="4">
                  <c:v>1601852</c:v>
                </c:pt>
                <c:pt idx="5">
                  <c:v>1227243</c:v>
                </c:pt>
                <c:pt idx="6">
                  <c:v>1491385</c:v>
                </c:pt>
                <c:pt idx="7">
                  <c:v>1873082</c:v>
                </c:pt>
                <c:pt idx="8">
                  <c:v>3191264</c:v>
                </c:pt>
                <c:pt idx="9">
                  <c:v>2122025</c:v>
                </c:pt>
                <c:pt idx="10">
                  <c:v>1832606</c:v>
                </c:pt>
                <c:pt idx="11">
                  <c:v>1561081</c:v>
                </c:pt>
                <c:pt idx="12">
                  <c:v>1868187</c:v>
                </c:pt>
                <c:pt idx="13">
                  <c:v>1665673</c:v>
                </c:pt>
                <c:pt idx="14">
                  <c:v>1021000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C-4CD4-BD31-28252C9A74F6}"/>
            </c:ext>
          </c:extLst>
        </c:ser>
        <c:ser>
          <c:idx val="2"/>
          <c:order val="2"/>
          <c:tx>
            <c:strRef>
              <c:f>AnalisisB!$D$445:$D$446</c:f>
              <c:strCache>
                <c:ptCount val="1"/>
                <c:pt idx="0">
                  <c:v>Quimica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AnalisisB!$D$447:$D$462</c:f>
              <c:numCache>
                <c:formatCode>#,##0.00</c:formatCode>
                <c:ptCount val="15"/>
                <c:pt idx="0">
                  <c:v>1681455</c:v>
                </c:pt>
                <c:pt idx="1">
                  <c:v>1662130</c:v>
                </c:pt>
                <c:pt idx="2">
                  <c:v>1710883</c:v>
                </c:pt>
                <c:pt idx="3">
                  <c:v>2185350</c:v>
                </c:pt>
                <c:pt idx="4">
                  <c:v>1152549</c:v>
                </c:pt>
                <c:pt idx="5">
                  <c:v>2063597</c:v>
                </c:pt>
                <c:pt idx="6">
                  <c:v>1283519</c:v>
                </c:pt>
                <c:pt idx="7">
                  <c:v>1390425</c:v>
                </c:pt>
                <c:pt idx="8">
                  <c:v>2752330</c:v>
                </c:pt>
                <c:pt idx="9">
                  <c:v>1373869</c:v>
                </c:pt>
                <c:pt idx="10">
                  <c:v>2013713</c:v>
                </c:pt>
                <c:pt idx="11">
                  <c:v>2119580</c:v>
                </c:pt>
                <c:pt idx="12">
                  <c:v>2535648</c:v>
                </c:pt>
                <c:pt idx="13">
                  <c:v>1784361</c:v>
                </c:pt>
                <c:pt idx="14">
                  <c:v>1702823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C-4CD4-BD31-28252C9A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064975"/>
        <c:axId val="867079119"/>
      </c:lineChart>
      <c:catAx>
        <c:axId val="8670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867079119"/>
        <c:crosses val="autoZero"/>
        <c:auto val="1"/>
        <c:lblAlgn val="ctr"/>
        <c:lblOffset val="100"/>
        <c:noMultiLvlLbl val="0"/>
      </c:catAx>
      <c:valAx>
        <c:axId val="8670791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8670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ventas.xlsx]AnalisisB!TablaDinámica4</c:name>
    <c:fmtId val="4"/>
  </c:pivotSource>
  <c:chart>
    <c:autoTitleDeleted val="1"/>
    <c:pivotFmts>
      <c:pivotFmt>
        <c:idx val="0"/>
        <c:spPr>
          <a:gradFill>
            <a:gsLst>
              <a:gs pos="28000">
                <a:schemeClr val="accent1">
                  <a:lumMod val="20000"/>
                  <a:lumOff val="80000"/>
                  <a:alpha val="80000"/>
                </a:schemeClr>
              </a:gs>
              <a:gs pos="67000">
                <a:schemeClr val="bg1"/>
              </a:gs>
              <a:gs pos="0">
                <a:srgbClr val="E8788C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8000">
                <a:schemeClr val="accent1">
                  <a:lumMod val="20000"/>
                  <a:lumOff val="80000"/>
                  <a:alpha val="80000"/>
                </a:schemeClr>
              </a:gs>
              <a:gs pos="67000">
                <a:schemeClr val="bg1"/>
              </a:gs>
              <a:gs pos="0">
                <a:srgbClr val="E8788C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chemeClr val="accent1">
                  <a:lumMod val="20000"/>
                  <a:lumOff val="80000"/>
                  <a:alpha val="80000"/>
                </a:schemeClr>
              </a:gs>
              <a:gs pos="67000">
                <a:schemeClr val="bg1"/>
              </a:gs>
              <a:gs pos="0">
                <a:srgbClr val="E8788C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AnalisisB!$B$35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chemeClr val="accent1">
                    <a:lumMod val="20000"/>
                    <a:lumOff val="80000"/>
                    <a:alpha val="80000"/>
                  </a:schemeClr>
                </a:gs>
                <a:gs pos="67000">
                  <a:schemeClr val="bg1"/>
                </a:gs>
                <a:gs pos="0">
                  <a:srgbClr val="E8788C"/>
                </a:gs>
              </a:gsLst>
              <a:lin ang="5400000" scaled="1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AnalisisB!$A$36:$A$48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AnalisisB!$B$36:$B$48</c:f>
              <c:numCache>
                <c:formatCode>[&lt;999950]0.0,"K";[&lt;999950000]0.0,,"M";0.0,,,"B"</c:formatCode>
                <c:ptCount val="12"/>
                <c:pt idx="0">
                  <c:v>7256791</c:v>
                </c:pt>
                <c:pt idx="1">
                  <c:v>6130179</c:v>
                </c:pt>
                <c:pt idx="2">
                  <c:v>6852683</c:v>
                </c:pt>
                <c:pt idx="3">
                  <c:v>7020150</c:v>
                </c:pt>
                <c:pt idx="4">
                  <c:v>7419334</c:v>
                </c:pt>
                <c:pt idx="5">
                  <c:v>6481088</c:v>
                </c:pt>
                <c:pt idx="6">
                  <c:v>6861336</c:v>
                </c:pt>
                <c:pt idx="7">
                  <c:v>7370778</c:v>
                </c:pt>
                <c:pt idx="8">
                  <c:v>5924529</c:v>
                </c:pt>
                <c:pt idx="9">
                  <c:v>6480815</c:v>
                </c:pt>
                <c:pt idx="10">
                  <c:v>6844877</c:v>
                </c:pt>
                <c:pt idx="11">
                  <c:v>7085874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B80-99D6-FFA61C2C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5023"/>
        <c:axId val="828342079"/>
      </c:areaChart>
      <c:catAx>
        <c:axId val="82832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8342079"/>
        <c:crosses val="autoZero"/>
        <c:auto val="1"/>
        <c:lblAlgn val="ctr"/>
        <c:lblOffset val="100"/>
        <c:noMultiLvlLbl val="0"/>
      </c:catAx>
      <c:valAx>
        <c:axId val="828342079"/>
        <c:scaling>
          <c:orientation val="minMax"/>
        </c:scaling>
        <c:delete val="1"/>
        <c:axPos val="l"/>
        <c:numFmt formatCode="[&lt;999950]0.0,&quot;K&quot;;[&lt;999950000]0.0,,&quot;M&quot;;0.0,,,&quot;B&quot;" sourceLinked="1"/>
        <c:majorTickMark val="none"/>
        <c:minorTickMark val="none"/>
        <c:tickLblPos val="nextTo"/>
        <c:crossAx val="8283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0826873385013E-2"/>
          <c:y val="4.7946859903381635E-2"/>
          <c:w val="0.98359173126614985"/>
          <c:h val="0.9194444444444444"/>
        </c:manualLayout>
      </c:layout>
      <c:doughnutChart>
        <c:varyColors val="1"/>
        <c:ser>
          <c:idx val="0"/>
          <c:order val="0"/>
          <c:spPr>
            <a:solidFill>
              <a:srgbClr val="51B340"/>
            </a:solidFill>
          </c:spPr>
          <c:dPt>
            <c:idx val="0"/>
            <c:bubble3D val="0"/>
            <c:spPr>
              <a:solidFill>
                <a:srgbClr val="51B3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6-457A-A387-1E9975E87AFF}"/>
              </c:ext>
            </c:extLst>
          </c:dPt>
          <c:dPt>
            <c:idx val="1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76-457A-A387-1E9975E87AFF}"/>
              </c:ext>
            </c:extLst>
          </c:dPt>
          <c:val>
            <c:numRef>
              <c:f>AnalisisB!$F$57:$F$58</c:f>
              <c:numCache>
                <c:formatCode>0%</c:formatCode>
                <c:ptCount val="2"/>
                <c:pt idx="0">
                  <c:v>0.79055555555555557</c:v>
                </c:pt>
                <c:pt idx="1">
                  <c:v>0.20944444444444443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6-457A-A387-1E9975E8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0826873385013E-2"/>
          <c:y val="4.7946859903381635E-2"/>
          <c:w val="0.96718346253229959"/>
          <c:h val="0.90410628019323658"/>
        </c:manualLayout>
      </c:layout>
      <c:doughnutChart>
        <c:varyColors val="1"/>
        <c:ser>
          <c:idx val="0"/>
          <c:order val="0"/>
          <c:spPr>
            <a:solidFill>
              <a:srgbClr val="E8788C"/>
            </a:solidFill>
          </c:spPr>
          <c:dPt>
            <c:idx val="0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4-4535-AF2C-F9C19207266A}"/>
              </c:ext>
            </c:extLst>
          </c:dPt>
          <c:dPt>
            <c:idx val="1"/>
            <c:bubble3D val="0"/>
            <c:spPr>
              <a:solidFill>
                <a:srgbClr val="E878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4-4535-AF2C-F9C19207266A}"/>
              </c:ext>
            </c:extLst>
          </c:dPt>
          <c:val>
            <c:numRef>
              <c:f>AnalisisB!$F$57:$F$58</c:f>
              <c:numCache>
                <c:formatCode>0%</c:formatCode>
                <c:ptCount val="2"/>
                <c:pt idx="0">
                  <c:v>0.79055555555555557</c:v>
                </c:pt>
                <c:pt idx="1">
                  <c:v>0.20944444444444443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4-4535-AF2C-F9C19207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5875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13361647355664E-3"/>
          <c:y val="5.0925925925925923E-2"/>
          <c:w val="0.96164131492921878"/>
          <c:h val="0.939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AnalisisB!$B$70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rgbClr val="8D7EF3"/>
              </a:solidFill>
              <a:round/>
            </a:ln>
            <a:effectLst/>
          </c:spPr>
          <c:marker>
            <c:symbol val="none"/>
          </c:marker>
          <c:cat>
            <c:strRef>
              <c:f>AnalisisB!$A$71:$A$83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AnalisisB!$B$71:$B$83</c:f>
              <c:numCache>
                <c:formatCode>#,##0</c:formatCode>
                <c:ptCount val="12"/>
                <c:pt idx="0">
                  <c:v>69455</c:v>
                </c:pt>
                <c:pt idx="1">
                  <c:v>55004</c:v>
                </c:pt>
                <c:pt idx="2">
                  <c:v>62830</c:v>
                </c:pt>
                <c:pt idx="3">
                  <c:v>68348</c:v>
                </c:pt>
                <c:pt idx="4">
                  <c:v>68921</c:v>
                </c:pt>
                <c:pt idx="5">
                  <c:v>65014</c:v>
                </c:pt>
                <c:pt idx="6">
                  <c:v>65047</c:v>
                </c:pt>
                <c:pt idx="7">
                  <c:v>67048</c:v>
                </c:pt>
                <c:pt idx="8">
                  <c:v>54685</c:v>
                </c:pt>
                <c:pt idx="9">
                  <c:v>61163</c:v>
                </c:pt>
                <c:pt idx="10">
                  <c:v>64721</c:v>
                </c:pt>
                <c:pt idx="11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7-4E1D-BDF3-7EC432EE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78943"/>
        <c:axId val="484676863"/>
      </c:lineChart>
      <c:catAx>
        <c:axId val="48467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4676863"/>
        <c:crosses val="autoZero"/>
        <c:auto val="1"/>
        <c:lblAlgn val="ctr"/>
        <c:lblOffset val="100"/>
        <c:noMultiLvlLbl val="0"/>
      </c:catAx>
      <c:valAx>
        <c:axId val="48467686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46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E8788C"/>
            </a:solidFill>
          </c:spPr>
          <c:dPt>
            <c:idx val="0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43-99B5-398ABABE26C9}"/>
              </c:ext>
            </c:extLst>
          </c:dPt>
          <c:dPt>
            <c:idx val="1"/>
            <c:bubble3D val="0"/>
            <c:spPr>
              <a:solidFill>
                <a:srgbClr val="E878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8-4843-99B5-398ABABE26C9}"/>
              </c:ext>
            </c:extLst>
          </c:dPt>
          <c:val>
            <c:numRef>
              <c:f>AnalisisB!$F$57:$F$58</c:f>
              <c:numCache>
                <c:formatCode>0%</c:formatCode>
                <c:ptCount val="2"/>
                <c:pt idx="0">
                  <c:v>0.79055555555555557</c:v>
                </c:pt>
                <c:pt idx="1">
                  <c:v>0.20944444444444443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8-4843-99B5-398ABABE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ventas.xlsx]AnalisisB!TablaDinámica9</c:name>
    <c:fmtId val="13"/>
  </c:pivotSource>
  <c:chart>
    <c:autoTitleDeleted val="1"/>
    <c:pivotFmts>
      <c:pivotFmt>
        <c:idx val="0"/>
        <c:spPr>
          <a:solidFill>
            <a:srgbClr val="6CE6DF"/>
          </a:solidFill>
          <a:ln w="12700">
            <a:solidFill>
              <a:srgbClr val="6821E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CE6DF"/>
          </a:solidFill>
          <a:ln w="12700">
            <a:solidFill>
              <a:srgbClr val="6821E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CE6DF">
              <a:alpha val="13000"/>
            </a:srgbClr>
          </a:solidFill>
          <a:ln w="12700">
            <a:solidFill>
              <a:srgbClr val="6821E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AnalisisB!$B$93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E6DF">
                <a:alpha val="13000"/>
              </a:srgbClr>
            </a:solidFill>
            <a:ln w="12700">
              <a:solidFill>
                <a:srgbClr val="6821E4"/>
              </a:solidFill>
            </a:ln>
            <a:effectLst/>
          </c:spPr>
          <c:cat>
            <c:strRef>
              <c:f>AnalisisB!$A$94:$A$102</c:f>
              <c:strCache>
                <c:ptCount val="8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2205821202</c:v>
                </c:pt>
                <c:pt idx="5">
                  <c:v>2207497170</c:v>
                </c:pt>
                <c:pt idx="6">
                  <c:v>2210881640</c:v>
                </c:pt>
                <c:pt idx="7">
                  <c:v>2212525308</c:v>
                </c:pt>
              </c:strCache>
            </c:strRef>
          </c:cat>
          <c:val>
            <c:numRef>
              <c:f>AnalisisB!$B$94:$B$102</c:f>
              <c:numCache>
                <c:formatCode>#,##0</c:formatCode>
                <c:ptCount val="8"/>
                <c:pt idx="0">
                  <c:v>235</c:v>
                </c:pt>
                <c:pt idx="1">
                  <c:v>218</c:v>
                </c:pt>
                <c:pt idx="2">
                  <c:v>258</c:v>
                </c:pt>
                <c:pt idx="3">
                  <c:v>207</c:v>
                </c:pt>
                <c:pt idx="4">
                  <c:v>249</c:v>
                </c:pt>
                <c:pt idx="5">
                  <c:v>216</c:v>
                </c:pt>
                <c:pt idx="6">
                  <c:v>200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802-8069-B99B83D4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38927"/>
        <c:axId val="1807431023"/>
      </c:radarChart>
      <c:catAx>
        <c:axId val="18074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7431023"/>
        <c:crosses val="autoZero"/>
        <c:auto val="1"/>
        <c:lblAlgn val="ctr"/>
        <c:lblOffset val="100"/>
        <c:noMultiLvlLbl val="0"/>
      </c:catAx>
      <c:valAx>
        <c:axId val="1807431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8074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CE6D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8788C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E8788C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CE6D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E8788C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CE6D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AnalisisB!$B$111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0-41FE-833E-630564702E06}"/>
              </c:ext>
            </c:extLst>
          </c:dPt>
          <c:dPt>
            <c:idx val="1"/>
            <c:bubble3D val="0"/>
            <c:spPr>
              <a:solidFill>
                <a:srgbClr val="E878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0-41FE-833E-630564702E06}"/>
              </c:ext>
            </c:extLst>
          </c:dPt>
          <c:dPt>
            <c:idx val="2"/>
            <c:bubble3D val="0"/>
            <c:spPr>
              <a:solidFill>
                <a:srgbClr val="6CE6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0-41FE-833E-630564702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AnalisisB!$A$112:$A$115</c:f>
              <c:strCache>
                <c:ptCount val="3"/>
                <c:pt idx="0">
                  <c:v>Alto Valor</c:v>
                </c:pt>
                <c:pt idx="1">
                  <c:v>Bajo Valor</c:v>
                </c:pt>
                <c:pt idx="2">
                  <c:v>Quimica</c:v>
                </c:pt>
              </c:strCache>
            </c:strRef>
          </c:cat>
          <c:val>
            <c:numRef>
              <c:f>AnalisisB!$B$112:$B$115</c:f>
              <c:numCache>
                <c:formatCode>[&lt;999950]0.0,"K";[&lt;999950000]0.0,,"M";0.0,,,"B"</c:formatCode>
                <c:ptCount val="3"/>
                <c:pt idx="0">
                  <c:v>22884437</c:v>
                </c:pt>
                <c:pt idx="1">
                  <c:v>19941904</c:v>
                </c:pt>
                <c:pt idx="2">
                  <c:v>21615621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0-41FE-833E-63056470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ventas.xlsx]AnalisisB!TablaDinámica11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82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AnalisisB!$B$126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21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AnalisisB!$A$127:$A$136</c:f>
              <c:strCache>
                <c:ptCount val="9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2194894679</c:v>
                </c:pt>
                <c:pt idx="5">
                  <c:v>2205821202</c:v>
                </c:pt>
                <c:pt idx="6">
                  <c:v>2207497170</c:v>
                </c:pt>
                <c:pt idx="7">
                  <c:v>2210881640</c:v>
                </c:pt>
                <c:pt idx="8">
                  <c:v>2212525308</c:v>
                </c:pt>
              </c:strCache>
            </c:strRef>
          </c:cat>
          <c:val>
            <c:numRef>
              <c:f>AnalisisB!$B$127:$B$136</c:f>
              <c:numCache>
                <c:formatCode>[&lt;999950]0.0,"K";[&lt;999950000]0.0,,"M";0.0,,,"B"</c:formatCode>
                <c:ptCount val="9"/>
                <c:pt idx="0">
                  <c:v>9399988</c:v>
                </c:pt>
                <c:pt idx="1">
                  <c:v>9621814</c:v>
                </c:pt>
                <c:pt idx="2">
                  <c:v>9061171</c:v>
                </c:pt>
                <c:pt idx="3">
                  <c:v>8846973</c:v>
                </c:pt>
                <c:pt idx="4">
                  <c:v>8995249</c:v>
                </c:pt>
                <c:pt idx="5">
                  <c:v>9620842</c:v>
                </c:pt>
                <c:pt idx="6">
                  <c:v>9513342</c:v>
                </c:pt>
                <c:pt idx="7">
                  <c:v>9254104</c:v>
                </c:pt>
                <c:pt idx="8">
                  <c:v>7414951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4CAA-AB76-8F902D89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921279"/>
        <c:axId val="1956925855"/>
      </c:barChart>
      <c:catAx>
        <c:axId val="195692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8080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56925855"/>
        <c:crosses val="autoZero"/>
        <c:auto val="1"/>
        <c:lblAlgn val="ctr"/>
        <c:lblOffset val="100"/>
        <c:noMultiLvlLbl val="0"/>
      </c:catAx>
      <c:valAx>
        <c:axId val="1956925855"/>
        <c:scaling>
          <c:orientation val="minMax"/>
        </c:scaling>
        <c:delete val="1"/>
        <c:axPos val="b"/>
        <c:numFmt formatCode="[&lt;999950]0.0,&quot;K&quot;;[&lt;999950000]0.0,,&quot;M&quot;;0.0,,,&quot;B&quot;" sourceLinked="1"/>
        <c:majorTickMark val="none"/>
        <c:minorTickMark val="none"/>
        <c:tickLblPos val="nextTo"/>
        <c:crossAx val="19569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ventas.xlsx]AnalisisB!TablaDinámica12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8D7EF3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15875">
              <a:solidFill>
                <a:srgbClr val="6821E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AnalisisB!$B$145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8D7EF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5875">
                <a:solidFill>
                  <a:srgbClr val="6821E4"/>
                </a:solidFill>
              </a:ln>
              <a:effectLst/>
            </c:spPr>
          </c:marker>
          <c:cat>
            <c:strRef>
              <c:f>AnalisisB!$A$146:$A$155</c:f>
              <c:strCache>
                <c:ptCount val="9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2194894679</c:v>
                </c:pt>
                <c:pt idx="5">
                  <c:v>2205821202</c:v>
                </c:pt>
                <c:pt idx="6">
                  <c:v>2207497170</c:v>
                </c:pt>
                <c:pt idx="7">
                  <c:v>2210881640</c:v>
                </c:pt>
                <c:pt idx="8">
                  <c:v>2212525308</c:v>
                </c:pt>
              </c:strCache>
            </c:strRef>
          </c:cat>
          <c:val>
            <c:numRef>
              <c:f>AnalisisB!$B$146:$B$155</c:f>
              <c:numCache>
                <c:formatCode>#,##0</c:formatCode>
                <c:ptCount val="9"/>
                <c:pt idx="0">
                  <c:v>85574</c:v>
                </c:pt>
                <c:pt idx="1">
                  <c:v>95730</c:v>
                </c:pt>
                <c:pt idx="2">
                  <c:v>79949</c:v>
                </c:pt>
                <c:pt idx="3">
                  <c:v>84512</c:v>
                </c:pt>
                <c:pt idx="4">
                  <c:v>82194</c:v>
                </c:pt>
                <c:pt idx="5">
                  <c:v>87263</c:v>
                </c:pt>
                <c:pt idx="6">
                  <c:v>88122</c:v>
                </c:pt>
                <c:pt idx="7">
                  <c:v>85266</c:v>
                </c:pt>
                <c:pt idx="8">
                  <c:v>77512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A-49FD-A38C-EE82299C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199263"/>
        <c:axId val="905201343"/>
      </c:lineChart>
      <c:catAx>
        <c:axId val="9051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201343"/>
        <c:crosses val="autoZero"/>
        <c:auto val="1"/>
        <c:lblAlgn val="ctr"/>
        <c:lblOffset val="100"/>
        <c:noMultiLvlLbl val="0"/>
      </c:catAx>
      <c:valAx>
        <c:axId val="90520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51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AnalisisB!$E$182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AnalisisB!$D$183:$D$194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AnalisisB!$E$183:$E$194</c:f>
              <c:numCache>
                <c:formatCode>h:mm</c:formatCode>
                <c:ptCount val="12"/>
                <c:pt idx="0">
                  <c:v>0.20807613168724276</c:v>
                </c:pt>
                <c:pt idx="1">
                  <c:v>0.20009328358208953</c:v>
                </c:pt>
                <c:pt idx="2">
                  <c:v>0.20905671296296294</c:v>
                </c:pt>
                <c:pt idx="3">
                  <c:v>0.20289855072463761</c:v>
                </c:pt>
                <c:pt idx="4">
                  <c:v>0.20486111111111116</c:v>
                </c:pt>
                <c:pt idx="5">
                  <c:v>0.20539709172259502</c:v>
                </c:pt>
                <c:pt idx="6">
                  <c:v>0.20253164556962022</c:v>
                </c:pt>
                <c:pt idx="7">
                  <c:v>0.20528131634819535</c:v>
                </c:pt>
                <c:pt idx="8">
                  <c:v>0.20538057742782151</c:v>
                </c:pt>
                <c:pt idx="9">
                  <c:v>0.20818865740740738</c:v>
                </c:pt>
                <c:pt idx="10">
                  <c:v>0.21054964539007096</c:v>
                </c:pt>
                <c:pt idx="11">
                  <c:v>0.19720496894409933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9-4F3B-8FCD-FF9B1AAEF2B2}"/>
            </c:ext>
          </c:extLst>
        </c:ser>
        <c:ser>
          <c:idx val="1"/>
          <c:order val="1"/>
          <c:tx>
            <c:strRef>
              <c:f>AnalisisB!$F$182:$F$194</c:f>
              <c:strCache>
                <c:ptCount val="13"/>
                <c:pt idx="0">
                  <c:v>Max</c:v>
                </c:pt>
                <c:pt idx="11">
                  <c:v>05:03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8788C"/>
              </a:solidFill>
              <a:ln w="9525">
                <a:noFill/>
              </a:ln>
              <a:effectLst/>
            </c:spPr>
          </c:marker>
          <c:cat>
            <c:strRef>
              <c:f>AnalisisB!$D$183:$D$194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AnalisisB!$F$183:$F$194</c:f>
              <c:numCache>
                <c:formatCode>General</c:formatCode>
                <c:ptCount val="12"/>
                <c:pt idx="10" formatCode="h:mm">
                  <c:v>0.21054964539007096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9-4F3B-8FCD-FF9B1AAEF2B2}"/>
            </c:ext>
          </c:extLst>
        </c:ser>
        <c:ser>
          <c:idx val="2"/>
          <c:order val="2"/>
          <c:tx>
            <c:strRef>
              <c:f>AnalisisB!$G$182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51B340"/>
              </a:solidFill>
              <a:ln w="9525">
                <a:noFill/>
              </a:ln>
              <a:effectLst/>
            </c:spPr>
          </c:marker>
          <c:cat>
            <c:strRef>
              <c:f>AnalisisB!$D$183:$D$194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AnalisisB!$G$183:$G$194</c:f>
              <c:numCache>
                <c:formatCode>General</c:formatCode>
                <c:ptCount val="12"/>
                <c:pt idx="11" formatCode="h:mm">
                  <c:v>0.19720496894409933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9-4F3B-8FCD-FF9B1AAE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55775"/>
        <c:axId val="224258687"/>
      </c:lineChart>
      <c:catAx>
        <c:axId val="2242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258687"/>
        <c:crosses val="autoZero"/>
        <c:auto val="1"/>
        <c:lblAlgn val="ctr"/>
        <c:lblOffset val="100"/>
        <c:noMultiLvlLbl val="0"/>
      </c:catAx>
      <c:valAx>
        <c:axId val="2242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2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ventas.xlsx]AnalisisB!TablaDinámica15</c:name>
    <c:fmtId val="37"/>
  </c:pivotSource>
  <c:chart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Base"/>
          <c:showLegendKey val="0"/>
          <c:showVal val="0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Base"/>
          <c:showLegendKey val="0"/>
          <c:showVal val="0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rgbClr val="7030A0"/>
          </a:solidFill>
          <a:ln>
            <a:noFill/>
          </a:ln>
          <a:effectLst/>
        </c:spPr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Base"/>
          <c:showLegendKey val="0"/>
          <c:showVal val="0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AnalisisB!$B$228</c:f>
              <c:strCache>
                <c:ptCount val="1"/>
                <c:pt idx="0">
                  <c:v>Suma de Ingresos Totales2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2-4FC4-B198-7850A112FBB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D2-4FC4-B198-7850A112FB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D9-4642-835F-A7BA00A1A1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2-4FC4-B198-7850A112F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AnalisisB!$A$229:$A$233</c:f>
              <c:strCache>
                <c:ptCount val="4"/>
                <c:pt idx="0">
                  <c:v>Victoria</c:v>
                </c:pt>
                <c:pt idx="1">
                  <c:v>Matias</c:v>
                </c:pt>
                <c:pt idx="2">
                  <c:v>Karina</c:v>
                </c:pt>
                <c:pt idx="3">
                  <c:v>Leopoldo</c:v>
                </c:pt>
              </c:strCache>
            </c:strRef>
          </c:cat>
          <c:val>
            <c:numRef>
              <c:f>AnalisisB!$B$229:$B$233</c:f>
              <c:numCache>
                <c:formatCode>[&lt;999950]0.0,"K";[&lt;999950000]0.0,,"M";0.0,,,"B"</c:formatCode>
                <c:ptCount val="4"/>
                <c:pt idx="0">
                  <c:v>19020564</c:v>
                </c:pt>
                <c:pt idx="1">
                  <c:v>20004989</c:v>
                </c:pt>
                <c:pt idx="2">
                  <c:v>21019788</c:v>
                </c:pt>
                <c:pt idx="3">
                  <c:v>21683093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2-4FC4-B198-7850A112FBB7}"/>
            </c:ext>
          </c:extLst>
        </c:ser>
        <c:ser>
          <c:idx val="1"/>
          <c:order val="1"/>
          <c:tx>
            <c:strRef>
              <c:f>AnalisisB!$C$228</c:f>
              <c:strCache>
                <c:ptCount val="1"/>
                <c:pt idx="0">
                  <c:v>Suma de Ingresos Totales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AnalisisB!$A$229:$A$233</c:f>
              <c:strCache>
                <c:ptCount val="4"/>
                <c:pt idx="0">
                  <c:v>Victoria</c:v>
                </c:pt>
                <c:pt idx="1">
                  <c:v>Matias</c:v>
                </c:pt>
                <c:pt idx="2">
                  <c:v>Karina</c:v>
                </c:pt>
                <c:pt idx="3">
                  <c:v>Leopoldo</c:v>
                </c:pt>
              </c:strCache>
            </c:strRef>
          </c:cat>
          <c:val>
            <c:numRef>
              <c:f>AnalisisB!$C$229:$C$233</c:f>
              <c:numCache>
                <c:formatCode>[&lt;999950]0.0,"K";[&lt;999950000]0.0,,"M";0.0,,,"B"</c:formatCode>
                <c:ptCount val="4"/>
                <c:pt idx="0">
                  <c:v>19020564</c:v>
                </c:pt>
                <c:pt idx="1">
                  <c:v>20004989</c:v>
                </c:pt>
                <c:pt idx="2">
                  <c:v>21019788</c:v>
                </c:pt>
                <c:pt idx="3">
                  <c:v>21683093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2-4FC4-B198-7850A112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-80"/>
        <c:axId val="133509679"/>
        <c:axId val="133503439"/>
      </c:barChart>
      <c:catAx>
        <c:axId val="133509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03439"/>
        <c:crosses val="autoZero"/>
        <c:auto val="1"/>
        <c:lblAlgn val="ctr"/>
        <c:lblOffset val="100"/>
        <c:noMultiLvlLbl val="0"/>
      </c:catAx>
      <c:valAx>
        <c:axId val="133503439"/>
        <c:scaling>
          <c:orientation val="minMax"/>
        </c:scaling>
        <c:delete val="1"/>
        <c:axPos val="b"/>
        <c:numFmt formatCode="[&lt;999950]0.0,&quot;K&quot;;[&lt;999950000]0.0,,&quot;M&quot;;0.0,,,&quot;B&quot;" sourceLinked="1"/>
        <c:majorTickMark val="none"/>
        <c:minorTickMark val="none"/>
        <c:tickLblPos val="nextTo"/>
        <c:crossAx val="1335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ventas.xlsx]AnalisisB!TablaDinámica17</c:name>
    <c:fmtId val="42"/>
  </c:pivotSource>
  <c:chart>
    <c:autoTitleDeleted val="1"/>
    <c:pivotFmts>
      <c:pivotFmt>
        <c:idx val="0"/>
        <c:spPr>
          <a:solidFill>
            <a:srgbClr val="682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82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82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AnalisisB!$B$261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21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AnalisisB!$A$262:$A$277</c:f>
              <c:strCache>
                <c:ptCount val="15"/>
                <c:pt idx="0">
                  <c:v>Martin</c:v>
                </c:pt>
                <c:pt idx="1">
                  <c:v>David</c:v>
                </c:pt>
                <c:pt idx="2">
                  <c:v>Pablo</c:v>
                </c:pt>
                <c:pt idx="3">
                  <c:v>Rodrigo</c:v>
                </c:pt>
                <c:pt idx="4">
                  <c:v>Ramiro</c:v>
                </c:pt>
                <c:pt idx="5">
                  <c:v>Rogelio</c:v>
                </c:pt>
                <c:pt idx="6">
                  <c:v>Miguel</c:v>
                </c:pt>
                <c:pt idx="7">
                  <c:v>Adrian</c:v>
                </c:pt>
                <c:pt idx="8">
                  <c:v>Alejandro</c:v>
                </c:pt>
                <c:pt idx="9">
                  <c:v>Mario</c:v>
                </c:pt>
                <c:pt idx="10">
                  <c:v>Javier</c:v>
                </c:pt>
                <c:pt idx="11">
                  <c:v>Daniel</c:v>
                </c:pt>
                <c:pt idx="12">
                  <c:v>Vicente</c:v>
                </c:pt>
                <c:pt idx="13">
                  <c:v>Juan</c:v>
                </c:pt>
                <c:pt idx="14">
                  <c:v>Hugo</c:v>
                </c:pt>
              </c:strCache>
            </c:strRef>
          </c:cat>
          <c:val>
            <c:numRef>
              <c:f>AnalisisB!$B$262:$B$277</c:f>
              <c:numCache>
                <c:formatCode>[&lt;999950]0.0,"K";[&lt;999950000]0.0,,"M";0.0,,,"B"</c:formatCode>
                <c:ptCount val="15"/>
                <c:pt idx="0">
                  <c:v>9865592</c:v>
                </c:pt>
                <c:pt idx="1">
                  <c:v>6164901</c:v>
                </c:pt>
                <c:pt idx="2">
                  <c:v>5727001</c:v>
                </c:pt>
                <c:pt idx="3">
                  <c:v>5602219</c:v>
                </c:pt>
                <c:pt idx="4">
                  <c:v>5483020</c:v>
                </c:pt>
                <c:pt idx="5">
                  <c:v>5433420</c:v>
                </c:pt>
                <c:pt idx="6">
                  <c:v>5405950</c:v>
                </c:pt>
                <c:pt idx="7">
                  <c:v>5359614</c:v>
                </c:pt>
                <c:pt idx="8">
                  <c:v>5278920</c:v>
                </c:pt>
                <c:pt idx="9">
                  <c:v>5030741</c:v>
                </c:pt>
                <c:pt idx="10">
                  <c:v>5011119</c:v>
                </c:pt>
                <c:pt idx="11">
                  <c:v>4521386</c:v>
                </c:pt>
                <c:pt idx="12">
                  <c:v>4465409</c:v>
                </c:pt>
                <c:pt idx="13">
                  <c:v>4340888</c:v>
                </c:pt>
                <c:pt idx="14">
                  <c:v>4038254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295-B128-D7625753B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1956915039"/>
        <c:axId val="1956916287"/>
      </c:barChart>
      <c:catAx>
        <c:axId val="19569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956916287"/>
        <c:crosses val="autoZero"/>
        <c:auto val="1"/>
        <c:lblAlgn val="ctr"/>
        <c:lblOffset val="100"/>
        <c:noMultiLvlLbl val="0"/>
      </c:catAx>
      <c:valAx>
        <c:axId val="1956916287"/>
        <c:scaling>
          <c:orientation val="minMax"/>
        </c:scaling>
        <c:delete val="1"/>
        <c:axPos val="l"/>
        <c:numFmt formatCode="[&lt;999950]0.0,&quot;K&quot;;[&lt;999950000]0.0,,&quot;M&quot;;0.0,,,&quot;B&quot;" sourceLinked="1"/>
        <c:majorTickMark val="none"/>
        <c:minorTickMark val="none"/>
        <c:tickLblPos val="nextTo"/>
        <c:crossAx val="19569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AnalisisB!$B$296</c:f>
              <c:strCache>
                <c:ptCount val="1"/>
                <c:pt idx="0">
                  <c:v>Acapulco</c:v>
                </c:pt>
              </c:strCache>
            </c:strRef>
          </c:tx>
          <c:dPt>
            <c:idx val="0"/>
            <c:bubble3D val="0"/>
            <c:spPr>
              <a:solidFill>
                <a:srgbClr val="51B3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4-4148-92E4-D6F8D65D2062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AnalisisB!$B$297:$B$298</c:f>
              <c:numCache>
                <c:formatCode>[&lt;999950]0.0,"K";[&lt;999950000]0.0,,"M";0.0,,,"B"</c:formatCode>
                <c:ptCount val="2"/>
                <c:pt idx="0">
                  <c:v>11248187</c:v>
                </c:pt>
                <c:pt idx="1">
                  <c:v>3518345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4-4148-92E4-D6F8D65D2062}"/>
            </c:ext>
          </c:extLst>
        </c:ser>
        <c:ser>
          <c:idx val="1"/>
          <c:order val="1"/>
          <c:tx>
            <c:strRef>
              <c:f>AnalisisB!$C$296</c:f>
              <c:strCache>
                <c:ptCount val="1"/>
                <c:pt idx="0">
                  <c:v>León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E4-4148-92E4-D6F8D65D2062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AnalisisB!$C$297:$C$298</c:f>
              <c:numCache>
                <c:formatCode>[&lt;999950]0.0,"K";[&lt;999950000]0.0,,"M";0.0,,,"B"</c:formatCode>
                <c:ptCount val="2"/>
                <c:pt idx="0">
                  <c:v>14019776</c:v>
                </c:pt>
                <c:pt idx="1">
                  <c:v>746756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E4-4148-92E4-D6F8D65D2062}"/>
            </c:ext>
          </c:extLst>
        </c:ser>
        <c:ser>
          <c:idx val="2"/>
          <c:order val="2"/>
          <c:tx>
            <c:strRef>
              <c:f>AnalisisB!$D$296</c:f>
              <c:strCache>
                <c:ptCount val="1"/>
                <c:pt idx="0">
                  <c:v>México</c:v>
                </c:pt>
              </c:strCache>
            </c:strRef>
          </c:tx>
          <c:dPt>
            <c:idx val="0"/>
            <c:bubble3D val="0"/>
            <c:spPr>
              <a:solidFill>
                <a:srgbClr val="F7D3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E4-4148-92E4-D6F8D65D2062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AnalisisB!$D$297:$D$298</c:f>
              <c:numCache>
                <c:formatCode>[&lt;999950]0.0,"K";[&lt;999950000]0.0,,"M";0.0,,,"B"</c:formatCode>
                <c:ptCount val="2"/>
                <c:pt idx="0">
                  <c:v>13340302</c:v>
                </c:pt>
                <c:pt idx="1">
                  <c:v>1426230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E4-4148-92E4-D6F8D65D2062}"/>
            </c:ext>
          </c:extLst>
        </c:ser>
        <c:ser>
          <c:idx val="3"/>
          <c:order val="3"/>
          <c:tx>
            <c:strRef>
              <c:f>AnalisisB!$E$296</c:f>
              <c:strCache>
                <c:ptCount val="1"/>
                <c:pt idx="0">
                  <c:v>Puerto Vallarta</c:v>
                </c:pt>
              </c:strCache>
            </c:strRef>
          </c:tx>
          <c:dPt>
            <c:idx val="0"/>
            <c:bubble3D val="0"/>
            <c:spPr>
              <a:solidFill>
                <a:srgbClr val="6CE6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BE4-4148-92E4-D6F8D65D2062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AnalisisB!$E$297:$E$298</c:f>
              <c:numCache>
                <c:formatCode>[&lt;999950]0.0,"K";[&lt;999950000]0.0,,"M";0.0,,,"B"</c:formatCode>
                <c:ptCount val="2"/>
                <c:pt idx="0">
                  <c:v>13947697</c:v>
                </c:pt>
                <c:pt idx="1">
                  <c:v>818835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E4-4148-92E4-D6F8D65D2062}"/>
            </c:ext>
          </c:extLst>
        </c:ser>
        <c:ser>
          <c:idx val="4"/>
          <c:order val="4"/>
          <c:tx>
            <c:strRef>
              <c:f>AnalisisB!$F$296</c:f>
              <c:strCache>
                <c:ptCount val="1"/>
                <c:pt idx="0">
                  <c:v>Querétaro</c:v>
                </c:pt>
              </c:strCache>
            </c:strRef>
          </c:tx>
          <c:dPt>
            <c:idx val="0"/>
            <c:bubble3D val="0"/>
            <c:spPr>
              <a:solidFill>
                <a:srgbClr val="6821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E4-4148-92E4-D6F8D65D2062}"/>
              </c:ext>
            </c:extLst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AnalisisB!$F$297:$F$298</c:f>
              <c:numCache>
                <c:formatCode>[&lt;999950]0.0,"K";[&lt;999950000]0.0,,"M";0.0,,,"B"</c:formatCode>
                <c:ptCount val="2"/>
                <c:pt idx="0">
                  <c:v>14405940</c:v>
                </c:pt>
                <c:pt idx="1">
                  <c:v>360592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E4-4148-92E4-D6F8D65D2062}"/>
            </c:ext>
          </c:extLst>
        </c:ser>
        <c:ser>
          <c:idx val="5"/>
          <c:order val="5"/>
          <c:tx>
            <c:strRef>
              <c:f>AnalisisB!$G$296</c:f>
              <c:strCache>
                <c:ptCount val="1"/>
                <c:pt idx="0">
                  <c:v>San Luis Potosí</c:v>
                </c:pt>
              </c:strCache>
            </c:strRef>
          </c:tx>
          <c:spPr>
            <a:solidFill>
              <a:srgbClr val="8D7EF3"/>
            </a:solidFill>
          </c:spPr>
          <c:dPt>
            <c:idx val="0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BE4-4148-92E4-D6F8D65D2062}"/>
              </c:ext>
            </c:extLst>
          </c:dPt>
          <c:dPt>
            <c:idx val="1"/>
            <c:bubble3D val="0"/>
            <c:spPr>
              <a:solidFill>
                <a:srgbClr val="8D7E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BE4-4148-92E4-D6F8D65D2062}"/>
              </c:ext>
            </c:extLst>
          </c:dPt>
          <c:cat>
            <c:strRef>
              <c:f>AnalisisB!$A$297:$A$298</c:f>
              <c:strCache>
                <c:ptCount val="2"/>
                <c:pt idx="0">
                  <c:v>Actual</c:v>
                </c:pt>
                <c:pt idx="1">
                  <c:v>Diferencia para llegar a la mayor cantidad</c:v>
                </c:pt>
              </c:strCache>
            </c:strRef>
          </c:cat>
          <c:val>
            <c:numRef>
              <c:f>AnalisisB!$G$297:$G$298</c:f>
              <c:numCache>
                <c:formatCode>[&lt;999950]0.0,"K";[&lt;999950000]0.0,,"M";0.0,,,"B"</c:formatCode>
                <c:ptCount val="2"/>
                <c:pt idx="0">
                  <c:v>14766532</c:v>
                </c:pt>
                <c:pt idx="1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E4-4148-92E4-D6F8D65D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4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ventas.xlsx]AnalisisB!TablaDinámica19</c:name>
    <c:fmtId val="4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6821E4">
                  <a:alpha val="55686"/>
                </a:srgbClr>
              </a:gs>
              <a:gs pos="16000">
                <a:srgbClr val="E1D3FA">
                  <a:alpha val="14902"/>
                </a:srgbClr>
              </a:gs>
              <a:gs pos="41000">
                <a:schemeClr val="bg1">
                  <a:alpha val="81000"/>
                </a:schemeClr>
              </a:gs>
            </a:gsLst>
            <a:lin ang="5400000" scaled="1"/>
          </a:gradFill>
          <a:ln w="19050"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6821E4">
                  <a:alpha val="55686"/>
                </a:srgbClr>
              </a:gs>
              <a:gs pos="16000">
                <a:srgbClr val="E1D3FA">
                  <a:alpha val="14902"/>
                </a:srgbClr>
              </a:gs>
              <a:gs pos="41000">
                <a:schemeClr val="bg1">
                  <a:alpha val="81000"/>
                </a:schemeClr>
              </a:gs>
            </a:gsLst>
            <a:lin ang="5400000" scaled="1"/>
          </a:gradFill>
          <a:ln w="19050"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6821E4">
                  <a:alpha val="55686"/>
                </a:srgbClr>
              </a:gs>
              <a:gs pos="16000">
                <a:srgbClr val="E1D3FA">
                  <a:alpha val="14902"/>
                </a:srgbClr>
              </a:gs>
              <a:gs pos="41000">
                <a:schemeClr val="bg1">
                  <a:alpha val="81000"/>
                </a:schemeClr>
              </a:gs>
            </a:gsLst>
            <a:lin ang="5400000" scaled="1"/>
          </a:gradFill>
          <a:ln w="19050"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AnalisisB!$B$330</c:f>
              <c:strCache>
                <c:ptCount val="1"/>
                <c:pt idx="0">
                  <c:v>Cuenta de 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AnalisisB!$A$331:$A$343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AnalisisB!$B$331:$B$343</c:f>
              <c:numCache>
                <c:formatCode>#,##0.00</c:formatCode>
                <c:ptCount val="12"/>
                <c:pt idx="0">
                  <c:v>162</c:v>
                </c:pt>
                <c:pt idx="1">
                  <c:v>134</c:v>
                </c:pt>
                <c:pt idx="2">
                  <c:v>144</c:v>
                </c:pt>
                <c:pt idx="3">
                  <c:v>161</c:v>
                </c:pt>
                <c:pt idx="4">
                  <c:v>162</c:v>
                </c:pt>
                <c:pt idx="5">
                  <c:v>149</c:v>
                </c:pt>
                <c:pt idx="6">
                  <c:v>158</c:v>
                </c:pt>
                <c:pt idx="7">
                  <c:v>157</c:v>
                </c:pt>
                <c:pt idx="8">
                  <c:v>127</c:v>
                </c:pt>
                <c:pt idx="9">
                  <c:v>144</c:v>
                </c:pt>
                <c:pt idx="10">
                  <c:v>141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439-A3F7-4D4FF3365084}"/>
            </c:ext>
          </c:extLst>
        </c:ser>
        <c:ser>
          <c:idx val="1"/>
          <c:order val="1"/>
          <c:tx>
            <c:strRef>
              <c:f>AnalisisB!$C$330</c:f>
              <c:strCache>
                <c:ptCount val="1"/>
                <c:pt idx="0">
                  <c:v>Cuenta de Mes2</c:v>
                </c:pt>
              </c:strCache>
            </c:strRef>
          </c:tx>
          <c:spPr>
            <a:gradFill>
              <a:gsLst>
                <a:gs pos="0">
                  <a:srgbClr val="6821E4">
                    <a:alpha val="55686"/>
                  </a:srgbClr>
                </a:gs>
                <a:gs pos="16000">
                  <a:srgbClr val="E1D3FA">
                    <a:alpha val="14902"/>
                  </a:srgbClr>
                </a:gs>
                <a:gs pos="41000">
                  <a:schemeClr val="bg1">
                    <a:alpha val="81000"/>
                  </a:schemeClr>
                </a:gs>
              </a:gsLst>
              <a:lin ang="5400000" scaled="1"/>
            </a:gradFill>
            <a:ln w="19050">
              <a:solidFill>
                <a:srgbClr val="7030A0"/>
              </a:solidFill>
            </a:ln>
            <a:effectLst/>
          </c:spPr>
          <c:cat>
            <c:strRef>
              <c:f>AnalisisB!$A$331:$A$343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AnalisisB!$C$331:$C$343</c:f>
              <c:numCache>
                <c:formatCode>#,##0.00</c:formatCode>
                <c:ptCount val="12"/>
                <c:pt idx="0">
                  <c:v>162</c:v>
                </c:pt>
                <c:pt idx="1">
                  <c:v>134</c:v>
                </c:pt>
                <c:pt idx="2">
                  <c:v>144</c:v>
                </c:pt>
                <c:pt idx="3">
                  <c:v>161</c:v>
                </c:pt>
                <c:pt idx="4">
                  <c:v>162</c:v>
                </c:pt>
                <c:pt idx="5">
                  <c:v>149</c:v>
                </c:pt>
                <c:pt idx="6">
                  <c:v>158</c:v>
                </c:pt>
                <c:pt idx="7">
                  <c:v>157</c:v>
                </c:pt>
                <c:pt idx="8">
                  <c:v>127</c:v>
                </c:pt>
                <c:pt idx="9">
                  <c:v>144</c:v>
                </c:pt>
                <c:pt idx="10">
                  <c:v>141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5-4439-A3F7-4D4FF336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30976"/>
        <c:axId val="1245331808"/>
      </c:areaChart>
      <c:catAx>
        <c:axId val="1245330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331808"/>
        <c:crosses val="autoZero"/>
        <c:auto val="1"/>
        <c:lblAlgn val="ctr"/>
        <c:lblOffset val="100"/>
        <c:noMultiLvlLbl val="0"/>
      </c:catAx>
      <c:valAx>
        <c:axId val="124533180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2453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ventas.xlsx]AnalisisB!TablaDinámica20</c:name>
    <c:fmtId val="5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rgbClr val="682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 cap="rnd">
            <a:solidFill>
              <a:srgbClr val="6CE6D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rgbClr val="51B34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rgbClr val="F7D3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rgbClr val="E8788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2700" cap="rnd">
            <a:solidFill>
              <a:srgbClr val="682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2700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2700" cap="rnd">
            <a:solidFill>
              <a:srgbClr val="6CE6D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2700" cap="rnd">
            <a:solidFill>
              <a:srgbClr val="51B34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rgbClr val="F7D3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2700" cap="rnd">
            <a:solidFill>
              <a:srgbClr val="E8788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2700" cap="rnd">
            <a:solidFill>
              <a:srgbClr val="682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2700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2700" cap="rnd">
            <a:solidFill>
              <a:srgbClr val="6CE6D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 cap="rnd">
            <a:solidFill>
              <a:srgbClr val="51B34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2700" cap="rnd">
            <a:solidFill>
              <a:srgbClr val="F7D3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2700" cap="rnd">
            <a:solidFill>
              <a:srgbClr val="E8788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AnalisisB!$B$351:$B$352</c:f>
              <c:strCache>
                <c:ptCount val="1"/>
                <c:pt idx="0">
                  <c:v>Acapulco</c:v>
                </c:pt>
              </c:strCache>
            </c:strRef>
          </c:tx>
          <c:spPr>
            <a:ln w="12700" cap="rnd">
              <a:solidFill>
                <a:srgbClr val="6821E4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AnalisisB!$B$353:$B$365</c:f>
              <c:numCache>
                <c:formatCode>#,##0.00</c:formatCode>
                <c:ptCount val="12"/>
                <c:pt idx="0">
                  <c:v>847051</c:v>
                </c:pt>
                <c:pt idx="1">
                  <c:v>801360</c:v>
                </c:pt>
                <c:pt idx="2">
                  <c:v>935603</c:v>
                </c:pt>
                <c:pt idx="3">
                  <c:v>1261720</c:v>
                </c:pt>
                <c:pt idx="4">
                  <c:v>814117</c:v>
                </c:pt>
                <c:pt idx="5">
                  <c:v>1144580</c:v>
                </c:pt>
                <c:pt idx="6">
                  <c:v>703819</c:v>
                </c:pt>
                <c:pt idx="7">
                  <c:v>1144970</c:v>
                </c:pt>
                <c:pt idx="8">
                  <c:v>782127</c:v>
                </c:pt>
                <c:pt idx="9">
                  <c:v>864147</c:v>
                </c:pt>
                <c:pt idx="10">
                  <c:v>1336398</c:v>
                </c:pt>
                <c:pt idx="11">
                  <c:v>612295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F-4A66-8E94-9CD4CC6CBF7E}"/>
            </c:ext>
          </c:extLst>
        </c:ser>
        <c:ser>
          <c:idx val="1"/>
          <c:order val="1"/>
          <c:tx>
            <c:strRef>
              <c:f>AnalisisB!$C$351:$C$352</c:f>
              <c:strCache>
                <c:ptCount val="1"/>
                <c:pt idx="0">
                  <c:v>León</c:v>
                </c:pt>
              </c:strCache>
            </c:strRef>
          </c:tx>
          <c:spPr>
            <a:ln w="12700" cap="rnd">
              <a:solidFill>
                <a:srgbClr val="8D7EF3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AnalisisB!$C$353:$C$365</c:f>
              <c:numCache>
                <c:formatCode>#,##0.00</c:formatCode>
                <c:ptCount val="12"/>
                <c:pt idx="0">
                  <c:v>1117004</c:v>
                </c:pt>
                <c:pt idx="1">
                  <c:v>1088039</c:v>
                </c:pt>
                <c:pt idx="2">
                  <c:v>953637</c:v>
                </c:pt>
                <c:pt idx="3">
                  <c:v>1224564</c:v>
                </c:pt>
                <c:pt idx="4">
                  <c:v>1264958</c:v>
                </c:pt>
                <c:pt idx="5">
                  <c:v>1183430</c:v>
                </c:pt>
                <c:pt idx="6">
                  <c:v>1227195</c:v>
                </c:pt>
                <c:pt idx="7">
                  <c:v>1552655</c:v>
                </c:pt>
                <c:pt idx="8">
                  <c:v>1130893</c:v>
                </c:pt>
                <c:pt idx="9">
                  <c:v>915968</c:v>
                </c:pt>
                <c:pt idx="10">
                  <c:v>1179811</c:v>
                </c:pt>
                <c:pt idx="11">
                  <c:v>1181622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F-4A66-8E94-9CD4CC6CBF7E}"/>
            </c:ext>
          </c:extLst>
        </c:ser>
        <c:ser>
          <c:idx val="2"/>
          <c:order val="2"/>
          <c:tx>
            <c:strRef>
              <c:f>AnalisisB!$D$351:$D$352</c:f>
              <c:strCache>
                <c:ptCount val="1"/>
                <c:pt idx="0">
                  <c:v>México</c:v>
                </c:pt>
              </c:strCache>
            </c:strRef>
          </c:tx>
          <c:spPr>
            <a:ln w="12700" cap="rnd">
              <a:solidFill>
                <a:srgbClr val="6CE6DF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AnalisisB!$D$353:$D$365</c:f>
              <c:numCache>
                <c:formatCode>#,##0.00</c:formatCode>
                <c:ptCount val="12"/>
                <c:pt idx="0">
                  <c:v>1846271</c:v>
                </c:pt>
                <c:pt idx="1">
                  <c:v>723851</c:v>
                </c:pt>
                <c:pt idx="2">
                  <c:v>1031625</c:v>
                </c:pt>
                <c:pt idx="3">
                  <c:v>626605</c:v>
                </c:pt>
                <c:pt idx="4">
                  <c:v>1415063</c:v>
                </c:pt>
                <c:pt idx="5">
                  <c:v>999597</c:v>
                </c:pt>
                <c:pt idx="6">
                  <c:v>1122977</c:v>
                </c:pt>
                <c:pt idx="7">
                  <c:v>1226809</c:v>
                </c:pt>
                <c:pt idx="8">
                  <c:v>963398</c:v>
                </c:pt>
                <c:pt idx="9">
                  <c:v>1307440</c:v>
                </c:pt>
                <c:pt idx="10">
                  <c:v>917856</c:v>
                </c:pt>
                <c:pt idx="11">
                  <c:v>1158810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F-4A66-8E94-9CD4CC6CBF7E}"/>
            </c:ext>
          </c:extLst>
        </c:ser>
        <c:ser>
          <c:idx val="3"/>
          <c:order val="3"/>
          <c:tx>
            <c:strRef>
              <c:f>AnalisisB!$E$351:$E$352</c:f>
              <c:strCache>
                <c:ptCount val="1"/>
                <c:pt idx="0">
                  <c:v>Puerto Vallarta</c:v>
                </c:pt>
              </c:strCache>
            </c:strRef>
          </c:tx>
          <c:spPr>
            <a:ln w="12700" cap="rnd">
              <a:solidFill>
                <a:srgbClr val="51B340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AnalisisB!$E$353:$E$365</c:f>
              <c:numCache>
                <c:formatCode>#,##0.00</c:formatCode>
                <c:ptCount val="12"/>
                <c:pt idx="0">
                  <c:v>943450</c:v>
                </c:pt>
                <c:pt idx="1">
                  <c:v>993985</c:v>
                </c:pt>
                <c:pt idx="2">
                  <c:v>1564259</c:v>
                </c:pt>
                <c:pt idx="3">
                  <c:v>1457636</c:v>
                </c:pt>
                <c:pt idx="4">
                  <c:v>1046680</c:v>
                </c:pt>
                <c:pt idx="5">
                  <c:v>895697</c:v>
                </c:pt>
                <c:pt idx="6">
                  <c:v>1238353</c:v>
                </c:pt>
                <c:pt idx="7">
                  <c:v>1499713</c:v>
                </c:pt>
                <c:pt idx="8">
                  <c:v>1056380</c:v>
                </c:pt>
                <c:pt idx="9">
                  <c:v>1005667</c:v>
                </c:pt>
                <c:pt idx="10">
                  <c:v>1172239</c:v>
                </c:pt>
                <c:pt idx="11">
                  <c:v>1073638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F-4A66-8E94-9CD4CC6CBF7E}"/>
            </c:ext>
          </c:extLst>
        </c:ser>
        <c:ser>
          <c:idx val="4"/>
          <c:order val="4"/>
          <c:tx>
            <c:strRef>
              <c:f>AnalisisB!$F$351:$F$352</c:f>
              <c:strCache>
                <c:ptCount val="1"/>
                <c:pt idx="0">
                  <c:v>Querétaro</c:v>
                </c:pt>
              </c:strCache>
            </c:strRef>
          </c:tx>
          <c:spPr>
            <a:ln w="12700" cap="rnd">
              <a:solidFill>
                <a:srgbClr val="F7D366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AnalisisB!$F$353:$F$365</c:f>
              <c:numCache>
                <c:formatCode>#,##0.00</c:formatCode>
                <c:ptCount val="12"/>
                <c:pt idx="0">
                  <c:v>1322835</c:v>
                </c:pt>
                <c:pt idx="1">
                  <c:v>1154197</c:v>
                </c:pt>
                <c:pt idx="2">
                  <c:v>1065937</c:v>
                </c:pt>
                <c:pt idx="3">
                  <c:v>901716</c:v>
                </c:pt>
                <c:pt idx="4">
                  <c:v>1539268</c:v>
                </c:pt>
                <c:pt idx="5">
                  <c:v>1254775</c:v>
                </c:pt>
                <c:pt idx="6">
                  <c:v>1106844</c:v>
                </c:pt>
                <c:pt idx="7">
                  <c:v>1013710</c:v>
                </c:pt>
                <c:pt idx="8">
                  <c:v>1096947</c:v>
                </c:pt>
                <c:pt idx="9">
                  <c:v>1002664</c:v>
                </c:pt>
                <c:pt idx="10">
                  <c:v>1400149</c:v>
                </c:pt>
                <c:pt idx="11">
                  <c:v>1546898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F-4A66-8E94-9CD4CC6CBF7E}"/>
            </c:ext>
          </c:extLst>
        </c:ser>
        <c:ser>
          <c:idx val="5"/>
          <c:order val="5"/>
          <c:tx>
            <c:strRef>
              <c:f>AnalisisB!$G$351:$G$352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12700" cap="rnd">
              <a:solidFill>
                <a:srgbClr val="E8788C"/>
              </a:solidFill>
              <a:round/>
            </a:ln>
            <a:effectLst/>
          </c:spPr>
          <c:marker>
            <c:symbol val="none"/>
          </c:marker>
          <c:cat>
            <c:strRef>
              <c:f>AnalisisB!$A$353:$A$365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AnalisisB!$G$353:$G$365</c:f>
              <c:numCache>
                <c:formatCode>#,##0.00</c:formatCode>
                <c:ptCount val="12"/>
                <c:pt idx="0">
                  <c:v>1180180</c:v>
                </c:pt>
                <c:pt idx="1">
                  <c:v>1368747</c:v>
                </c:pt>
                <c:pt idx="2">
                  <c:v>1301622</c:v>
                </c:pt>
                <c:pt idx="3">
                  <c:v>1547909</c:v>
                </c:pt>
                <c:pt idx="4">
                  <c:v>1339248</c:v>
                </c:pt>
                <c:pt idx="5">
                  <c:v>1003009</c:v>
                </c:pt>
                <c:pt idx="6">
                  <c:v>1462148</c:v>
                </c:pt>
                <c:pt idx="7">
                  <c:v>932921</c:v>
                </c:pt>
                <c:pt idx="8">
                  <c:v>894784</c:v>
                </c:pt>
                <c:pt idx="9">
                  <c:v>1384929</c:v>
                </c:pt>
                <c:pt idx="10">
                  <c:v>838424</c:v>
                </c:pt>
                <c:pt idx="11">
                  <c:v>1512611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9F-4A66-8E94-9CD4CC6C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66112"/>
        <c:axId val="1929663200"/>
      </c:lineChart>
      <c:catAx>
        <c:axId val="19296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663200"/>
        <c:crosses val="autoZero"/>
        <c:auto val="1"/>
        <c:lblAlgn val="ctr"/>
        <c:lblOffset val="100"/>
        <c:noMultiLvlLbl val="0"/>
      </c:catAx>
      <c:valAx>
        <c:axId val="19296632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6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ventas.xlsx]AnalisisB!TablaDinámica6</c:name>
    <c:fmtId val="6"/>
  </c:pivotSource>
  <c:chart>
    <c:autoTitleDeleted val="1"/>
    <c:pivotFmts>
      <c:pivotFmt>
        <c:idx val="0"/>
        <c:spPr>
          <a:ln w="15875" cap="rnd">
            <a:solidFill>
              <a:srgbClr val="8D7EF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AnalisisB!$B$70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rgbClr val="8D7EF3"/>
              </a:solidFill>
              <a:round/>
            </a:ln>
            <a:effectLst/>
          </c:spPr>
          <c:marker>
            <c:symbol val="none"/>
          </c:marker>
          <c:cat>
            <c:strRef>
              <c:f>AnalisisB!$A$71:$A$83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AnalisisB!$B$71:$B$83</c:f>
              <c:numCache>
                <c:formatCode>#,##0</c:formatCode>
                <c:ptCount val="12"/>
                <c:pt idx="0">
                  <c:v>69455</c:v>
                </c:pt>
                <c:pt idx="1">
                  <c:v>55004</c:v>
                </c:pt>
                <c:pt idx="2">
                  <c:v>62830</c:v>
                </c:pt>
                <c:pt idx="3">
                  <c:v>68348</c:v>
                </c:pt>
                <c:pt idx="4">
                  <c:v>68921</c:v>
                </c:pt>
                <c:pt idx="5">
                  <c:v>65014</c:v>
                </c:pt>
                <c:pt idx="6">
                  <c:v>65047</c:v>
                </c:pt>
                <c:pt idx="7">
                  <c:v>67048</c:v>
                </c:pt>
                <c:pt idx="8">
                  <c:v>54685</c:v>
                </c:pt>
                <c:pt idx="9">
                  <c:v>61163</c:v>
                </c:pt>
                <c:pt idx="10">
                  <c:v>64721</c:v>
                </c:pt>
                <c:pt idx="11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D-4722-AFE1-E0447C1C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78943"/>
        <c:axId val="484676863"/>
      </c:lineChart>
      <c:catAx>
        <c:axId val="48467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4676863"/>
        <c:crosses val="autoZero"/>
        <c:auto val="1"/>
        <c:lblAlgn val="ctr"/>
        <c:lblOffset val="100"/>
        <c:noMultiLvlLbl val="0"/>
      </c:catAx>
      <c:valAx>
        <c:axId val="48467686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46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ventas.xlsx]AnalisisB!TablaDinámica21</c:name>
    <c:fmtId val="61"/>
  </c:pivotSource>
  <c:chart>
    <c:autoTitleDeleted val="1"/>
    <c:pivotFmts>
      <c:pivotFmt>
        <c:idx val="0"/>
        <c:spPr>
          <a:solidFill>
            <a:srgbClr val="8D7E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D7E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D7E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AnalisisB!$B$392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D7EF3"/>
            </a:solidFill>
            <a:ln>
              <a:noFill/>
            </a:ln>
            <a:effectLst/>
          </c:spPr>
          <c:invertIfNegative val="0"/>
          <c:cat>
            <c:multiLvlStrRef>
              <c:f>AnalisisB!$A$393:$A$408</c:f>
              <c:multiLvlStrCache>
                <c:ptCount val="12"/>
                <c:lvl>
                  <c:pt idx="0">
                    <c:v>Matias</c:v>
                  </c:pt>
                  <c:pt idx="1">
                    <c:v>Leopoldo</c:v>
                  </c:pt>
                  <c:pt idx="2">
                    <c:v>Victoria</c:v>
                  </c:pt>
                  <c:pt idx="3">
                    <c:v>Karina</c:v>
                  </c:pt>
                  <c:pt idx="4">
                    <c:v>Leopoldo</c:v>
                  </c:pt>
                  <c:pt idx="5">
                    <c:v>Karina</c:v>
                  </c:pt>
                  <c:pt idx="6">
                    <c:v>Matias</c:v>
                  </c:pt>
                  <c:pt idx="7">
                    <c:v>Victoria</c:v>
                  </c:pt>
                  <c:pt idx="8">
                    <c:v>Karina</c:v>
                  </c:pt>
                  <c:pt idx="9">
                    <c:v>Leopoldo</c:v>
                  </c:pt>
                  <c:pt idx="10">
                    <c:v>Matias</c:v>
                  </c:pt>
                  <c:pt idx="11">
                    <c:v>Victoria</c:v>
                  </c:pt>
                </c:lvl>
                <c:lvl>
                  <c:pt idx="0">
                    <c:v>Alto Valor</c:v>
                  </c:pt>
                  <c:pt idx="4">
                    <c:v>Bajo Valor</c:v>
                  </c:pt>
                  <c:pt idx="8">
                    <c:v>Quimica</c:v>
                  </c:pt>
                </c:lvl>
              </c:multiLvlStrCache>
            </c:multiLvlStrRef>
          </c:cat>
          <c:val>
            <c:numRef>
              <c:f>AnalisisB!$B$393:$B$408</c:f>
              <c:numCache>
                <c:formatCode>[&lt;999950]0.0,"K";[&lt;999950000]0.0,,"M";0.0,,,"B"</c:formatCode>
                <c:ptCount val="12"/>
                <c:pt idx="0">
                  <c:v>7654407</c:v>
                </c:pt>
                <c:pt idx="1">
                  <c:v>7379268</c:v>
                </c:pt>
                <c:pt idx="2">
                  <c:v>7070169</c:v>
                </c:pt>
                <c:pt idx="3">
                  <c:v>6930986</c:v>
                </c:pt>
                <c:pt idx="4">
                  <c:v>7168904</c:v>
                </c:pt>
                <c:pt idx="5">
                  <c:v>6362105</c:v>
                </c:pt>
                <c:pt idx="6">
                  <c:v>5935654</c:v>
                </c:pt>
                <c:pt idx="7">
                  <c:v>5814709</c:v>
                </c:pt>
                <c:pt idx="8">
                  <c:v>7726697</c:v>
                </c:pt>
                <c:pt idx="9">
                  <c:v>7134921</c:v>
                </c:pt>
                <c:pt idx="10">
                  <c:v>6414928</c:v>
                </c:pt>
                <c:pt idx="11">
                  <c:v>6135686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4AD1-AA23-6F98B292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908431"/>
        <c:axId val="1552910095"/>
      </c:barChart>
      <c:catAx>
        <c:axId val="15529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52910095"/>
        <c:crosses val="autoZero"/>
        <c:auto val="1"/>
        <c:lblAlgn val="ctr"/>
        <c:lblOffset val="100"/>
        <c:noMultiLvlLbl val="0"/>
      </c:catAx>
      <c:valAx>
        <c:axId val="1552910095"/>
        <c:scaling>
          <c:orientation val="minMax"/>
        </c:scaling>
        <c:delete val="0"/>
        <c:axPos val="l"/>
        <c:numFmt formatCode="[&lt;999950]0.0,&quot;K&quot;;[&lt;999950000]0.0,,&quot;M&quot;;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529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ventas.xlsx]AnalisisB!TablaDinámica23</c:name>
    <c:fmtId val="6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AnalisisB!$B$445:$B$446</c:f>
              <c:strCache>
                <c:ptCount val="1"/>
                <c:pt idx="0">
                  <c:v>Alto 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AnalisisB!$B$447:$B$462</c:f>
              <c:numCache>
                <c:formatCode>#,##0.00</c:formatCode>
                <c:ptCount val="15"/>
                <c:pt idx="0">
                  <c:v>2261760</c:v>
                </c:pt>
                <c:pt idx="1">
                  <c:v>1984897</c:v>
                </c:pt>
                <c:pt idx="2">
                  <c:v>1693176</c:v>
                </c:pt>
                <c:pt idx="3">
                  <c:v>2319196</c:v>
                </c:pt>
                <c:pt idx="4">
                  <c:v>1283853</c:v>
                </c:pt>
                <c:pt idx="5">
                  <c:v>1720279</c:v>
                </c:pt>
                <c:pt idx="6">
                  <c:v>1565984</c:v>
                </c:pt>
                <c:pt idx="7">
                  <c:v>1767234</c:v>
                </c:pt>
                <c:pt idx="8">
                  <c:v>3921998</c:v>
                </c:pt>
                <c:pt idx="9">
                  <c:v>1910056</c:v>
                </c:pt>
                <c:pt idx="10">
                  <c:v>1880682</c:v>
                </c:pt>
                <c:pt idx="11">
                  <c:v>1802359</c:v>
                </c:pt>
                <c:pt idx="12">
                  <c:v>1198384</c:v>
                </c:pt>
                <c:pt idx="13">
                  <c:v>1983386</c:v>
                </c:pt>
                <c:pt idx="14">
                  <c:v>1741586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6-41C0-959D-C71D9915ACF3}"/>
            </c:ext>
          </c:extLst>
        </c:ser>
        <c:ser>
          <c:idx val="1"/>
          <c:order val="1"/>
          <c:tx>
            <c:strRef>
              <c:f>AnalisisB!$C$445:$C$446</c:f>
              <c:strCache>
                <c:ptCount val="1"/>
                <c:pt idx="0">
                  <c:v>Bajo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AnalisisB!$C$447:$C$462</c:f>
              <c:numCache>
                <c:formatCode>#,##0.00</c:formatCode>
                <c:ptCount val="15"/>
                <c:pt idx="0">
                  <c:v>1416399</c:v>
                </c:pt>
                <c:pt idx="1">
                  <c:v>1631893</c:v>
                </c:pt>
                <c:pt idx="2">
                  <c:v>1117327</c:v>
                </c:pt>
                <c:pt idx="3">
                  <c:v>1660355</c:v>
                </c:pt>
                <c:pt idx="4">
                  <c:v>1601852</c:v>
                </c:pt>
                <c:pt idx="5">
                  <c:v>1227243</c:v>
                </c:pt>
                <c:pt idx="6">
                  <c:v>1491385</c:v>
                </c:pt>
                <c:pt idx="7">
                  <c:v>1873082</c:v>
                </c:pt>
                <c:pt idx="8">
                  <c:v>3191264</c:v>
                </c:pt>
                <c:pt idx="9">
                  <c:v>2122025</c:v>
                </c:pt>
                <c:pt idx="10">
                  <c:v>1832606</c:v>
                </c:pt>
                <c:pt idx="11">
                  <c:v>1561081</c:v>
                </c:pt>
                <c:pt idx="12">
                  <c:v>1868187</c:v>
                </c:pt>
                <c:pt idx="13">
                  <c:v>1665673</c:v>
                </c:pt>
                <c:pt idx="14">
                  <c:v>1021000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6-41C0-959D-C71D9915ACF3}"/>
            </c:ext>
          </c:extLst>
        </c:ser>
        <c:ser>
          <c:idx val="2"/>
          <c:order val="2"/>
          <c:tx>
            <c:strRef>
              <c:f>AnalisisB!$D$445:$D$446</c:f>
              <c:strCache>
                <c:ptCount val="1"/>
                <c:pt idx="0">
                  <c:v>Quimica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AnalisisB!$A$447:$A$462</c:f>
              <c:strCache>
                <c:ptCount val="15"/>
                <c:pt idx="0">
                  <c:v>Adrian</c:v>
                </c:pt>
                <c:pt idx="1">
                  <c:v>Alejandro</c:v>
                </c:pt>
                <c:pt idx="2">
                  <c:v>Daniel</c:v>
                </c:pt>
                <c:pt idx="3">
                  <c:v>David</c:v>
                </c:pt>
                <c:pt idx="4">
                  <c:v>Hugo</c:v>
                </c:pt>
                <c:pt idx="5">
                  <c:v>Javier</c:v>
                </c:pt>
                <c:pt idx="6">
                  <c:v>Juan</c:v>
                </c:pt>
                <c:pt idx="7">
                  <c:v>Mario</c:v>
                </c:pt>
                <c:pt idx="8">
                  <c:v>Martin</c:v>
                </c:pt>
                <c:pt idx="9">
                  <c:v>Miguel</c:v>
                </c:pt>
                <c:pt idx="10">
                  <c:v>Pablo</c:v>
                </c:pt>
                <c:pt idx="11">
                  <c:v>Ramiro</c:v>
                </c:pt>
                <c:pt idx="12">
                  <c:v>Rodrigo</c:v>
                </c:pt>
                <c:pt idx="13">
                  <c:v>Rogelio</c:v>
                </c:pt>
                <c:pt idx="14">
                  <c:v>Vicente</c:v>
                </c:pt>
              </c:strCache>
            </c:strRef>
          </c:cat>
          <c:val>
            <c:numRef>
              <c:f>AnalisisB!$D$447:$D$462</c:f>
              <c:numCache>
                <c:formatCode>#,##0.00</c:formatCode>
                <c:ptCount val="15"/>
                <c:pt idx="0">
                  <c:v>1681455</c:v>
                </c:pt>
                <c:pt idx="1">
                  <c:v>1662130</c:v>
                </c:pt>
                <c:pt idx="2">
                  <c:v>1710883</c:v>
                </c:pt>
                <c:pt idx="3">
                  <c:v>2185350</c:v>
                </c:pt>
                <c:pt idx="4">
                  <c:v>1152549</c:v>
                </c:pt>
                <c:pt idx="5">
                  <c:v>2063597</c:v>
                </c:pt>
                <c:pt idx="6">
                  <c:v>1283519</c:v>
                </c:pt>
                <c:pt idx="7">
                  <c:v>1390425</c:v>
                </c:pt>
                <c:pt idx="8">
                  <c:v>2752330</c:v>
                </c:pt>
                <c:pt idx="9">
                  <c:v>1373869</c:v>
                </c:pt>
                <c:pt idx="10">
                  <c:v>2013713</c:v>
                </c:pt>
                <c:pt idx="11">
                  <c:v>2119580</c:v>
                </c:pt>
                <c:pt idx="12">
                  <c:v>2535648</c:v>
                </c:pt>
                <c:pt idx="13">
                  <c:v>1784361</c:v>
                </c:pt>
                <c:pt idx="14">
                  <c:v>1702823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6-41C0-959D-C71D9915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064975"/>
        <c:axId val="867079119"/>
      </c:lineChart>
      <c:catAx>
        <c:axId val="8670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867079119"/>
        <c:crosses val="autoZero"/>
        <c:auto val="1"/>
        <c:lblAlgn val="ctr"/>
        <c:lblOffset val="100"/>
        <c:noMultiLvlLbl val="0"/>
      </c:catAx>
      <c:valAx>
        <c:axId val="8670791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8670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50480398584536"/>
          <c:y val="0.82487395854819112"/>
          <c:w val="0.52121513690908272"/>
          <c:h val="0.10996314961502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ventas.xlsx]AnalisisB!TablaDinámica9</c:name>
    <c:fmtId val="11"/>
  </c:pivotSource>
  <c:chart>
    <c:autoTitleDeleted val="1"/>
    <c:pivotFmts>
      <c:pivotFmt>
        <c:idx val="0"/>
        <c:spPr>
          <a:solidFill>
            <a:srgbClr val="6CE6DF"/>
          </a:solidFill>
          <a:ln w="12700">
            <a:solidFill>
              <a:srgbClr val="6821E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AnalisisB!$B$93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E6DF"/>
            </a:solidFill>
            <a:ln w="12700">
              <a:solidFill>
                <a:srgbClr val="6821E4"/>
              </a:solidFill>
            </a:ln>
            <a:effectLst/>
          </c:spPr>
          <c:cat>
            <c:strRef>
              <c:f>AnalisisB!$A$94:$A$102</c:f>
              <c:strCache>
                <c:ptCount val="8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2205821202</c:v>
                </c:pt>
                <c:pt idx="5">
                  <c:v>2207497170</c:v>
                </c:pt>
                <c:pt idx="6">
                  <c:v>2210881640</c:v>
                </c:pt>
                <c:pt idx="7">
                  <c:v>2212525308</c:v>
                </c:pt>
              </c:strCache>
            </c:strRef>
          </c:cat>
          <c:val>
            <c:numRef>
              <c:f>AnalisisB!$B$94:$B$102</c:f>
              <c:numCache>
                <c:formatCode>#,##0</c:formatCode>
                <c:ptCount val="8"/>
                <c:pt idx="0">
                  <c:v>235</c:v>
                </c:pt>
                <c:pt idx="1">
                  <c:v>218</c:v>
                </c:pt>
                <c:pt idx="2">
                  <c:v>258</c:v>
                </c:pt>
                <c:pt idx="3">
                  <c:v>207</c:v>
                </c:pt>
                <c:pt idx="4">
                  <c:v>249</c:v>
                </c:pt>
                <c:pt idx="5">
                  <c:v>216</c:v>
                </c:pt>
                <c:pt idx="6">
                  <c:v>200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D-4E96-A134-FEA9C93D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38927"/>
        <c:axId val="1807431023"/>
      </c:radarChart>
      <c:catAx>
        <c:axId val="18074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7431023"/>
        <c:crosses val="autoZero"/>
        <c:auto val="1"/>
        <c:lblAlgn val="ctr"/>
        <c:lblOffset val="100"/>
        <c:noMultiLvlLbl val="0"/>
      </c:catAx>
      <c:valAx>
        <c:axId val="18074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74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ventas.xlsx]AnalisisB!TablaDinámica10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CE6D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8788C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AnalisisB!$B$111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AE-4127-89D6-7D123532E7DC}"/>
              </c:ext>
            </c:extLst>
          </c:dPt>
          <c:dPt>
            <c:idx val="1"/>
            <c:bubble3D val="0"/>
            <c:spPr>
              <a:solidFill>
                <a:srgbClr val="E878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E-4127-89D6-7D123532E7DC}"/>
              </c:ext>
            </c:extLst>
          </c:dPt>
          <c:dPt>
            <c:idx val="2"/>
            <c:bubble3D val="0"/>
            <c:spPr>
              <a:solidFill>
                <a:srgbClr val="6CE6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AE-4127-89D6-7D123532E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AnalisisB!$A$112:$A$115</c:f>
              <c:strCache>
                <c:ptCount val="3"/>
                <c:pt idx="0">
                  <c:v>Alto Valor</c:v>
                </c:pt>
                <c:pt idx="1">
                  <c:v>Bajo Valor</c:v>
                </c:pt>
                <c:pt idx="2">
                  <c:v>Quimica</c:v>
                </c:pt>
              </c:strCache>
            </c:strRef>
          </c:cat>
          <c:val>
            <c:numRef>
              <c:f>AnalisisB!$B$112:$B$115</c:f>
              <c:numCache>
                <c:formatCode>[&lt;999950]0.0,"K";[&lt;999950000]0.0,,"M";0.0,,,"B"</c:formatCode>
                <c:ptCount val="3"/>
                <c:pt idx="0">
                  <c:v>22884437</c:v>
                </c:pt>
                <c:pt idx="1">
                  <c:v>19941904</c:v>
                </c:pt>
                <c:pt idx="2">
                  <c:v>21615621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E-4127-89D6-7D123532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AnalisisB!$B$126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AnalisisB!$A$127:$A$136</c:f>
              <c:strCache>
                <c:ptCount val="9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2194894679</c:v>
                </c:pt>
                <c:pt idx="5">
                  <c:v>2205821202</c:v>
                </c:pt>
                <c:pt idx="6">
                  <c:v>2207497170</c:v>
                </c:pt>
                <c:pt idx="7">
                  <c:v>2210881640</c:v>
                </c:pt>
                <c:pt idx="8">
                  <c:v>2212525308</c:v>
                </c:pt>
              </c:strCache>
            </c:strRef>
          </c:cat>
          <c:val>
            <c:numRef>
              <c:f>AnalisisB!$B$127:$B$136</c:f>
              <c:numCache>
                <c:formatCode>[&lt;999950]0.0,"K";[&lt;999950000]0.0,,"M";0.0,,,"B"</c:formatCode>
                <c:ptCount val="9"/>
                <c:pt idx="0">
                  <c:v>9399988</c:v>
                </c:pt>
                <c:pt idx="1">
                  <c:v>9621814</c:v>
                </c:pt>
                <c:pt idx="2">
                  <c:v>9061171</c:v>
                </c:pt>
                <c:pt idx="3">
                  <c:v>8846973</c:v>
                </c:pt>
                <c:pt idx="4">
                  <c:v>8995249</c:v>
                </c:pt>
                <c:pt idx="5">
                  <c:v>9620842</c:v>
                </c:pt>
                <c:pt idx="6">
                  <c:v>9513342</c:v>
                </c:pt>
                <c:pt idx="7">
                  <c:v>9254104</c:v>
                </c:pt>
                <c:pt idx="8">
                  <c:v>7414951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EE6-954F-6941C48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921279"/>
        <c:axId val="1956925855"/>
      </c:barChart>
      <c:catAx>
        <c:axId val="195692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6925855"/>
        <c:crosses val="autoZero"/>
        <c:auto val="1"/>
        <c:lblAlgn val="ctr"/>
        <c:lblOffset val="100"/>
        <c:noMultiLvlLbl val="0"/>
      </c:catAx>
      <c:valAx>
        <c:axId val="1956925855"/>
        <c:scaling>
          <c:orientation val="minMax"/>
        </c:scaling>
        <c:delete val="1"/>
        <c:axPos val="b"/>
        <c:numFmt formatCode="[&lt;999950]0.0,&quot;K&quot;;[&lt;999950000]0.0,,&quot;M&quot;;0.0,,,&quot;B&quot;" sourceLinked="1"/>
        <c:majorTickMark val="none"/>
        <c:minorTickMark val="none"/>
        <c:tickLblPos val="nextTo"/>
        <c:crossAx val="19569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ventas.xlsx]AnalisisB!TablaDinámica12</c:name>
    <c:fmtId val="26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AnalisisB!$B$145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AnalisisB!$A$146:$A$155</c:f>
              <c:strCache>
                <c:ptCount val="9"/>
                <c:pt idx="0">
                  <c:v>2150486004</c:v>
                </c:pt>
                <c:pt idx="1">
                  <c:v>2162890821</c:v>
                </c:pt>
                <c:pt idx="2">
                  <c:v>2177693658</c:v>
                </c:pt>
                <c:pt idx="3">
                  <c:v>2186970936</c:v>
                </c:pt>
                <c:pt idx="4">
                  <c:v>2194894679</c:v>
                </c:pt>
                <c:pt idx="5">
                  <c:v>2205821202</c:v>
                </c:pt>
                <c:pt idx="6">
                  <c:v>2207497170</c:v>
                </c:pt>
                <c:pt idx="7">
                  <c:v>2210881640</c:v>
                </c:pt>
                <c:pt idx="8">
                  <c:v>2212525308</c:v>
                </c:pt>
              </c:strCache>
            </c:strRef>
          </c:cat>
          <c:val>
            <c:numRef>
              <c:f>AnalisisB!$B$146:$B$155</c:f>
              <c:numCache>
                <c:formatCode>#,##0</c:formatCode>
                <c:ptCount val="9"/>
                <c:pt idx="0">
                  <c:v>85574</c:v>
                </c:pt>
                <c:pt idx="1">
                  <c:v>95730</c:v>
                </c:pt>
                <c:pt idx="2">
                  <c:v>79949</c:v>
                </c:pt>
                <c:pt idx="3">
                  <c:v>84512</c:v>
                </c:pt>
                <c:pt idx="4">
                  <c:v>82194</c:v>
                </c:pt>
                <c:pt idx="5">
                  <c:v>87263</c:v>
                </c:pt>
                <c:pt idx="6">
                  <c:v>88122</c:v>
                </c:pt>
                <c:pt idx="7">
                  <c:v>85266</c:v>
                </c:pt>
                <c:pt idx="8">
                  <c:v>77512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1-4D7F-A984-F5F40127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199263"/>
        <c:axId val="905201343"/>
      </c:lineChart>
      <c:catAx>
        <c:axId val="9051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201343"/>
        <c:crosses val="autoZero"/>
        <c:auto val="1"/>
        <c:lblAlgn val="ctr"/>
        <c:lblOffset val="100"/>
        <c:noMultiLvlLbl val="0"/>
      </c:catAx>
      <c:valAx>
        <c:axId val="90520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51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AnalisisB!$E$182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AnalisisB!$E$183:$E$194</c:f>
              <c:numCache>
                <c:formatCode>h:mm</c:formatCode>
                <c:ptCount val="12"/>
                <c:pt idx="0">
                  <c:v>0.20807613168724276</c:v>
                </c:pt>
                <c:pt idx="1">
                  <c:v>0.20009328358208953</c:v>
                </c:pt>
                <c:pt idx="2">
                  <c:v>0.20905671296296294</c:v>
                </c:pt>
                <c:pt idx="3">
                  <c:v>0.20289855072463761</c:v>
                </c:pt>
                <c:pt idx="4">
                  <c:v>0.20486111111111116</c:v>
                </c:pt>
                <c:pt idx="5">
                  <c:v>0.20539709172259502</c:v>
                </c:pt>
                <c:pt idx="6">
                  <c:v>0.20253164556962022</c:v>
                </c:pt>
                <c:pt idx="7">
                  <c:v>0.20528131634819535</c:v>
                </c:pt>
                <c:pt idx="8">
                  <c:v>0.20538057742782151</c:v>
                </c:pt>
                <c:pt idx="9">
                  <c:v>0.20818865740740738</c:v>
                </c:pt>
                <c:pt idx="10">
                  <c:v>0.21054964539007096</c:v>
                </c:pt>
                <c:pt idx="11">
                  <c:v>0.19720496894409933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7-40A1-8C99-F35023298C60}"/>
            </c:ext>
          </c:extLst>
        </c:ser>
        <c:ser>
          <c:idx val="1"/>
          <c:order val="1"/>
          <c:tx>
            <c:strRef>
              <c:f>AnalisisB!$F$182:$F$194</c:f>
              <c:strCache>
                <c:ptCount val="13"/>
                <c:pt idx="0">
                  <c:v>Max</c:v>
                </c:pt>
                <c:pt idx="11">
                  <c:v>05:03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8788C"/>
              </a:solidFill>
              <a:ln w="9525">
                <a:noFill/>
              </a:ln>
              <a:effectLst/>
            </c:spPr>
          </c:marker>
          <c:val>
            <c:numRef>
              <c:f>AnalisisB!$F$183:$F$194</c:f>
              <c:numCache>
                <c:formatCode>General</c:formatCode>
                <c:ptCount val="12"/>
                <c:pt idx="10" formatCode="h:mm">
                  <c:v>0.21054964539007096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7-40A1-8C99-F35023298C60}"/>
            </c:ext>
          </c:extLst>
        </c:ser>
        <c:ser>
          <c:idx val="2"/>
          <c:order val="2"/>
          <c:tx>
            <c:strRef>
              <c:f>AnalisisB!$G$182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51B340"/>
              </a:solidFill>
              <a:ln w="9525">
                <a:noFill/>
              </a:ln>
              <a:effectLst/>
            </c:spPr>
          </c:marker>
          <c:val>
            <c:numRef>
              <c:f>AnalisisB!$G$183:$G$194</c:f>
              <c:numCache>
                <c:formatCode>General</c:formatCode>
                <c:ptCount val="12"/>
                <c:pt idx="11" formatCode="h:mm">
                  <c:v>0.19720496894409933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7-40A1-8C99-F3502329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55775"/>
        <c:axId val="224258687"/>
      </c:lineChart>
      <c:catAx>
        <c:axId val="22425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258687"/>
        <c:crosses val="autoZero"/>
        <c:auto val="1"/>
        <c:lblAlgn val="ctr"/>
        <c:lblOffset val="100"/>
        <c:noMultiLvlLbl val="0"/>
      </c:catAx>
      <c:valAx>
        <c:axId val="2242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2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[Métricas de Rendimiento de ventas.xlsx]AnalisisB!TablaDinámica15</c:name>
    <c:fmtId val="35"/>
  </c:pivotSource>
  <c:chart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Base"/>
          <c:showLegendKey val="0"/>
          <c:showVal val="0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80808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AnalisisB!$B$228</c:f>
              <c:strCache>
                <c:ptCount val="1"/>
                <c:pt idx="0">
                  <c:v>Suma de Ingresos Totales2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91-4F81-8A16-EA5B096F84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9-4CCD-9F31-D5442E3A75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1-4F81-8A16-EA5B096F8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AnalisisB!$A$229:$A$233</c:f>
              <c:strCache>
                <c:ptCount val="4"/>
                <c:pt idx="0">
                  <c:v>Victoria</c:v>
                </c:pt>
                <c:pt idx="1">
                  <c:v>Matias</c:v>
                </c:pt>
                <c:pt idx="2">
                  <c:v>Karina</c:v>
                </c:pt>
                <c:pt idx="3">
                  <c:v>Leopoldo</c:v>
                </c:pt>
              </c:strCache>
            </c:strRef>
          </c:cat>
          <c:val>
            <c:numRef>
              <c:f>AnalisisB!$B$229:$B$233</c:f>
              <c:numCache>
                <c:formatCode>[&lt;999950]0.0,"K";[&lt;999950000]0.0,,"M";0.0,,,"B"</c:formatCode>
                <c:ptCount val="4"/>
                <c:pt idx="0">
                  <c:v>19020564</c:v>
                </c:pt>
                <c:pt idx="1">
                  <c:v>20004989</c:v>
                </c:pt>
                <c:pt idx="2">
                  <c:v>21019788</c:v>
                </c:pt>
                <c:pt idx="3">
                  <c:v>21683093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F81-8A16-EA5B096F8452}"/>
            </c:ext>
          </c:extLst>
        </c:ser>
        <c:ser>
          <c:idx val="1"/>
          <c:order val="1"/>
          <c:tx>
            <c:strRef>
              <c:f>AnalisisB!$C$228</c:f>
              <c:strCache>
                <c:ptCount val="1"/>
                <c:pt idx="0">
                  <c:v>Suma de Ingresos Totales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808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AnalisisB!$A$229:$A$233</c:f>
              <c:strCache>
                <c:ptCount val="4"/>
                <c:pt idx="0">
                  <c:v>Victoria</c:v>
                </c:pt>
                <c:pt idx="1">
                  <c:v>Matias</c:v>
                </c:pt>
                <c:pt idx="2">
                  <c:v>Karina</c:v>
                </c:pt>
                <c:pt idx="3">
                  <c:v>Leopoldo</c:v>
                </c:pt>
              </c:strCache>
            </c:strRef>
          </c:cat>
          <c:val>
            <c:numRef>
              <c:f>AnalisisB!$C$229:$C$233</c:f>
              <c:numCache>
                <c:formatCode>[&lt;999950]0.0,"K";[&lt;999950000]0.0,,"M";0.0,,,"B"</c:formatCode>
                <c:ptCount val="4"/>
                <c:pt idx="0">
                  <c:v>19020564</c:v>
                </c:pt>
                <c:pt idx="1">
                  <c:v>20004989</c:v>
                </c:pt>
                <c:pt idx="2">
                  <c:v>21019788</c:v>
                </c:pt>
                <c:pt idx="3">
                  <c:v>21683093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1-4F81-8A16-EA5B096F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09679"/>
        <c:axId val="133503439"/>
      </c:barChart>
      <c:catAx>
        <c:axId val="133509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503439"/>
        <c:crosses val="autoZero"/>
        <c:auto val="1"/>
        <c:lblAlgn val="ctr"/>
        <c:lblOffset val="100"/>
        <c:noMultiLvlLbl val="0"/>
      </c:catAx>
      <c:valAx>
        <c:axId val="133503439"/>
        <c:scaling>
          <c:orientation val="minMax"/>
        </c:scaling>
        <c:delete val="1"/>
        <c:axPos val="b"/>
        <c:numFmt formatCode="[&lt;999950]0.0,&quot;K&quot;;[&lt;999950000]0.0,,&quot;M&quot;;0.0,,,&quot;B&quot;" sourceLinked="1"/>
        <c:majorTickMark val="none"/>
        <c:minorTickMark val="none"/>
        <c:tickLblPos val="nextTo"/>
        <c:crossAx val="1335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.svg"/><Relationship Id="rId18" Type="http://schemas.openxmlformats.org/officeDocument/2006/relationships/chart" Target="../charts/chart20.xml"/><Relationship Id="rId26" Type="http://schemas.openxmlformats.org/officeDocument/2006/relationships/image" Target="../media/image13.svg"/><Relationship Id="rId21" Type="http://schemas.openxmlformats.org/officeDocument/2006/relationships/chart" Target="../charts/chart23.xml"/><Relationship Id="rId34" Type="http://schemas.openxmlformats.org/officeDocument/2006/relationships/chart" Target="../charts/chart28.xml"/><Relationship Id="rId7" Type="http://schemas.openxmlformats.org/officeDocument/2006/relationships/chart" Target="../charts/chart16.xml"/><Relationship Id="rId12" Type="http://schemas.openxmlformats.org/officeDocument/2006/relationships/image" Target="../media/image8.png"/><Relationship Id="rId17" Type="http://schemas.openxmlformats.org/officeDocument/2006/relationships/chart" Target="../charts/chart19.xml"/><Relationship Id="rId25" Type="http://schemas.openxmlformats.org/officeDocument/2006/relationships/image" Target="../media/image12.png"/><Relationship Id="rId33" Type="http://schemas.openxmlformats.org/officeDocument/2006/relationships/image" Target="../media/image17.svg"/><Relationship Id="rId2" Type="http://schemas.openxmlformats.org/officeDocument/2006/relationships/image" Target="../media/image2.png"/><Relationship Id="rId16" Type="http://schemas.openxmlformats.org/officeDocument/2006/relationships/hyperlink" Target="#'Base de Datos'!A1"/><Relationship Id="rId20" Type="http://schemas.openxmlformats.org/officeDocument/2006/relationships/chart" Target="../charts/chart22.xml"/><Relationship Id="rId29" Type="http://schemas.openxmlformats.org/officeDocument/2006/relationships/image" Target="../media/image15.svg"/><Relationship Id="rId1" Type="http://schemas.openxmlformats.org/officeDocument/2006/relationships/image" Target="../media/image1.jpeg"/><Relationship Id="rId6" Type="http://schemas.openxmlformats.org/officeDocument/2006/relationships/hyperlink" Target="https://pixabay.com/es/color-isom%C3%A9trica-rojo-cami%C3%B3n-1293979/" TargetMode="External"/><Relationship Id="rId11" Type="http://schemas.openxmlformats.org/officeDocument/2006/relationships/image" Target="../media/image7.svg"/><Relationship Id="rId24" Type="http://schemas.openxmlformats.org/officeDocument/2006/relationships/image" Target="../media/image11.svg"/><Relationship Id="rId32" Type="http://schemas.openxmlformats.org/officeDocument/2006/relationships/image" Target="../media/image16.png"/><Relationship Id="rId37" Type="http://schemas.openxmlformats.org/officeDocument/2006/relationships/chart" Target="../charts/chart31.xml"/><Relationship Id="rId5" Type="http://schemas.openxmlformats.org/officeDocument/2006/relationships/image" Target="../media/image3.png"/><Relationship Id="rId15" Type="http://schemas.openxmlformats.org/officeDocument/2006/relationships/chart" Target="../charts/chart18.xml"/><Relationship Id="rId23" Type="http://schemas.openxmlformats.org/officeDocument/2006/relationships/image" Target="../media/image10.png"/><Relationship Id="rId28" Type="http://schemas.openxmlformats.org/officeDocument/2006/relationships/image" Target="../media/image14.png"/><Relationship Id="rId36" Type="http://schemas.openxmlformats.org/officeDocument/2006/relationships/chart" Target="../charts/chart30.xml"/><Relationship Id="rId10" Type="http://schemas.openxmlformats.org/officeDocument/2006/relationships/image" Target="../media/image6.png"/><Relationship Id="rId19" Type="http://schemas.openxmlformats.org/officeDocument/2006/relationships/chart" Target="../charts/chart21.xml"/><Relationship Id="rId31" Type="http://schemas.openxmlformats.org/officeDocument/2006/relationships/chart" Target="../charts/chart27.xml"/><Relationship Id="rId4" Type="http://schemas.openxmlformats.org/officeDocument/2006/relationships/hyperlink" Target="https://creativecommons.org/licenses/by-nc/3.0/" TargetMode="External"/><Relationship Id="rId9" Type="http://schemas.openxmlformats.org/officeDocument/2006/relationships/image" Target="../media/image5.svg"/><Relationship Id="rId14" Type="http://schemas.openxmlformats.org/officeDocument/2006/relationships/chart" Target="../charts/chart17.xml"/><Relationship Id="rId22" Type="http://schemas.openxmlformats.org/officeDocument/2006/relationships/chart" Target="../charts/chart24.xml"/><Relationship Id="rId27" Type="http://schemas.openxmlformats.org/officeDocument/2006/relationships/chart" Target="../charts/chart25.xml"/><Relationship Id="rId30" Type="http://schemas.openxmlformats.org/officeDocument/2006/relationships/chart" Target="../charts/chart26.xml"/><Relationship Id="rId35" Type="http://schemas.openxmlformats.org/officeDocument/2006/relationships/chart" Target="../charts/chart29.xml"/><Relationship Id="rId8" Type="http://schemas.openxmlformats.org/officeDocument/2006/relationships/image" Target="../media/image4.png"/><Relationship Id="rId3" Type="http://schemas.openxmlformats.org/officeDocument/2006/relationships/hyperlink" Target="https://freepngimg.com/png/25923-green-dollar-symbol-free-downloa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723900</xdr:colOff>
      <xdr:row>0</xdr:row>
      <xdr:rowOff>0</xdr:rowOff>
    </xdr:from>
    <xdr:ext cx="320344" cy="280205"/>
    <xdr:sp macro="" textlink="">
      <xdr:nvSpPr>
        <xdr:cNvPr id="3" name="CuadroTexto 2">
          <a:hlinkClick xmlns:r="http://schemas.openxmlformats.org/officeDocument/2006/relationships" r:id="rId1" tooltip="Ir al Dashboard"/>
          <a:extLst>
            <a:ext uri="{FF2B5EF4-FFF2-40B4-BE49-F238E27FC236}">
              <a16:creationId xmlns:a16="http://schemas.microsoft.com/office/drawing/2014/main" id="{DB9F2A89-4344-43DA-8B3B-88B0E188A20C}"/>
            </a:ext>
          </a:extLst>
        </xdr:cNvPr>
        <xdr:cNvSpPr txBox="1"/>
      </xdr:nvSpPr>
      <xdr:spPr>
        <a:xfrm>
          <a:off x="15573375" y="0"/>
          <a:ext cx="3203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chemeClr val="accent1"/>
              </a:solidFill>
            </a:rPr>
            <a:t>↗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802771</xdr:colOff>
      <xdr:row>62</xdr:row>
      <xdr:rowOff>93102</xdr:rowOff>
    </xdr:from>
    <xdr:to>
      <xdr:col>5</xdr:col>
      <xdr:colOff>683802</xdr:colOff>
      <xdr:row>66</xdr:row>
      <xdr:rowOff>159102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726B54-3735-AB69-F915-DC36AE03B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62</xdr:row>
      <xdr:rowOff>83344</xdr:rowOff>
    </xdr:from>
    <xdr:to>
      <xdr:col>7</xdr:col>
      <xdr:colOff>23906</xdr:colOff>
      <xdr:row>66</xdr:row>
      <xdr:rowOff>149344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6A8851-7D5B-43E5-BE70-A59C7A50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272415</xdr:colOff>
      <xdr:row>49</xdr:row>
      <xdr:rowOff>89535</xdr:rowOff>
    </xdr:from>
    <xdr:to>
      <xdr:col>8</xdr:col>
      <xdr:colOff>254830</xdr:colOff>
      <xdr:row>62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FE7B9A4F-957D-DA55-3906-0DFC073E4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5492" y="942403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657225</xdr:colOff>
      <xdr:row>49</xdr:row>
      <xdr:rowOff>74295</xdr:rowOff>
    </xdr:from>
    <xdr:to>
      <xdr:col>11</xdr:col>
      <xdr:colOff>135225</xdr:colOff>
      <xdr:row>54</xdr:row>
      <xdr:rowOff>104595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licer #1">
              <a:extLst>
                <a:ext uri="{FF2B5EF4-FFF2-40B4-BE49-F238E27FC236}">
                  <a16:creationId xmlns:a16="http://schemas.microsoft.com/office/drawing/2014/main" id="{52187E4E-54DB-404D-B926-74485B2764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licer #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4302" y="9408795"/>
              <a:ext cx="1764000" cy="98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520899</xdr:colOff>
      <xdr:row>78</xdr:row>
      <xdr:rowOff>134541</xdr:rowOff>
    </xdr:from>
    <xdr:to>
      <xdr:col>6</xdr:col>
      <xdr:colOff>473274</xdr:colOff>
      <xdr:row>93</xdr:row>
      <xdr:rowOff>20241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80804B-DE86-17C2-71B8-1F39C33D2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747117</xdr:colOff>
      <xdr:row>88</xdr:row>
      <xdr:rowOff>122634</xdr:rowOff>
    </xdr:from>
    <xdr:to>
      <xdr:col>7</xdr:col>
      <xdr:colOff>205383</xdr:colOff>
      <xdr:row>103</xdr:row>
      <xdr:rowOff>8334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3BAB0F-AB00-613B-4AF7-D0587B02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113110</xdr:colOff>
      <xdr:row>103</xdr:row>
      <xdr:rowOff>57150</xdr:rowOff>
    </xdr:from>
    <xdr:to>
      <xdr:col>7</xdr:col>
      <xdr:colOff>333376</xdr:colOff>
      <xdr:row>117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781F9A3-690B-C0A6-9598-D0FCCEDD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741164</xdr:colOff>
      <xdr:row>121</xdr:row>
      <xdr:rowOff>182165</xdr:rowOff>
    </xdr:from>
    <xdr:to>
      <xdr:col>7</xdr:col>
      <xdr:colOff>199430</xdr:colOff>
      <xdr:row>136</xdr:row>
      <xdr:rowOff>67865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1B6961-E0E2-7D77-3BF9-FFFA0A4D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541734</xdr:colOff>
      <xdr:row>140</xdr:row>
      <xdr:rowOff>170259</xdr:rowOff>
    </xdr:from>
    <xdr:to>
      <xdr:col>7</xdr:col>
      <xdr:colOff>0</xdr:colOff>
      <xdr:row>155</xdr:row>
      <xdr:rowOff>55959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21F5D98-06DD-1CEF-90D6-F0AAF21D3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1797843</xdr:colOff>
      <xdr:row>196</xdr:row>
      <xdr:rowOff>158353</xdr:rowOff>
    </xdr:from>
    <xdr:to>
      <xdr:col>7</xdr:col>
      <xdr:colOff>559593</xdr:colOff>
      <xdr:row>217</xdr:row>
      <xdr:rowOff>59531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FC6DCA-3426-D4FA-B996-AD6CE9E9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595313</xdr:colOff>
      <xdr:row>219</xdr:row>
      <xdr:rowOff>63102</xdr:rowOff>
    </xdr:from>
    <xdr:to>
      <xdr:col>8</xdr:col>
      <xdr:colOff>488157</xdr:colOff>
      <xdr:row>236</xdr:row>
      <xdr:rowOff>136921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8A6FB70-7AB4-ABD2-2C6F-0C9A83168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1457370</xdr:colOff>
      <xdr:row>262</xdr:row>
      <xdr:rowOff>91037</xdr:rowOff>
    </xdr:from>
    <xdr:to>
      <xdr:col>7</xdr:col>
      <xdr:colOff>106011</xdr:colOff>
      <xdr:row>276</xdr:row>
      <xdr:rowOff>167237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CA7249B-A6DC-B527-0B41-1733DCC0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1051413</xdr:colOff>
      <xdr:row>301</xdr:row>
      <xdr:rowOff>112101</xdr:rowOff>
    </xdr:from>
    <xdr:to>
      <xdr:col>7</xdr:col>
      <xdr:colOff>14653</xdr:colOff>
      <xdr:row>318</xdr:row>
      <xdr:rowOff>80595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9FC61A-FEF8-4BA8-49F4-BFEE644B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1666875</xdr:colOff>
      <xdr:row>325</xdr:row>
      <xdr:rowOff>104774</xdr:rowOff>
    </xdr:from>
    <xdr:to>
      <xdr:col>9</xdr:col>
      <xdr:colOff>362683</xdr:colOff>
      <xdr:row>339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E45D5BA-44F9-9E20-C859-E3A9C22AD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366</xdr:row>
      <xdr:rowOff>134082</xdr:rowOff>
    </xdr:from>
    <xdr:to>
      <xdr:col>3</xdr:col>
      <xdr:colOff>586154</xdr:colOff>
      <xdr:row>381</xdr:row>
      <xdr:rowOff>19782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0D0F6AD-FDB7-0EC9-E14A-0D2CCEE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399315</xdr:colOff>
      <xdr:row>390</xdr:row>
      <xdr:rowOff>156062</xdr:rowOff>
    </xdr:from>
    <xdr:to>
      <xdr:col>10</xdr:col>
      <xdr:colOff>402979</xdr:colOff>
      <xdr:row>412</xdr:row>
      <xdr:rowOff>65941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1EEDF04-D56A-8112-EF93-74DD42497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</xdr:col>
      <xdr:colOff>173648</xdr:colOff>
      <xdr:row>419</xdr:row>
      <xdr:rowOff>156062</xdr:rowOff>
    </xdr:from>
    <xdr:to>
      <xdr:col>5</xdr:col>
      <xdr:colOff>898151</xdr:colOff>
      <xdr:row>426</xdr:row>
      <xdr:rowOff>132962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Vendedor">
              <a:extLst>
                <a:ext uri="{FF2B5EF4-FFF2-40B4-BE49-F238E27FC236}">
                  <a16:creationId xmlns:a16="http://schemas.microsoft.com/office/drawing/2014/main" id="{6B4684A9-7603-8858-D0C2-698A7F492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5360" y="80305274"/>
              <a:ext cx="1688400" cy="131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413970</xdr:colOff>
      <xdr:row>447</xdr:row>
      <xdr:rowOff>53486</xdr:rowOff>
    </xdr:from>
    <xdr:to>
      <xdr:col>15</xdr:col>
      <xdr:colOff>29307</xdr:colOff>
      <xdr:row>468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3A8D955-0966-4596-1E86-50F0FE283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24487</xdr:colOff>
      <xdr:row>0</xdr:row>
      <xdr:rowOff>47625</xdr:rowOff>
    </xdr:from>
    <xdr:to>
      <xdr:col>1</xdr:col>
      <xdr:colOff>461287</xdr:colOff>
      <xdr:row>10</xdr:row>
      <xdr:rowOff>155025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6C895B9-0F7C-4714-84C1-B342A0A71F71}"/>
            </a:ext>
          </a:extLst>
        </xdr:cNvPr>
        <xdr:cNvSpPr/>
      </xdr:nvSpPr>
      <xdr:spPr>
        <a:xfrm>
          <a:off x="24487" y="47625"/>
          <a:ext cx="1198800" cy="2012400"/>
        </a:xfrm>
        <a:prstGeom prst="roundRect">
          <a:avLst>
            <a:gd name="adj" fmla="val 1331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</xdr:row>
      <xdr:rowOff>114299</xdr:rowOff>
    </xdr:from>
    <xdr:to>
      <xdr:col>1</xdr:col>
      <xdr:colOff>485775</xdr:colOff>
      <xdr:row>9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B5DA57F-664D-33C4-C866-1037C1CF0CC7}"/>
            </a:ext>
          </a:extLst>
        </xdr:cNvPr>
        <xdr:cNvSpPr txBox="1"/>
      </xdr:nvSpPr>
      <xdr:spPr>
        <a:xfrm>
          <a:off x="0" y="1066799"/>
          <a:ext cx="1247775" cy="781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E8788C"/>
              </a:solidFill>
              <a:latin typeface="Abadi" panose="020B0604020104020204" pitchFamily="34" charset="0"/>
            </a:rPr>
            <a:t>Tractocamiones</a:t>
          </a:r>
          <a:r>
            <a:rPr lang="en-US" sz="1200" baseline="0">
              <a:solidFill>
                <a:srgbClr val="E8788C"/>
              </a:solidFill>
              <a:latin typeface="Abadi" panose="020B0604020104020204" pitchFamily="34" charset="0"/>
            </a:rPr>
            <a:t> del Sur</a:t>
          </a:r>
        </a:p>
        <a:p>
          <a:pPr algn="ctr"/>
          <a:r>
            <a:rPr lang="en-US" sz="1050" baseline="0">
              <a:latin typeface="Abadi" panose="020B0604020104020204" pitchFamily="34" charset="0"/>
            </a:rPr>
            <a:t>Métricas de Venta</a:t>
          </a:r>
        </a:p>
        <a:p>
          <a:pPr algn="ctr"/>
          <a:r>
            <a:rPr lang="en-US" sz="800" baseline="0">
              <a:solidFill>
                <a:schemeClr val="bg1">
                  <a:lumMod val="65000"/>
                </a:schemeClr>
              </a:solidFill>
              <a:latin typeface="Abadi" panose="020B0604020104020204" pitchFamily="34" charset="0"/>
            </a:rPr>
            <a:t>2022</a:t>
          </a:r>
          <a:endParaRPr lang="en-US" sz="800">
            <a:solidFill>
              <a:schemeClr val="bg1">
                <a:lumMod val="65000"/>
              </a:schemeClr>
            </a:solidFill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0</xdr:col>
      <xdr:colOff>181087</xdr:colOff>
      <xdr:row>0</xdr:row>
      <xdr:rowOff>123825</xdr:rowOff>
    </xdr:from>
    <xdr:to>
      <xdr:col>1</xdr:col>
      <xdr:colOff>304687</xdr:colOff>
      <xdr:row>5</xdr:row>
      <xdr:rowOff>121667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39F04F-8658-49BA-8EC1-1987EAB62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732"/>
        <a:stretch/>
      </xdr:blipFill>
      <xdr:spPr>
        <a:xfrm>
          <a:off x="181087" y="123825"/>
          <a:ext cx="885600" cy="950342"/>
        </a:xfrm>
        <a:prstGeom prst="rect">
          <a:avLst/>
        </a:prstGeom>
      </xdr:spPr>
    </xdr:pic>
    <xdr:clientData/>
  </xdr:twoCellAnchor>
  <xdr:twoCellAnchor>
    <xdr:from>
      <xdr:col>1</xdr:col>
      <xdr:colOff>510262</xdr:colOff>
      <xdr:row>0</xdr:row>
      <xdr:rowOff>47625</xdr:rowOff>
    </xdr:from>
    <xdr:to>
      <xdr:col>4</xdr:col>
      <xdr:colOff>413062</xdr:colOff>
      <xdr:row>10</xdr:row>
      <xdr:rowOff>155025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27DB843-7CF9-465E-BEDD-E7129AA0D4FB}"/>
            </a:ext>
          </a:extLst>
        </xdr:cNvPr>
        <xdr:cNvSpPr/>
      </xdr:nvSpPr>
      <xdr:spPr>
        <a:xfrm>
          <a:off x="1272262" y="47625"/>
          <a:ext cx="21888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292720</xdr:colOff>
      <xdr:row>0</xdr:row>
      <xdr:rowOff>105704</xdr:rowOff>
    </xdr:from>
    <xdr:to>
      <xdr:col>4</xdr:col>
      <xdr:colOff>93624</xdr:colOff>
      <xdr:row>1</xdr:row>
      <xdr:rowOff>185853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7EEEC5C-F47D-4FAD-AC23-1A20D7183A3E}"/>
            </a:ext>
          </a:extLst>
        </xdr:cNvPr>
        <xdr:cNvSpPr txBox="1"/>
      </xdr:nvSpPr>
      <xdr:spPr>
        <a:xfrm>
          <a:off x="1816720" y="105704"/>
          <a:ext cx="1324904" cy="270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808080"/>
              </a:solidFill>
              <a:latin typeface="Abadi" panose="020B0604020104020204" pitchFamily="34" charset="0"/>
            </a:rPr>
            <a:t>Total de Ingresos</a:t>
          </a:r>
          <a:endParaRPr lang="en-US" sz="8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666750</xdr:colOff>
      <xdr:row>3</xdr:row>
      <xdr:rowOff>161926</xdr:rowOff>
    </xdr:from>
    <xdr:to>
      <xdr:col>3</xdr:col>
      <xdr:colOff>238125</xdr:colOff>
      <xdr:row>4</xdr:row>
      <xdr:rowOff>161926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954CD04-EE2F-4F18-B52A-18F5CA3C74BE}"/>
            </a:ext>
          </a:extLst>
        </xdr:cNvPr>
        <xdr:cNvSpPr txBox="1"/>
      </xdr:nvSpPr>
      <xdr:spPr>
        <a:xfrm>
          <a:off x="1428750" y="733426"/>
          <a:ext cx="10953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rPr>
            <a:t>Pesos Mexicanos</a:t>
          </a:r>
        </a:p>
      </xdr:txBody>
    </xdr:sp>
    <xdr:clientData/>
  </xdr:twoCellAnchor>
  <xdr:twoCellAnchor>
    <xdr:from>
      <xdr:col>1</xdr:col>
      <xdr:colOff>657225</xdr:colOff>
      <xdr:row>2</xdr:row>
      <xdr:rowOff>142876</xdr:rowOff>
    </xdr:from>
    <xdr:to>
      <xdr:col>3</xdr:col>
      <xdr:colOff>381000</xdr:colOff>
      <xdr:row>4</xdr:row>
      <xdr:rowOff>38100</xdr:rowOff>
    </xdr:to>
    <xdr:sp macro="" textlink="AnalisisB!A6">
      <xdr:nvSpPr>
        <xdr:cNvPr id="8" name="CuadroTexto 7">
          <a:extLst>
            <a:ext uri="{FF2B5EF4-FFF2-40B4-BE49-F238E27FC236}">
              <a16:creationId xmlns:a16="http://schemas.microsoft.com/office/drawing/2014/main" id="{7E0D0E90-C089-49A7-AE7E-C559AD52E718}"/>
            </a:ext>
          </a:extLst>
        </xdr:cNvPr>
        <xdr:cNvSpPr txBox="1"/>
      </xdr:nvSpPr>
      <xdr:spPr>
        <a:xfrm>
          <a:off x="1419225" y="523876"/>
          <a:ext cx="124777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4E82D03-B2B6-4F56-91DA-3391E2CDDC65}" type="TxLink">
            <a:rPr lang="en-US" sz="16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81,728,434</a:t>
          </a:fld>
          <a:endParaRPr lang="en-US" sz="16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304800</xdr:colOff>
      <xdr:row>2</xdr:row>
      <xdr:rowOff>161925</xdr:rowOff>
    </xdr:from>
    <xdr:to>
      <xdr:col>3</xdr:col>
      <xdr:colOff>394800</xdr:colOff>
      <xdr:row>3</xdr:row>
      <xdr:rowOff>14625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917897AA-41FB-1694-0C70-98833FF60391}"/>
            </a:ext>
          </a:extLst>
        </xdr:cNvPr>
        <xdr:cNvSpPr/>
      </xdr:nvSpPr>
      <xdr:spPr>
        <a:xfrm>
          <a:off x="2590800" y="542925"/>
          <a:ext cx="90000" cy="43200"/>
        </a:xfrm>
        <a:prstGeom prst="triangle">
          <a:avLst/>
        </a:prstGeom>
        <a:solidFill>
          <a:srgbClr val="51B3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710891</xdr:colOff>
      <xdr:row>0</xdr:row>
      <xdr:rowOff>106866</xdr:rowOff>
    </xdr:from>
    <xdr:to>
      <xdr:col>2</xdr:col>
      <xdr:colOff>168491</xdr:colOff>
      <xdr:row>2</xdr:row>
      <xdr:rowOff>12596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0B01F4F-6DE0-018B-FB34-45065E0BF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72891" y="106866"/>
          <a:ext cx="219600" cy="286730"/>
        </a:xfrm>
        <a:prstGeom prst="rect">
          <a:avLst/>
        </a:prstGeom>
      </xdr:spPr>
    </xdr:pic>
    <xdr:clientData/>
  </xdr:twoCellAnchor>
  <xdr:oneCellAnchor>
    <xdr:from>
      <xdr:col>1</xdr:col>
      <xdr:colOff>710890</xdr:colOff>
      <xdr:row>53</xdr:row>
      <xdr:rowOff>68765</xdr:rowOff>
    </xdr:from>
    <xdr:ext cx="219600" cy="28800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7157AD3-CC83-9156-1248-31EFE64074FA}"/>
            </a:ext>
          </a:extLst>
        </xdr:cNvPr>
        <xdr:cNvSpPr txBox="1"/>
      </xdr:nvSpPr>
      <xdr:spPr>
        <a:xfrm>
          <a:off x="1472890" y="10165265"/>
          <a:ext cx="2196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3" tooltip="https://freepngimg.com/png/25923-green-dollar-symbol-free-download"/>
            </a:rPr>
            <a:t>Esta foto</a:t>
          </a:r>
          <a:r>
            <a:rPr lang="en-US" sz="900"/>
            <a:t> de Autor desconocido está bajo licencia </a:t>
          </a:r>
          <a:r>
            <a:rPr lang="en-US" sz="900">
              <a:hlinkClick xmlns:r="http://schemas.openxmlformats.org/officeDocument/2006/relationships" r:id="rId4" tooltip="https://creativecommons.org/licenses/by-nc/3.0/"/>
            </a:rPr>
            <a:t>CC BY-NC</a:t>
          </a:r>
          <a:endParaRPr lang="en-US" sz="900"/>
        </a:p>
      </xdr:txBody>
    </xdr:sp>
    <xdr:clientData/>
  </xdr:oneCellAnchor>
  <xdr:twoCellAnchor>
    <xdr:from>
      <xdr:col>1</xdr:col>
      <xdr:colOff>655134</xdr:colOff>
      <xdr:row>5</xdr:row>
      <xdr:rowOff>111512</xdr:rowOff>
    </xdr:from>
    <xdr:to>
      <xdr:col>4</xdr:col>
      <xdr:colOff>269487</xdr:colOff>
      <xdr:row>5</xdr:row>
      <xdr:rowOff>120805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8049886-8CD3-B6A0-AE9B-809950A16EEC}"/>
            </a:ext>
          </a:extLst>
        </xdr:cNvPr>
        <xdr:cNvCxnSpPr/>
      </xdr:nvCxnSpPr>
      <xdr:spPr>
        <a:xfrm flipV="1">
          <a:off x="1417134" y="1064012"/>
          <a:ext cx="1900353" cy="9293"/>
        </a:xfrm>
        <a:prstGeom prst="line">
          <a:avLst/>
        </a:prstGeom>
        <a:ln w="12700">
          <a:solidFill>
            <a:srgbClr val="A6A6A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575216</xdr:colOff>
      <xdr:row>5</xdr:row>
      <xdr:rowOff>141946</xdr:rowOff>
    </xdr:from>
    <xdr:to>
      <xdr:col>4</xdr:col>
      <xdr:colOff>218377</xdr:colOff>
      <xdr:row>7</xdr:row>
      <xdr:rowOff>31595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78DED390-5F77-4574-9B9E-66A600CEAEEF}"/>
            </a:ext>
          </a:extLst>
        </xdr:cNvPr>
        <xdr:cNvSpPr txBox="1"/>
      </xdr:nvSpPr>
      <xdr:spPr>
        <a:xfrm>
          <a:off x="1337216" y="1094446"/>
          <a:ext cx="1929161" cy="270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808080"/>
              </a:solidFill>
              <a:latin typeface="Abadi" panose="020B0604020104020204" pitchFamily="34" charset="0"/>
            </a:rPr>
            <a:t>Total de Viajes Pagados</a:t>
          </a:r>
          <a:endParaRPr lang="en-US" sz="8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684406</xdr:colOff>
      <xdr:row>7</xdr:row>
      <xdr:rowOff>174937</xdr:rowOff>
    </xdr:from>
    <xdr:to>
      <xdr:col>2</xdr:col>
      <xdr:colOff>459988</xdr:colOff>
      <xdr:row>8</xdr:row>
      <xdr:rowOff>174937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7BB0FF6-8B2E-4AB7-B786-8FB63EE387A3}"/>
            </a:ext>
          </a:extLst>
        </xdr:cNvPr>
        <xdr:cNvSpPr txBox="1"/>
      </xdr:nvSpPr>
      <xdr:spPr>
        <a:xfrm>
          <a:off x="1446406" y="1508437"/>
          <a:ext cx="537582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rPr>
            <a:t>Viajes</a:t>
          </a:r>
        </a:p>
      </xdr:txBody>
    </xdr:sp>
    <xdr:clientData/>
  </xdr:twoCellAnchor>
  <xdr:twoCellAnchor>
    <xdr:from>
      <xdr:col>1</xdr:col>
      <xdr:colOff>660944</xdr:colOff>
      <xdr:row>6</xdr:row>
      <xdr:rowOff>146595</xdr:rowOff>
    </xdr:from>
    <xdr:to>
      <xdr:col>2</xdr:col>
      <xdr:colOff>608672</xdr:colOff>
      <xdr:row>8</xdr:row>
      <xdr:rowOff>41819</xdr:rowOff>
    </xdr:to>
    <xdr:sp macro="" textlink="AnalisisB!B13">
      <xdr:nvSpPr>
        <xdr:cNvPr id="17" name="CuadroTexto 16">
          <a:extLst>
            <a:ext uri="{FF2B5EF4-FFF2-40B4-BE49-F238E27FC236}">
              <a16:creationId xmlns:a16="http://schemas.microsoft.com/office/drawing/2014/main" id="{BAF23931-11E3-49D9-8610-95B40FB0926D}"/>
            </a:ext>
          </a:extLst>
        </xdr:cNvPr>
        <xdr:cNvSpPr txBox="1"/>
      </xdr:nvSpPr>
      <xdr:spPr>
        <a:xfrm>
          <a:off x="1422944" y="1289595"/>
          <a:ext cx="70972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E4EE097-E8F1-4188-83CD-78F40C408234}" type="TxLink">
            <a:rPr lang="en-US" sz="1600" b="0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1,423</a:t>
          </a:fld>
          <a:endParaRPr lang="en-US" sz="1600" b="0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548267</xdr:colOff>
      <xdr:row>7</xdr:row>
      <xdr:rowOff>171915</xdr:rowOff>
    </xdr:from>
    <xdr:to>
      <xdr:col>4</xdr:col>
      <xdr:colOff>175067</xdr:colOff>
      <xdr:row>10</xdr:row>
      <xdr:rowOff>38500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86A524D-679F-2369-6E17-DEBC3ECB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34267" y="1505415"/>
          <a:ext cx="388800" cy="438085"/>
        </a:xfrm>
        <a:prstGeom prst="rect">
          <a:avLst/>
        </a:prstGeom>
      </xdr:spPr>
    </xdr:pic>
    <xdr:clientData/>
  </xdr:twoCellAnchor>
  <xdr:twoCellAnchor>
    <xdr:from>
      <xdr:col>4</xdr:col>
      <xdr:colOff>458223</xdr:colOff>
      <xdr:row>0</xdr:row>
      <xdr:rowOff>32756</xdr:rowOff>
    </xdr:from>
    <xdr:to>
      <xdr:col>7</xdr:col>
      <xdr:colOff>361023</xdr:colOff>
      <xdr:row>10</xdr:row>
      <xdr:rowOff>140156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B0368BEC-706E-4439-B76B-40DA1EC218CB}"/>
            </a:ext>
          </a:extLst>
        </xdr:cNvPr>
        <xdr:cNvSpPr/>
      </xdr:nvSpPr>
      <xdr:spPr>
        <a:xfrm>
          <a:off x="3506223" y="32756"/>
          <a:ext cx="21888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0</xdr:row>
      <xdr:rowOff>35079</xdr:rowOff>
    </xdr:from>
    <xdr:to>
      <xdr:col>7</xdr:col>
      <xdr:colOff>255549</xdr:colOff>
      <xdr:row>3</xdr:row>
      <xdr:rowOff>120804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E3145D4-8ED1-408D-A83D-B3A108C000CB}"/>
            </a:ext>
          </a:extLst>
        </xdr:cNvPr>
        <xdr:cNvSpPr txBox="1"/>
      </xdr:nvSpPr>
      <xdr:spPr>
        <a:xfrm>
          <a:off x="3619500" y="35079"/>
          <a:ext cx="1970049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solidFill>
                <a:srgbClr val="808080"/>
              </a:solidFill>
              <a:latin typeface="Abadi" panose="020B0604020104020204" pitchFamily="34" charset="0"/>
            </a:rPr>
            <a:t>Top 5</a:t>
          </a:r>
        </a:p>
        <a:p>
          <a:pPr algn="l"/>
          <a:r>
            <a:rPr lang="en-US" sz="900">
              <a:solidFill>
                <a:srgbClr val="808080"/>
              </a:solidFill>
              <a:latin typeface="Abadi" panose="020B0604020104020204" pitchFamily="34" charset="0"/>
            </a:rPr>
            <a:t>Ingresos de viajes</a:t>
          </a:r>
        </a:p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Por Choferes</a:t>
          </a:r>
          <a:endParaRPr lang="en-US" sz="8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6</xdr:col>
      <xdr:colOff>696951</xdr:colOff>
      <xdr:row>0</xdr:row>
      <xdr:rowOff>116159</xdr:rowOff>
    </xdr:from>
    <xdr:to>
      <xdr:col>7</xdr:col>
      <xdr:colOff>89751</xdr:colOff>
      <xdr:row>1</xdr:row>
      <xdr:rowOff>48059</xdr:rowOff>
    </xdr:to>
    <xdr:sp macro="" textlink="">
      <xdr:nvSpPr>
        <xdr:cNvPr id="18" name="Estrella: 5 puntas 17">
          <a:extLst>
            <a:ext uri="{FF2B5EF4-FFF2-40B4-BE49-F238E27FC236}">
              <a16:creationId xmlns:a16="http://schemas.microsoft.com/office/drawing/2014/main" id="{DA70918A-B8D5-4232-B731-2F3840C3379B}"/>
            </a:ext>
          </a:extLst>
        </xdr:cNvPr>
        <xdr:cNvSpPr/>
      </xdr:nvSpPr>
      <xdr:spPr>
        <a:xfrm>
          <a:off x="5268951" y="116159"/>
          <a:ext cx="154800" cy="122400"/>
        </a:xfrm>
        <a:prstGeom prst="star5">
          <a:avLst/>
        </a:prstGeom>
        <a:solidFill>
          <a:srgbClr val="FED1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748062</xdr:colOff>
      <xdr:row>4</xdr:row>
      <xdr:rowOff>35081</xdr:rowOff>
    </xdr:from>
    <xdr:to>
      <xdr:col>6</xdr:col>
      <xdr:colOff>269488</xdr:colOff>
      <xdr:row>5</xdr:row>
      <xdr:rowOff>0</xdr:rowOff>
    </xdr:to>
    <xdr:sp macro="" textlink="AnalisisB!E23">
      <xdr:nvSpPr>
        <xdr:cNvPr id="20" name="CuadroTexto 19">
          <a:extLst>
            <a:ext uri="{FF2B5EF4-FFF2-40B4-BE49-F238E27FC236}">
              <a16:creationId xmlns:a16="http://schemas.microsoft.com/office/drawing/2014/main" id="{A75BF075-AD3B-4E2F-A302-570C9D849D8E}"/>
            </a:ext>
          </a:extLst>
        </xdr:cNvPr>
        <xdr:cNvSpPr txBox="1"/>
      </xdr:nvSpPr>
      <xdr:spPr>
        <a:xfrm>
          <a:off x="3796062" y="797081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B65CB9C-8DA0-4D36-B70F-7EF082E173C2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l"/>
            <a:t>$9,865,592.00 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748062</xdr:colOff>
      <xdr:row>5</xdr:row>
      <xdr:rowOff>29505</xdr:rowOff>
    </xdr:from>
    <xdr:to>
      <xdr:col>6</xdr:col>
      <xdr:colOff>269488</xdr:colOff>
      <xdr:row>5</xdr:row>
      <xdr:rowOff>184924</xdr:rowOff>
    </xdr:to>
    <xdr:sp macro="" textlink="AnalisisB!E24">
      <xdr:nvSpPr>
        <xdr:cNvPr id="22" name="CuadroTexto 21">
          <a:extLst>
            <a:ext uri="{FF2B5EF4-FFF2-40B4-BE49-F238E27FC236}">
              <a16:creationId xmlns:a16="http://schemas.microsoft.com/office/drawing/2014/main" id="{01E39446-ABAD-4855-B227-51DF892B7856}"/>
            </a:ext>
          </a:extLst>
        </xdr:cNvPr>
        <xdr:cNvSpPr txBox="1"/>
      </xdr:nvSpPr>
      <xdr:spPr>
        <a:xfrm>
          <a:off x="3796062" y="982005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50CC29C-2316-4918-ABC7-DC612896AE45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l"/>
            <a:t>$6,164,901.00 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748062</xdr:colOff>
      <xdr:row>6</xdr:row>
      <xdr:rowOff>9990</xdr:rowOff>
    </xdr:from>
    <xdr:to>
      <xdr:col>6</xdr:col>
      <xdr:colOff>269488</xdr:colOff>
      <xdr:row>6</xdr:row>
      <xdr:rowOff>165409</xdr:rowOff>
    </xdr:to>
    <xdr:sp macro="" textlink="AnalisisB!E25">
      <xdr:nvSpPr>
        <xdr:cNvPr id="24" name="CuadroTexto 23">
          <a:extLst>
            <a:ext uri="{FF2B5EF4-FFF2-40B4-BE49-F238E27FC236}">
              <a16:creationId xmlns:a16="http://schemas.microsoft.com/office/drawing/2014/main" id="{0F04226F-EFA4-4ED9-B797-525F4A2E2035}"/>
            </a:ext>
          </a:extLst>
        </xdr:cNvPr>
        <xdr:cNvSpPr txBox="1"/>
      </xdr:nvSpPr>
      <xdr:spPr>
        <a:xfrm>
          <a:off x="3796062" y="1152990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FCCE2BC-A5C0-44C1-84F5-B3D0BB7E8E13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l"/>
            <a:t>$5,727,001.00 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748062</xdr:colOff>
      <xdr:row>6</xdr:row>
      <xdr:rowOff>180976</xdr:rowOff>
    </xdr:from>
    <xdr:to>
      <xdr:col>6</xdr:col>
      <xdr:colOff>269488</xdr:colOff>
      <xdr:row>7</xdr:row>
      <xdr:rowOff>145895</xdr:rowOff>
    </xdr:to>
    <xdr:sp macro="" textlink="AnalisisB!E26">
      <xdr:nvSpPr>
        <xdr:cNvPr id="26" name="CuadroTexto 25">
          <a:extLst>
            <a:ext uri="{FF2B5EF4-FFF2-40B4-BE49-F238E27FC236}">
              <a16:creationId xmlns:a16="http://schemas.microsoft.com/office/drawing/2014/main" id="{A310CE5C-6A08-4D91-8276-4F8C0140F4D4}"/>
            </a:ext>
          </a:extLst>
        </xdr:cNvPr>
        <xdr:cNvSpPr txBox="1"/>
      </xdr:nvSpPr>
      <xdr:spPr>
        <a:xfrm>
          <a:off x="3796062" y="1323976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5EB7D03-2418-44EE-A18E-43EE1D85BF67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l"/>
            <a:t>$5,602,219.00 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748062</xdr:colOff>
      <xdr:row>7</xdr:row>
      <xdr:rowOff>166108</xdr:rowOff>
    </xdr:from>
    <xdr:to>
      <xdr:col>6</xdr:col>
      <xdr:colOff>269488</xdr:colOff>
      <xdr:row>8</xdr:row>
      <xdr:rowOff>131027</xdr:rowOff>
    </xdr:to>
    <xdr:sp macro="" textlink="AnalisisB!E27">
      <xdr:nvSpPr>
        <xdr:cNvPr id="28" name="CuadroTexto 27">
          <a:extLst>
            <a:ext uri="{FF2B5EF4-FFF2-40B4-BE49-F238E27FC236}">
              <a16:creationId xmlns:a16="http://schemas.microsoft.com/office/drawing/2014/main" id="{E7F66B06-1DE6-4649-94D8-3F3D8331945D}"/>
            </a:ext>
          </a:extLst>
        </xdr:cNvPr>
        <xdr:cNvSpPr txBox="1"/>
      </xdr:nvSpPr>
      <xdr:spPr>
        <a:xfrm>
          <a:off x="3796062" y="1499608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73053B8-7591-4166-84F7-D13B2E70D0CC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l"/>
            <a:t>$5,483,020.00 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124523</xdr:colOff>
      <xdr:row>4</xdr:row>
      <xdr:rowOff>29506</xdr:rowOff>
    </xdr:from>
    <xdr:to>
      <xdr:col>7</xdr:col>
      <xdr:colOff>175633</xdr:colOff>
      <xdr:row>8</xdr:row>
      <xdr:rowOff>134744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AAC80EF0-909F-A5AE-E257-CE6010724998}"/>
            </a:ext>
          </a:extLst>
        </xdr:cNvPr>
        <xdr:cNvGrpSpPr/>
      </xdr:nvGrpSpPr>
      <xdr:grpSpPr>
        <a:xfrm>
          <a:off x="4841303" y="741976"/>
          <a:ext cx="831208" cy="817708"/>
          <a:chOff x="4524608" y="638176"/>
          <a:chExt cx="813110" cy="867238"/>
        </a:xfrm>
      </xdr:grpSpPr>
      <xdr:sp macro="" textlink="AnalisisB!D23">
        <xdr:nvSpPr>
          <xdr:cNvPr id="21" name="CuadroTexto 20">
            <a:extLst>
              <a:ext uri="{FF2B5EF4-FFF2-40B4-BE49-F238E27FC236}">
                <a16:creationId xmlns:a16="http://schemas.microsoft.com/office/drawing/2014/main" id="{1591639C-1568-4EEA-9A57-96224D3D524C}"/>
              </a:ext>
            </a:extLst>
          </xdr:cNvPr>
          <xdr:cNvSpPr txBox="1"/>
        </xdr:nvSpPr>
        <xdr:spPr>
          <a:xfrm>
            <a:off x="4524608" y="638176"/>
            <a:ext cx="813110" cy="155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DBA17A94-ACB3-416C-BC66-611237C4DB1A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Martin</a:t>
            </a:fld>
            <a:endParaRPr lang="en-US" sz="11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AnalisisB!D24">
        <xdr:nvSpPr>
          <xdr:cNvPr id="23" name="CuadroTexto 22">
            <a:extLst>
              <a:ext uri="{FF2B5EF4-FFF2-40B4-BE49-F238E27FC236}">
                <a16:creationId xmlns:a16="http://schemas.microsoft.com/office/drawing/2014/main" id="{7E096F8C-EFC4-469F-9E9D-C0D46F719862}"/>
              </a:ext>
            </a:extLst>
          </xdr:cNvPr>
          <xdr:cNvSpPr txBox="1"/>
        </xdr:nvSpPr>
        <xdr:spPr>
          <a:xfrm>
            <a:off x="4524608" y="816131"/>
            <a:ext cx="813110" cy="155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57A220F-1439-4311-8859-FD6848229CD9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David</a:t>
            </a:fld>
            <a:endParaRPr lang="en-US" sz="11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AnalisisB!D25">
        <xdr:nvSpPr>
          <xdr:cNvPr id="25" name="CuadroTexto 24">
            <a:extLst>
              <a:ext uri="{FF2B5EF4-FFF2-40B4-BE49-F238E27FC236}">
                <a16:creationId xmlns:a16="http://schemas.microsoft.com/office/drawing/2014/main" id="{61584F61-49E4-444F-94E6-D20537FE0536}"/>
              </a:ext>
            </a:extLst>
          </xdr:cNvPr>
          <xdr:cNvSpPr txBox="1"/>
        </xdr:nvSpPr>
        <xdr:spPr>
          <a:xfrm>
            <a:off x="4524608" y="994086"/>
            <a:ext cx="813110" cy="155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B6D6052A-902B-4642-A43A-7FDB1578280B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Pablo</a:t>
            </a:fld>
            <a:endParaRPr lang="en-US" sz="11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AnalisisB!D26">
        <xdr:nvSpPr>
          <xdr:cNvPr id="27" name="CuadroTexto 26">
            <a:extLst>
              <a:ext uri="{FF2B5EF4-FFF2-40B4-BE49-F238E27FC236}">
                <a16:creationId xmlns:a16="http://schemas.microsoft.com/office/drawing/2014/main" id="{85AB5B24-8FF1-4074-87DF-9D74B940B9B3}"/>
              </a:ext>
            </a:extLst>
          </xdr:cNvPr>
          <xdr:cNvSpPr txBox="1"/>
        </xdr:nvSpPr>
        <xdr:spPr>
          <a:xfrm>
            <a:off x="4524608" y="1172041"/>
            <a:ext cx="813110" cy="155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5BD6D73-5C79-4266-BAAB-57A6F51BDE89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Rodrigo</a:t>
            </a:fld>
            <a:endParaRPr lang="en-US" sz="11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AnalisisB!D27">
        <xdr:nvSpPr>
          <xdr:cNvPr id="29" name="CuadroTexto 28">
            <a:extLst>
              <a:ext uri="{FF2B5EF4-FFF2-40B4-BE49-F238E27FC236}">
                <a16:creationId xmlns:a16="http://schemas.microsoft.com/office/drawing/2014/main" id="{17855323-535F-404E-834E-2C16C342723A}"/>
              </a:ext>
            </a:extLst>
          </xdr:cNvPr>
          <xdr:cNvSpPr txBox="1"/>
        </xdr:nvSpPr>
        <xdr:spPr>
          <a:xfrm>
            <a:off x="4524608" y="1349995"/>
            <a:ext cx="813110" cy="155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B591EEEB-AB26-4C4A-B677-FD86A8A91A29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Ramiro</a:t>
            </a:fld>
            <a:endParaRPr lang="en-US" sz="1100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7</xdr:col>
      <xdr:colOff>413319</xdr:colOff>
      <xdr:row>0</xdr:row>
      <xdr:rowOff>32076</xdr:rowOff>
    </xdr:from>
    <xdr:to>
      <xdr:col>12</xdr:col>
      <xdr:colOff>59319</xdr:colOff>
      <xdr:row>10</xdr:row>
      <xdr:rowOff>139476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22D2172-C4EA-43D5-B7CC-EF12C1C75426}"/>
            </a:ext>
          </a:extLst>
        </xdr:cNvPr>
        <xdr:cNvSpPr/>
      </xdr:nvSpPr>
      <xdr:spPr>
        <a:xfrm>
          <a:off x="5747319" y="32076"/>
          <a:ext cx="34560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410935</xdr:colOff>
      <xdr:row>0</xdr:row>
      <xdr:rowOff>27214</xdr:rowOff>
    </xdr:from>
    <xdr:to>
      <xdr:col>10</xdr:col>
      <xdr:colOff>94984</xdr:colOff>
      <xdr:row>1</xdr:row>
      <xdr:rowOff>163285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A5C223CD-BC91-42E0-91AD-13F8B9B2CEAD}"/>
            </a:ext>
          </a:extLst>
        </xdr:cNvPr>
        <xdr:cNvSpPr txBox="1"/>
      </xdr:nvSpPr>
      <xdr:spPr>
        <a:xfrm>
          <a:off x="5744935" y="27214"/>
          <a:ext cx="1970049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Total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de Ingresos por Mes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415018</xdr:colOff>
      <xdr:row>0</xdr:row>
      <xdr:rowOff>54429</xdr:rowOff>
    </xdr:from>
    <xdr:to>
      <xdr:col>12</xdr:col>
      <xdr:colOff>47625</xdr:colOff>
      <xdr:row>10</xdr:row>
      <xdr:rowOff>142875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3B73384-1484-402E-ABF0-DD425EC5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496660</xdr:colOff>
      <xdr:row>6</xdr:row>
      <xdr:rowOff>162605</xdr:rowOff>
    </xdr:from>
    <xdr:to>
      <xdr:col>8</xdr:col>
      <xdr:colOff>609243</xdr:colOff>
      <xdr:row>8</xdr:row>
      <xdr:rowOff>182640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E677F865-C582-44E6-8DE1-0D5A2CB9FBEA}"/>
            </a:ext>
          </a:extLst>
        </xdr:cNvPr>
        <xdr:cNvSpPr txBox="1"/>
      </xdr:nvSpPr>
      <xdr:spPr>
        <a:xfrm>
          <a:off x="5830660" y="1305605"/>
          <a:ext cx="874583" cy="401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rgbClr val="595959"/>
              </a:solidFill>
              <a:latin typeface="Abadi" panose="020B0604020104020204" pitchFamily="34" charset="0"/>
            </a:rPr>
            <a:t>Ingresos Mensuales </a:t>
          </a:r>
        </a:p>
        <a:p>
          <a:pPr algn="l"/>
          <a:r>
            <a:rPr lang="en-US" sz="1100">
              <a:solidFill>
                <a:srgbClr val="262626"/>
              </a:solidFill>
              <a:latin typeface="Abadi" panose="020B0604020104020204" pitchFamily="34" charset="0"/>
            </a:rPr>
            <a:t>Más</a:t>
          </a:r>
          <a:r>
            <a:rPr lang="en-US" sz="1100" baseline="0">
              <a:solidFill>
                <a:srgbClr val="262626"/>
              </a:solidFill>
              <a:latin typeface="Abadi" panose="020B0604020104020204" pitchFamily="34" charset="0"/>
            </a:rPr>
            <a:t> Altos</a:t>
          </a:r>
          <a:endParaRPr lang="en-US" sz="1100">
            <a:solidFill>
              <a:srgbClr val="262626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489859</xdr:colOff>
      <xdr:row>8</xdr:row>
      <xdr:rowOff>107497</xdr:rowOff>
    </xdr:from>
    <xdr:to>
      <xdr:col>8</xdr:col>
      <xdr:colOff>598714</xdr:colOff>
      <xdr:row>9</xdr:row>
      <xdr:rowOff>108178</xdr:rowOff>
    </xdr:to>
    <xdr:sp macro="" textlink="AnalisisB!E36">
      <xdr:nvSpPr>
        <xdr:cNvPr id="37" name="CuadroTexto 36">
          <a:extLst>
            <a:ext uri="{FF2B5EF4-FFF2-40B4-BE49-F238E27FC236}">
              <a16:creationId xmlns:a16="http://schemas.microsoft.com/office/drawing/2014/main" id="{0922EF3C-86FD-4F92-9973-6229EED03E4D}"/>
            </a:ext>
          </a:extLst>
        </xdr:cNvPr>
        <xdr:cNvSpPr txBox="1"/>
      </xdr:nvSpPr>
      <xdr:spPr>
        <a:xfrm>
          <a:off x="5823859" y="1631497"/>
          <a:ext cx="870855" cy="191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C42430-588A-4A16-A26C-E6D94D246490}" type="TxLink">
            <a:rPr lang="en-US" sz="1200" b="0" i="0" u="none" strike="noStrike">
              <a:solidFill>
                <a:srgbClr val="80808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7,419,334</a:t>
          </a:fld>
          <a:endParaRPr lang="en-US" sz="12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210229</xdr:colOff>
      <xdr:row>6</xdr:row>
      <xdr:rowOff>162605</xdr:rowOff>
    </xdr:from>
    <xdr:to>
      <xdr:col>10</xdr:col>
      <xdr:colOff>322812</xdr:colOff>
      <xdr:row>8</xdr:row>
      <xdr:rowOff>182640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19488941-C88C-4CC3-8423-AD59DA64E553}"/>
            </a:ext>
          </a:extLst>
        </xdr:cNvPr>
        <xdr:cNvSpPr txBox="1"/>
      </xdr:nvSpPr>
      <xdr:spPr>
        <a:xfrm>
          <a:off x="7068229" y="1305605"/>
          <a:ext cx="874583" cy="401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rgbClr val="595959"/>
              </a:solidFill>
              <a:latin typeface="Abadi" panose="020B0604020104020204" pitchFamily="34" charset="0"/>
            </a:rPr>
            <a:t>Ingresos Mensuales </a:t>
          </a:r>
        </a:p>
        <a:p>
          <a:pPr algn="l"/>
          <a:r>
            <a:rPr lang="en-US" sz="1100">
              <a:solidFill>
                <a:srgbClr val="262626"/>
              </a:solidFill>
              <a:latin typeface="Abadi" panose="020B0604020104020204" pitchFamily="34" charset="0"/>
            </a:rPr>
            <a:t>Promedio</a:t>
          </a:r>
        </a:p>
      </xdr:txBody>
    </xdr:sp>
    <xdr:clientData/>
  </xdr:twoCellAnchor>
  <xdr:twoCellAnchor>
    <xdr:from>
      <xdr:col>9</xdr:col>
      <xdr:colOff>203428</xdr:colOff>
      <xdr:row>8</xdr:row>
      <xdr:rowOff>107497</xdr:rowOff>
    </xdr:from>
    <xdr:to>
      <xdr:col>10</xdr:col>
      <xdr:colOff>319768</xdr:colOff>
      <xdr:row>9</xdr:row>
      <xdr:rowOff>108178</xdr:rowOff>
    </xdr:to>
    <xdr:sp macro="" textlink="AnalisisB!E38">
      <xdr:nvSpPr>
        <xdr:cNvPr id="39" name="CuadroTexto 38">
          <a:extLst>
            <a:ext uri="{FF2B5EF4-FFF2-40B4-BE49-F238E27FC236}">
              <a16:creationId xmlns:a16="http://schemas.microsoft.com/office/drawing/2014/main" id="{C56BE387-B8F3-48BF-A5BC-363F7BDB42A7}"/>
            </a:ext>
          </a:extLst>
        </xdr:cNvPr>
        <xdr:cNvSpPr txBox="1"/>
      </xdr:nvSpPr>
      <xdr:spPr>
        <a:xfrm>
          <a:off x="7061428" y="1631497"/>
          <a:ext cx="878340" cy="191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04261FF-4032-4445-9905-3EFB13A967B8}" type="TxLink">
            <a:rPr lang="en-US" sz="1200" b="0" i="0" u="none" strike="noStrike">
              <a:solidFill>
                <a:srgbClr val="8080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6,810,703</a:t>
          </a:fld>
          <a:endParaRPr lang="en-US" sz="1200" b="0" i="0" u="none" strike="noStrike">
            <a:solidFill>
              <a:srgbClr val="80808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604156</xdr:colOff>
      <xdr:row>6</xdr:row>
      <xdr:rowOff>162605</xdr:rowOff>
    </xdr:from>
    <xdr:to>
      <xdr:col>11</xdr:col>
      <xdr:colOff>716739</xdr:colOff>
      <xdr:row>8</xdr:row>
      <xdr:rowOff>182640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1D65CED5-217C-4495-B185-EE9ED5F34EB2}"/>
            </a:ext>
          </a:extLst>
        </xdr:cNvPr>
        <xdr:cNvSpPr txBox="1"/>
      </xdr:nvSpPr>
      <xdr:spPr>
        <a:xfrm>
          <a:off x="8224156" y="1305605"/>
          <a:ext cx="874583" cy="401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rgbClr val="595959"/>
              </a:solidFill>
              <a:latin typeface="Abadi" panose="020B0604020104020204" pitchFamily="34" charset="0"/>
            </a:rPr>
            <a:t>Ingresos Mensuales </a:t>
          </a:r>
        </a:p>
        <a:p>
          <a:pPr algn="l"/>
          <a:r>
            <a:rPr lang="en-US" sz="1100">
              <a:solidFill>
                <a:srgbClr val="262626"/>
              </a:solidFill>
              <a:latin typeface="Abadi" panose="020B0604020104020204" pitchFamily="34" charset="0"/>
            </a:rPr>
            <a:t>Más Bajos</a:t>
          </a:r>
        </a:p>
      </xdr:txBody>
    </xdr:sp>
    <xdr:clientData/>
  </xdr:twoCellAnchor>
  <xdr:twoCellAnchor>
    <xdr:from>
      <xdr:col>10</xdr:col>
      <xdr:colOff>597355</xdr:colOff>
      <xdr:row>8</xdr:row>
      <xdr:rowOff>107497</xdr:rowOff>
    </xdr:from>
    <xdr:to>
      <xdr:col>11</xdr:col>
      <xdr:colOff>714375</xdr:colOff>
      <xdr:row>9</xdr:row>
      <xdr:rowOff>108178</xdr:rowOff>
    </xdr:to>
    <xdr:sp macro="" textlink="AnalisisB!E37">
      <xdr:nvSpPr>
        <xdr:cNvPr id="41" name="CuadroTexto 40">
          <a:extLst>
            <a:ext uri="{FF2B5EF4-FFF2-40B4-BE49-F238E27FC236}">
              <a16:creationId xmlns:a16="http://schemas.microsoft.com/office/drawing/2014/main" id="{A9684583-CAB5-4AF3-8031-DED8FB495AFE}"/>
            </a:ext>
          </a:extLst>
        </xdr:cNvPr>
        <xdr:cNvSpPr txBox="1"/>
      </xdr:nvSpPr>
      <xdr:spPr>
        <a:xfrm>
          <a:off x="8217355" y="1631497"/>
          <a:ext cx="879020" cy="191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40B9A5-F321-4077-B04B-3C2151740049}" type="TxLink">
            <a:rPr lang="en-US" sz="1200" b="0" i="0" u="none" strike="noStrike">
              <a:solidFill>
                <a:srgbClr val="8080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5,924,529</a:t>
          </a:fld>
          <a:endParaRPr lang="en-US" sz="1200" b="0" i="0" u="none" strike="noStrike">
            <a:solidFill>
              <a:srgbClr val="80808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418419</xdr:colOff>
      <xdr:row>7</xdr:row>
      <xdr:rowOff>108857</xdr:rowOff>
    </xdr:from>
    <xdr:to>
      <xdr:col>8</xdr:col>
      <xdr:colOff>598419</xdr:colOff>
      <xdr:row>8</xdr:row>
      <xdr:rowOff>98357</xdr:rowOff>
    </xdr:to>
    <xdr:pic>
      <xdr:nvPicPr>
        <xdr:cNvPr id="43" name="Gráfico 42" descr="Signo de intercalación hacia arriba con relleno sólido">
          <a:extLst>
            <a:ext uri="{FF2B5EF4-FFF2-40B4-BE49-F238E27FC236}">
              <a16:creationId xmlns:a16="http://schemas.microsoft.com/office/drawing/2014/main" id="{1B80830F-E1A6-E5C2-9E03-2A49AE86E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514419" y="1442357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560614</xdr:colOff>
      <xdr:row>7</xdr:row>
      <xdr:rowOff>84364</xdr:rowOff>
    </xdr:from>
    <xdr:to>
      <xdr:col>11</xdr:col>
      <xdr:colOff>740614</xdr:colOff>
      <xdr:row>8</xdr:row>
      <xdr:rowOff>73864</xdr:rowOff>
    </xdr:to>
    <xdr:pic>
      <xdr:nvPicPr>
        <xdr:cNvPr id="44" name="Gráfico 43" descr="Signo de intercalación hacia arriba con relleno sólido">
          <a:extLst>
            <a:ext uri="{FF2B5EF4-FFF2-40B4-BE49-F238E27FC236}">
              <a16:creationId xmlns:a16="http://schemas.microsoft.com/office/drawing/2014/main" id="{0F989B61-EFD6-4EE2-974B-A3364FFA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10800000">
          <a:off x="8942614" y="141786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149679</xdr:colOff>
      <xdr:row>7</xdr:row>
      <xdr:rowOff>125867</xdr:rowOff>
    </xdr:from>
    <xdr:to>
      <xdr:col>10</xdr:col>
      <xdr:colOff>329679</xdr:colOff>
      <xdr:row>8</xdr:row>
      <xdr:rowOff>115367</xdr:rowOff>
    </xdr:to>
    <xdr:pic>
      <xdr:nvPicPr>
        <xdr:cNvPr id="46" name="Gráfico 45" descr="Distribución normal con relleno sólido">
          <a:extLst>
            <a:ext uri="{FF2B5EF4-FFF2-40B4-BE49-F238E27FC236}">
              <a16:creationId xmlns:a16="http://schemas.microsoft.com/office/drawing/2014/main" id="{987A5221-146D-CD49-A354-8BE73D858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769679" y="1459367"/>
          <a:ext cx="180000" cy="180000"/>
        </a:xfrm>
        <a:prstGeom prst="rect">
          <a:avLst/>
        </a:prstGeom>
      </xdr:spPr>
    </xdr:pic>
    <xdr:clientData/>
  </xdr:twoCellAnchor>
  <xdr:twoCellAnchor>
    <xdr:from>
      <xdr:col>12</xdr:col>
      <xdr:colOff>131379</xdr:colOff>
      <xdr:row>0</xdr:row>
      <xdr:rowOff>28266</xdr:rowOff>
    </xdr:from>
    <xdr:to>
      <xdr:col>15</xdr:col>
      <xdr:colOff>293379</xdr:colOff>
      <xdr:row>10</xdr:row>
      <xdr:rowOff>135666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186B785E-AB44-4583-9A6E-03988AF047F4}"/>
            </a:ext>
          </a:extLst>
        </xdr:cNvPr>
        <xdr:cNvSpPr/>
      </xdr:nvSpPr>
      <xdr:spPr>
        <a:xfrm>
          <a:off x="9275379" y="28266"/>
          <a:ext cx="24480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258808</xdr:colOff>
      <xdr:row>0</xdr:row>
      <xdr:rowOff>99714</xdr:rowOff>
    </xdr:from>
    <xdr:to>
      <xdr:col>14</xdr:col>
      <xdr:colOff>618445</xdr:colOff>
      <xdr:row>2</xdr:row>
      <xdr:rowOff>44224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D1C7D8CC-D7DA-4532-ABB0-83504AEA8C3E}"/>
            </a:ext>
          </a:extLst>
        </xdr:cNvPr>
        <xdr:cNvSpPr txBox="1"/>
      </xdr:nvSpPr>
      <xdr:spPr>
        <a:xfrm>
          <a:off x="10164808" y="99714"/>
          <a:ext cx="1121637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808080"/>
              </a:solidFill>
              <a:latin typeface="Abadi" panose="020B0604020104020204" pitchFamily="34" charset="0"/>
            </a:rPr>
            <a:t>Total Cobrado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255406</xdr:colOff>
      <xdr:row>5</xdr:row>
      <xdr:rowOff>116043</xdr:rowOff>
    </xdr:from>
    <xdr:to>
      <xdr:col>15</xdr:col>
      <xdr:colOff>20411</xdr:colOff>
      <xdr:row>7</xdr:row>
      <xdr:rowOff>60553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BCD62BA6-3900-4846-B7F3-F296E99850C9}"/>
            </a:ext>
          </a:extLst>
        </xdr:cNvPr>
        <xdr:cNvSpPr txBox="1"/>
      </xdr:nvSpPr>
      <xdr:spPr>
        <a:xfrm>
          <a:off x="10161406" y="1068543"/>
          <a:ext cx="1289005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808080"/>
              </a:solidFill>
              <a:latin typeface="Abadi" panose="020B0604020104020204" pitchFamily="34" charset="0"/>
            </a:rPr>
            <a:t>Total por Cobrar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258808</xdr:colOff>
      <xdr:row>2</xdr:row>
      <xdr:rowOff>152783</xdr:rowOff>
    </xdr:from>
    <xdr:to>
      <xdr:col>14</xdr:col>
      <xdr:colOff>618445</xdr:colOff>
      <xdr:row>4</xdr:row>
      <xdr:rowOff>97293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D778E863-D893-456F-9A18-D30B07938ECB}"/>
            </a:ext>
          </a:extLst>
        </xdr:cNvPr>
        <xdr:cNvSpPr txBox="1"/>
      </xdr:nvSpPr>
      <xdr:spPr>
        <a:xfrm>
          <a:off x="10164808" y="533783"/>
          <a:ext cx="1121637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>
              <a:solidFill>
                <a:srgbClr val="808080"/>
              </a:solidFill>
              <a:latin typeface="Abadi" panose="020B0604020104020204" pitchFamily="34" charset="0"/>
            </a:rPr>
            <a:t>Viajes</a:t>
          </a:r>
          <a:endParaRPr lang="en-US" sz="8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255406</xdr:colOff>
      <xdr:row>8</xdr:row>
      <xdr:rowOff>12629</xdr:rowOff>
    </xdr:from>
    <xdr:to>
      <xdr:col>14</xdr:col>
      <xdr:colOff>615043</xdr:colOff>
      <xdr:row>9</xdr:row>
      <xdr:rowOff>147639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7547A39F-8761-4947-9BAB-708BA0D58D1B}"/>
            </a:ext>
          </a:extLst>
        </xdr:cNvPr>
        <xdr:cNvSpPr txBox="1"/>
      </xdr:nvSpPr>
      <xdr:spPr>
        <a:xfrm>
          <a:off x="10161406" y="1536629"/>
          <a:ext cx="1121637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>
              <a:solidFill>
                <a:srgbClr val="808080"/>
              </a:solidFill>
              <a:latin typeface="Abadi" panose="020B0604020104020204" pitchFamily="34" charset="0"/>
            </a:rPr>
            <a:t>Viajes</a:t>
          </a:r>
          <a:endParaRPr lang="en-US" sz="8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12</xdr:col>
      <xdr:colOff>214338</xdr:colOff>
      <xdr:row>0</xdr:row>
      <xdr:rowOff>115214</xdr:rowOff>
    </xdr:from>
    <xdr:to>
      <xdr:col>13</xdr:col>
      <xdr:colOff>226338</xdr:colOff>
      <xdr:row>4</xdr:row>
      <xdr:rowOff>181214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190D21DF-3444-46A4-BF02-DE5B5D073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210936</xdr:colOff>
      <xdr:row>5</xdr:row>
      <xdr:rowOff>142875</xdr:rowOff>
    </xdr:from>
    <xdr:to>
      <xdr:col>13</xdr:col>
      <xdr:colOff>222936</xdr:colOff>
      <xdr:row>10</xdr:row>
      <xdr:rowOff>18375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4556E85E-B42F-4E5B-BCC0-FD38D99A0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262779</xdr:colOff>
      <xdr:row>5</xdr:row>
      <xdr:rowOff>81966</xdr:rowOff>
    </xdr:from>
    <xdr:to>
      <xdr:col>15</xdr:col>
      <xdr:colOff>161979</xdr:colOff>
      <xdr:row>5</xdr:row>
      <xdr:rowOff>81966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A748933F-9507-A40C-489B-390678611BF4}"/>
            </a:ext>
          </a:extLst>
        </xdr:cNvPr>
        <xdr:cNvCxnSpPr/>
      </xdr:nvCxnSpPr>
      <xdr:spPr>
        <a:xfrm>
          <a:off x="9406779" y="1034466"/>
          <a:ext cx="2185200" cy="0"/>
        </a:xfrm>
        <a:prstGeom prst="line">
          <a:avLst/>
        </a:prstGeom>
        <a:ln w="12700">
          <a:solidFill>
            <a:srgbClr val="F2F2F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244521</xdr:colOff>
      <xdr:row>1</xdr:row>
      <xdr:rowOff>126248</xdr:rowOff>
    </xdr:from>
    <xdr:to>
      <xdr:col>14</xdr:col>
      <xdr:colOff>604158</xdr:colOff>
      <xdr:row>3</xdr:row>
      <xdr:rowOff>70758</xdr:rowOff>
    </xdr:to>
    <xdr:sp macro="" textlink="AnalisisB!$E$57">
      <xdr:nvSpPr>
        <xdr:cNvPr id="57" name="CuadroTexto 56">
          <a:extLst>
            <a:ext uri="{FF2B5EF4-FFF2-40B4-BE49-F238E27FC236}">
              <a16:creationId xmlns:a16="http://schemas.microsoft.com/office/drawing/2014/main" id="{91F8047B-2AA1-40BB-8399-A88280D20135}"/>
            </a:ext>
          </a:extLst>
        </xdr:cNvPr>
        <xdr:cNvSpPr txBox="1"/>
      </xdr:nvSpPr>
      <xdr:spPr>
        <a:xfrm>
          <a:off x="10150521" y="316748"/>
          <a:ext cx="1121637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58B3E19-0D5C-4661-9102-355C16D44F21}" type="TxLink">
            <a:rPr lang="en-US" sz="14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1,423</a:t>
          </a:fld>
          <a:endParaRPr lang="en-US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257448</xdr:colOff>
      <xdr:row>6</xdr:row>
      <xdr:rowOff>162987</xdr:rowOff>
    </xdr:from>
    <xdr:to>
      <xdr:col>14</xdr:col>
      <xdr:colOff>617085</xdr:colOff>
      <xdr:row>8</xdr:row>
      <xdr:rowOff>107497</xdr:rowOff>
    </xdr:to>
    <xdr:sp macro="" textlink="AnalisisB!$E$58">
      <xdr:nvSpPr>
        <xdr:cNvPr id="58" name="CuadroTexto 57">
          <a:extLst>
            <a:ext uri="{FF2B5EF4-FFF2-40B4-BE49-F238E27FC236}">
              <a16:creationId xmlns:a16="http://schemas.microsoft.com/office/drawing/2014/main" id="{FDCF6440-F915-4214-ABCB-0D1CB254A30B}"/>
            </a:ext>
          </a:extLst>
        </xdr:cNvPr>
        <xdr:cNvSpPr txBox="1"/>
      </xdr:nvSpPr>
      <xdr:spPr>
        <a:xfrm>
          <a:off x="10163448" y="1305987"/>
          <a:ext cx="1121637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D3B3CE4-6191-49EA-9600-ABF4D9667A50}" type="TxLink">
            <a:rPr lang="en-US" sz="14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377</a:t>
          </a:fld>
          <a:endParaRPr lang="en-US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342491</xdr:colOff>
      <xdr:row>1</xdr:row>
      <xdr:rowOff>162986</xdr:rowOff>
    </xdr:from>
    <xdr:to>
      <xdr:col>13</xdr:col>
      <xdr:colOff>95249</xdr:colOff>
      <xdr:row>3</xdr:row>
      <xdr:rowOff>107496</xdr:rowOff>
    </xdr:to>
    <xdr:sp macro="" textlink="AnalisisB!$F$57">
      <xdr:nvSpPr>
        <xdr:cNvPr id="60" name="CuadroTexto 59">
          <a:extLst>
            <a:ext uri="{FF2B5EF4-FFF2-40B4-BE49-F238E27FC236}">
              <a16:creationId xmlns:a16="http://schemas.microsoft.com/office/drawing/2014/main" id="{F8E8F575-6E9D-4F9E-9C5A-DF55C40C1AEF}"/>
            </a:ext>
          </a:extLst>
        </xdr:cNvPr>
        <xdr:cNvSpPr txBox="1"/>
      </xdr:nvSpPr>
      <xdr:spPr>
        <a:xfrm>
          <a:off x="9486491" y="353486"/>
          <a:ext cx="514758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E7DE307-AED4-4683-AA79-DB765A23566A}" type="TxLink">
            <a:rPr lang="en-US" sz="12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79%</a:t>
          </a:fld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338410</xdr:colOff>
      <xdr:row>7</xdr:row>
      <xdr:rowOff>12627</xdr:rowOff>
    </xdr:from>
    <xdr:to>
      <xdr:col>13</xdr:col>
      <xdr:colOff>78242</xdr:colOff>
      <xdr:row>8</xdr:row>
      <xdr:rowOff>147637</xdr:rowOff>
    </xdr:to>
    <xdr:sp macro="" textlink="AnalisisB!$F$58">
      <xdr:nvSpPr>
        <xdr:cNvPr id="61" name="CuadroTexto 60">
          <a:extLst>
            <a:ext uri="{FF2B5EF4-FFF2-40B4-BE49-F238E27FC236}">
              <a16:creationId xmlns:a16="http://schemas.microsoft.com/office/drawing/2014/main" id="{B0A14677-3A7A-45B1-9FA4-6673B0E91B79}"/>
            </a:ext>
          </a:extLst>
        </xdr:cNvPr>
        <xdr:cNvSpPr txBox="1"/>
      </xdr:nvSpPr>
      <xdr:spPr>
        <a:xfrm>
          <a:off x="9482410" y="1346127"/>
          <a:ext cx="501832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85A4F9A-1749-4807-A9DE-F930C9AD999D}" type="TxLink">
            <a:rPr lang="en-US" sz="1200" b="0" i="0" u="none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21%</a:t>
          </a:fld>
          <a:endParaRPr lang="en-US" sz="1200" b="0" i="0" u="none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340178</xdr:colOff>
      <xdr:row>0</xdr:row>
      <xdr:rowOff>23812</xdr:rowOff>
    </xdr:from>
    <xdr:to>
      <xdr:col>17</xdr:col>
      <xdr:colOff>616178</xdr:colOff>
      <xdr:row>10</xdr:row>
      <xdr:rowOff>131212</xdr:rowOff>
    </xdr:to>
    <xdr:sp macro="" textlink="">
      <xdr:nvSpPr>
        <xdr:cNvPr id="62" name="Rectángulo: esquinas redondeadas 61">
          <a:extLst>
            <a:ext uri="{FF2B5EF4-FFF2-40B4-BE49-F238E27FC236}">
              <a16:creationId xmlns:a16="http://schemas.microsoft.com/office/drawing/2014/main" id="{D446E189-3E56-4531-8073-970779EDF5D7}"/>
            </a:ext>
          </a:extLst>
        </xdr:cNvPr>
        <xdr:cNvSpPr/>
      </xdr:nvSpPr>
      <xdr:spPr>
        <a:xfrm>
          <a:off x="11770178" y="23812"/>
          <a:ext cx="1800000" cy="2012400"/>
        </a:xfrm>
        <a:prstGeom prst="roundRect">
          <a:avLst>
            <a:gd name="adj" fmla="val 8971"/>
          </a:avLst>
        </a:prstGeom>
        <a:solidFill>
          <a:srgbClr val="A5C2E3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360589</xdr:colOff>
      <xdr:row>3</xdr:row>
      <xdr:rowOff>132670</xdr:rowOff>
    </xdr:from>
    <xdr:to>
      <xdr:col>17</xdr:col>
      <xdr:colOff>600589</xdr:colOff>
      <xdr:row>9</xdr:row>
      <xdr:rowOff>124558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3" name="Slicer #1 1">
              <a:extLst>
                <a:ext uri="{FF2B5EF4-FFF2-40B4-BE49-F238E27FC236}">
                  <a16:creationId xmlns:a16="http://schemas.microsoft.com/office/drawing/2014/main" id="{7101959A-B0EA-447B-AA2F-164AFECCE1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licer #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0589" y="704170"/>
              <a:ext cx="1764000" cy="98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428625</xdr:colOff>
      <xdr:row>0</xdr:row>
      <xdr:rowOff>149678</xdr:rowOff>
    </xdr:from>
    <xdr:to>
      <xdr:col>18</xdr:col>
      <xdr:colOff>20638</xdr:colOff>
      <xdr:row>3</xdr:row>
      <xdr:rowOff>43845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A8772046-CF24-4A09-A7BE-915DFA4D30EA}"/>
            </a:ext>
          </a:extLst>
        </xdr:cNvPr>
        <xdr:cNvSpPr txBox="1"/>
      </xdr:nvSpPr>
      <xdr:spPr>
        <a:xfrm>
          <a:off x="11858625" y="149678"/>
          <a:ext cx="1878013" cy="465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chemeClr val="bg1"/>
              </a:solidFill>
              <a:latin typeface="Abadi" panose="020B0604020104020204" pitchFamily="34" charset="0"/>
            </a:rPr>
            <a:t>Segmentador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</a:t>
          </a:r>
        </a:p>
        <a:p>
          <a:pPr algn="l"/>
          <a:r>
            <a:rPr lang="en-US" sz="900">
              <a:solidFill>
                <a:schemeClr val="bg1"/>
              </a:solidFill>
              <a:latin typeface="Abadi" panose="020B0604020104020204" pitchFamily="34" charset="0"/>
            </a:rPr>
            <a:t>Mensual</a:t>
          </a:r>
          <a:endParaRPr lang="en-US" sz="1200" baseline="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15</xdr:col>
      <xdr:colOff>510268</xdr:colOff>
      <xdr:row>3</xdr:row>
      <xdr:rowOff>142875</xdr:rowOff>
    </xdr:from>
    <xdr:to>
      <xdr:col>17</xdr:col>
      <xdr:colOff>69868</xdr:colOff>
      <xdr:row>3</xdr:row>
      <xdr:rowOff>143446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5AA0913-BFFA-4B36-823A-6D688CD7D288}"/>
            </a:ext>
          </a:extLst>
        </xdr:cNvPr>
        <xdr:cNvCxnSpPr/>
      </xdr:nvCxnSpPr>
      <xdr:spPr>
        <a:xfrm flipV="1">
          <a:off x="11940268" y="714375"/>
          <a:ext cx="1083600" cy="571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234723</xdr:colOff>
      <xdr:row>0</xdr:row>
      <xdr:rowOff>91848</xdr:rowOff>
    </xdr:from>
    <xdr:ext cx="320344" cy="280205"/>
    <xdr:sp macro="" textlink="">
      <xdr:nvSpPr>
        <xdr:cNvPr id="67" name="CuadroTexto 66">
          <a:hlinkClick xmlns:r="http://schemas.openxmlformats.org/officeDocument/2006/relationships" r:id="rId16" tooltip="Ir a la Base de Datos"/>
          <a:extLst>
            <a:ext uri="{FF2B5EF4-FFF2-40B4-BE49-F238E27FC236}">
              <a16:creationId xmlns:a16="http://schemas.microsoft.com/office/drawing/2014/main" id="{4F0668D0-B7B4-4A65-8E54-FE6E96F5AF39}"/>
            </a:ext>
          </a:extLst>
        </xdr:cNvPr>
        <xdr:cNvSpPr txBox="1"/>
      </xdr:nvSpPr>
      <xdr:spPr>
        <a:xfrm>
          <a:off x="13188723" y="91848"/>
          <a:ext cx="3203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chemeClr val="bg1"/>
              </a:solidFill>
            </a:rPr>
            <a:t>↗</a:t>
          </a:r>
        </a:p>
      </xdr:txBody>
    </xdr:sp>
    <xdr:clientData/>
  </xdr:oneCellAnchor>
  <xdr:twoCellAnchor>
    <xdr:from>
      <xdr:col>17</xdr:col>
      <xdr:colOff>678386</xdr:colOff>
      <xdr:row>0</xdr:row>
      <xdr:rowOff>37791</xdr:rowOff>
    </xdr:from>
    <xdr:to>
      <xdr:col>21</xdr:col>
      <xdr:colOff>78386</xdr:colOff>
      <xdr:row>10</xdr:row>
      <xdr:rowOff>145191</xdr:rowOff>
    </xdr:to>
    <xdr:sp macro="" textlink="">
      <xdr:nvSpPr>
        <xdr:cNvPr id="68" name="Rectángulo: esquinas redondeadas 67">
          <a:extLst>
            <a:ext uri="{FF2B5EF4-FFF2-40B4-BE49-F238E27FC236}">
              <a16:creationId xmlns:a16="http://schemas.microsoft.com/office/drawing/2014/main" id="{16D52420-53B9-4584-ACE5-684D659F958A}"/>
            </a:ext>
          </a:extLst>
        </xdr:cNvPr>
        <xdr:cNvSpPr/>
      </xdr:nvSpPr>
      <xdr:spPr>
        <a:xfrm>
          <a:off x="13632386" y="37791"/>
          <a:ext cx="24480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18</xdr:col>
      <xdr:colOff>30208</xdr:colOff>
      <xdr:row>0</xdr:row>
      <xdr:rowOff>112641</xdr:rowOff>
    </xdr:from>
    <xdr:to>
      <xdr:col>20</xdr:col>
      <xdr:colOff>336777</xdr:colOff>
      <xdr:row>2</xdr:row>
      <xdr:rowOff>57151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5CC7CB8C-1934-456E-8A09-9510E3552FD9}"/>
            </a:ext>
          </a:extLst>
        </xdr:cNvPr>
        <xdr:cNvSpPr txBox="1"/>
      </xdr:nvSpPr>
      <xdr:spPr>
        <a:xfrm>
          <a:off x="13746208" y="112641"/>
          <a:ext cx="1830569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Kilometros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Recorridos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18</xdr:col>
      <xdr:colOff>27215</xdr:colOff>
      <xdr:row>6</xdr:row>
      <xdr:rowOff>81643</xdr:rowOff>
    </xdr:from>
    <xdr:to>
      <xdr:col>21</xdr:col>
      <xdr:colOff>20015</xdr:colOff>
      <xdr:row>13</xdr:row>
      <xdr:rowOff>144943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C90EEF48-9E8D-4795-A490-46B3436B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750706</xdr:colOff>
      <xdr:row>2</xdr:row>
      <xdr:rowOff>20111</xdr:rowOff>
    </xdr:from>
    <xdr:to>
      <xdr:col>19</xdr:col>
      <xdr:colOff>483054</xdr:colOff>
      <xdr:row>3</xdr:row>
      <xdr:rowOff>155121</xdr:rowOff>
    </xdr:to>
    <xdr:sp macro="" textlink="AnalisisB!E74">
      <xdr:nvSpPr>
        <xdr:cNvPr id="72" name="CuadroTexto 71">
          <a:extLst>
            <a:ext uri="{FF2B5EF4-FFF2-40B4-BE49-F238E27FC236}">
              <a16:creationId xmlns:a16="http://schemas.microsoft.com/office/drawing/2014/main" id="{48813826-3C18-4E5E-9398-9BC68292335F}"/>
            </a:ext>
          </a:extLst>
        </xdr:cNvPr>
        <xdr:cNvSpPr txBox="1"/>
      </xdr:nvSpPr>
      <xdr:spPr>
        <a:xfrm>
          <a:off x="13704706" y="401111"/>
          <a:ext cx="1256348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0D7D79E-2435-44FA-A0F7-DFD6D1F64AC9}" type="TxLink">
            <a:rPr lang="en-US" sz="1800" b="0" i="0" u="none" strike="noStrike">
              <a:solidFill>
                <a:srgbClr val="6821E4"/>
              </a:solidFill>
              <a:latin typeface="Calibri"/>
              <a:cs typeface="Calibri"/>
            </a:rPr>
            <a:pPr algn="l"/>
            <a:t>766,122.00</a:t>
          </a:fld>
          <a:endParaRPr lang="en-US" sz="1800">
            <a:solidFill>
              <a:srgbClr val="6821E4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17</xdr:col>
      <xdr:colOff>746624</xdr:colOff>
      <xdr:row>4</xdr:row>
      <xdr:rowOff>179316</xdr:rowOff>
    </xdr:from>
    <xdr:to>
      <xdr:col>18</xdr:col>
      <xdr:colOff>744992</xdr:colOff>
      <xdr:row>6</xdr:row>
      <xdr:rowOff>123826</xdr:rowOff>
    </xdr:to>
    <xdr:sp macro="" textlink="AnalisisB!E71">
      <xdr:nvSpPr>
        <xdr:cNvPr id="73" name="CuadroTexto 72">
          <a:extLst>
            <a:ext uri="{FF2B5EF4-FFF2-40B4-BE49-F238E27FC236}">
              <a16:creationId xmlns:a16="http://schemas.microsoft.com/office/drawing/2014/main" id="{9F993483-51C4-438D-A66A-E8A5FE0F0C86}"/>
            </a:ext>
          </a:extLst>
        </xdr:cNvPr>
        <xdr:cNvSpPr txBox="1"/>
      </xdr:nvSpPr>
      <xdr:spPr>
        <a:xfrm>
          <a:off x="13700624" y="941316"/>
          <a:ext cx="760368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ECD4C36-8D91-438D-9DD7-53DAFADE636C}" type="TxLink">
            <a:rPr lang="en-US" sz="1600" b="0" i="0" u="none" strike="noStrike">
              <a:solidFill>
                <a:srgbClr val="F7D366"/>
              </a:solidFill>
              <a:latin typeface="Calibri"/>
              <a:cs typeface="Calibri"/>
            </a:rPr>
            <a:pPr algn="l"/>
            <a:t>425.62</a:t>
          </a:fld>
          <a:endParaRPr lang="en-US" sz="1600">
            <a:solidFill>
              <a:srgbClr val="F7D366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19</xdr:col>
      <xdr:colOff>197304</xdr:colOff>
      <xdr:row>2</xdr:row>
      <xdr:rowOff>54129</xdr:rowOff>
    </xdr:from>
    <xdr:to>
      <xdr:col>20</xdr:col>
      <xdr:colOff>129268</xdr:colOff>
      <xdr:row>3</xdr:row>
      <xdr:rowOff>189139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FD0367CD-284D-486D-891B-27B253589482}"/>
            </a:ext>
          </a:extLst>
        </xdr:cNvPr>
        <xdr:cNvSpPr txBox="1"/>
      </xdr:nvSpPr>
      <xdr:spPr>
        <a:xfrm>
          <a:off x="14675304" y="435129"/>
          <a:ext cx="693964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>
              <a:solidFill>
                <a:srgbClr val="404040"/>
              </a:solidFill>
              <a:latin typeface="Abadi" panose="020B0604020104020204" pitchFamily="34" charset="0"/>
            </a:rPr>
            <a:t>Recorridos</a:t>
          </a:r>
        </a:p>
      </xdr:txBody>
    </xdr:sp>
    <xdr:clientData/>
  </xdr:twoCellAnchor>
  <xdr:twoCellAnchor>
    <xdr:from>
      <xdr:col>18</xdr:col>
      <xdr:colOff>5715</xdr:colOff>
      <xdr:row>3</xdr:row>
      <xdr:rowOff>139175</xdr:rowOff>
    </xdr:from>
    <xdr:to>
      <xdr:col>20</xdr:col>
      <xdr:colOff>312284</xdr:colOff>
      <xdr:row>5</xdr:row>
      <xdr:rowOff>83685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4B16787F-4413-4565-AE16-7990724219AB}"/>
            </a:ext>
          </a:extLst>
        </xdr:cNvPr>
        <xdr:cNvSpPr txBox="1"/>
      </xdr:nvSpPr>
      <xdr:spPr>
        <a:xfrm>
          <a:off x="13721715" y="710675"/>
          <a:ext cx="1830569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808080"/>
              </a:solidFill>
              <a:latin typeface="Abadi" panose="020B0604020104020204" pitchFamily="34" charset="0"/>
            </a:rPr>
            <a:t>Promedio</a:t>
          </a:r>
        </a:p>
      </xdr:txBody>
    </xdr:sp>
    <xdr:clientData/>
  </xdr:twoCellAnchor>
  <xdr:twoCellAnchor>
    <xdr:from>
      <xdr:col>18</xdr:col>
      <xdr:colOff>598034</xdr:colOff>
      <xdr:row>5</xdr:row>
      <xdr:rowOff>22832</xdr:rowOff>
    </xdr:from>
    <xdr:to>
      <xdr:col>19</xdr:col>
      <xdr:colOff>91848</xdr:colOff>
      <xdr:row>6</xdr:row>
      <xdr:rowOff>157842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ACDE42B9-5B3D-468E-837A-A9C0F2D59902}"/>
            </a:ext>
          </a:extLst>
        </xdr:cNvPr>
        <xdr:cNvSpPr txBox="1"/>
      </xdr:nvSpPr>
      <xdr:spPr>
        <a:xfrm>
          <a:off x="14314034" y="975332"/>
          <a:ext cx="255814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0" i="0" u="none" strike="noStrike">
              <a:solidFill>
                <a:srgbClr val="F7D366"/>
              </a:solidFill>
              <a:latin typeface="Calibri"/>
              <a:ea typeface="+mn-ea"/>
              <a:cs typeface="Calibri"/>
            </a:rPr>
            <a:t>~</a:t>
          </a:r>
        </a:p>
      </xdr:txBody>
    </xdr:sp>
    <xdr:clientData/>
  </xdr:twoCellAnchor>
  <xdr:twoCellAnchor>
    <xdr:from>
      <xdr:col>17</xdr:col>
      <xdr:colOff>677705</xdr:colOff>
      <xdr:row>11</xdr:row>
      <xdr:rowOff>30307</xdr:rowOff>
    </xdr:from>
    <xdr:to>
      <xdr:col>21</xdr:col>
      <xdr:colOff>77705</xdr:colOff>
      <xdr:row>21</xdr:row>
      <xdr:rowOff>137707</xdr:rowOff>
    </xdr:to>
    <xdr:sp macro="" textlink="">
      <xdr:nvSpPr>
        <xdr:cNvPr id="77" name="Rectángulo: esquinas redondeadas 76">
          <a:extLst>
            <a:ext uri="{FF2B5EF4-FFF2-40B4-BE49-F238E27FC236}">
              <a16:creationId xmlns:a16="http://schemas.microsoft.com/office/drawing/2014/main" id="{0F46C606-10EE-46B2-A6E6-30305C40DA83}"/>
            </a:ext>
          </a:extLst>
        </xdr:cNvPr>
        <xdr:cNvSpPr/>
      </xdr:nvSpPr>
      <xdr:spPr>
        <a:xfrm>
          <a:off x="13631705" y="2125807"/>
          <a:ext cx="24480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18</xdr:col>
      <xdr:colOff>234626</xdr:colOff>
      <xdr:row>11</xdr:row>
      <xdr:rowOff>37122</xdr:rowOff>
    </xdr:from>
    <xdr:to>
      <xdr:col>20</xdr:col>
      <xdr:colOff>541195</xdr:colOff>
      <xdr:row>12</xdr:row>
      <xdr:rowOff>172132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ECA5A69E-FBE2-4C52-B2EF-58B3D5ADF077}"/>
            </a:ext>
          </a:extLst>
        </xdr:cNvPr>
        <xdr:cNvSpPr txBox="1"/>
      </xdr:nvSpPr>
      <xdr:spPr>
        <a:xfrm>
          <a:off x="13950626" y="2132622"/>
          <a:ext cx="1830569" cy="325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Código Carta Porte</a:t>
          </a:r>
        </a:p>
      </xdr:txBody>
    </xdr:sp>
    <xdr:clientData/>
  </xdr:twoCellAnchor>
  <xdr:twoCellAnchor>
    <xdr:from>
      <xdr:col>17</xdr:col>
      <xdr:colOff>632733</xdr:colOff>
      <xdr:row>11</xdr:row>
      <xdr:rowOff>170089</xdr:rowOff>
    </xdr:from>
    <xdr:to>
      <xdr:col>21</xdr:col>
      <xdr:colOff>32733</xdr:colOff>
      <xdr:row>22</xdr:row>
      <xdr:rowOff>86989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5021CAB4-C358-465C-A493-466406180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680426</xdr:colOff>
      <xdr:row>22</xdr:row>
      <xdr:rowOff>9216</xdr:rowOff>
    </xdr:from>
    <xdr:to>
      <xdr:col>21</xdr:col>
      <xdr:colOff>80426</xdr:colOff>
      <xdr:row>32</xdr:row>
      <xdr:rowOff>116616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D14F5436-02D7-4B0C-AC11-F26966F20453}"/>
            </a:ext>
          </a:extLst>
        </xdr:cNvPr>
        <xdr:cNvSpPr/>
      </xdr:nvSpPr>
      <xdr:spPr>
        <a:xfrm>
          <a:off x="13634426" y="4200216"/>
          <a:ext cx="24480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18</xdr:col>
      <xdr:colOff>48638</xdr:colOff>
      <xdr:row>22</xdr:row>
      <xdr:rowOff>12158</xdr:rowOff>
    </xdr:from>
    <xdr:to>
      <xdr:col>20</xdr:col>
      <xdr:colOff>713438</xdr:colOff>
      <xdr:row>32</xdr:row>
      <xdr:rowOff>119558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D73E94A7-4252-4445-A7A1-5941510BA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612031</xdr:colOff>
      <xdr:row>23</xdr:row>
      <xdr:rowOff>158074</xdr:rowOff>
    </xdr:from>
    <xdr:to>
      <xdr:col>20</xdr:col>
      <xdr:colOff>137807</xdr:colOff>
      <xdr:row>29</xdr:row>
      <xdr:rowOff>64850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382D9748-515B-0DC6-36A2-85AC5E8A0EB2}"/>
            </a:ext>
          </a:extLst>
        </xdr:cNvPr>
        <xdr:cNvSpPr/>
      </xdr:nvSpPr>
      <xdr:spPr>
        <a:xfrm>
          <a:off x="14328031" y="4539574"/>
          <a:ext cx="1049776" cy="1049776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687812</xdr:colOff>
      <xdr:row>25</xdr:row>
      <xdr:rowOff>28804</xdr:rowOff>
    </xdr:from>
    <xdr:to>
      <xdr:col>20</xdr:col>
      <xdr:colOff>7863</xdr:colOff>
      <xdr:row>27</xdr:row>
      <xdr:rowOff>141063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8845EBE3-045F-45D5-977C-B4CBE2ED81B5}"/>
            </a:ext>
          </a:extLst>
        </xdr:cNvPr>
        <xdr:cNvSpPr txBox="1"/>
      </xdr:nvSpPr>
      <xdr:spPr>
        <a:xfrm>
          <a:off x="14403812" y="4791304"/>
          <a:ext cx="844051" cy="493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Tipos</a:t>
          </a:r>
        </a:p>
        <a:p>
          <a:pPr algn="ctr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de Carga</a:t>
          </a:r>
        </a:p>
      </xdr:txBody>
    </xdr:sp>
    <xdr:clientData/>
  </xdr:twoCellAnchor>
  <xdr:twoCellAnchor>
    <xdr:from>
      <xdr:col>14</xdr:col>
      <xdr:colOff>455878</xdr:colOff>
      <xdr:row>11</xdr:row>
      <xdr:rowOff>27860</xdr:rowOff>
    </xdr:from>
    <xdr:to>
      <xdr:col>17</xdr:col>
      <xdr:colOff>617878</xdr:colOff>
      <xdr:row>32</xdr:row>
      <xdr:rowOff>145760</xdr:rowOff>
    </xdr:to>
    <xdr:sp macro="" textlink="">
      <xdr:nvSpPr>
        <xdr:cNvPr id="85" name="Rectángulo: esquinas redondeadas 84">
          <a:extLst>
            <a:ext uri="{FF2B5EF4-FFF2-40B4-BE49-F238E27FC236}">
              <a16:creationId xmlns:a16="http://schemas.microsoft.com/office/drawing/2014/main" id="{93E387CB-F20A-4EB5-A058-C84018AF883D}"/>
            </a:ext>
          </a:extLst>
        </xdr:cNvPr>
        <xdr:cNvSpPr/>
      </xdr:nvSpPr>
      <xdr:spPr>
        <a:xfrm>
          <a:off x="11123878" y="2123360"/>
          <a:ext cx="2448000" cy="4118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562207</xdr:colOff>
      <xdr:row>11</xdr:row>
      <xdr:rowOff>129120</xdr:rowOff>
    </xdr:from>
    <xdr:to>
      <xdr:col>17</xdr:col>
      <xdr:colOff>552914</xdr:colOff>
      <xdr:row>14</xdr:row>
      <xdr:rowOff>41818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2084382C-5C27-49F7-A173-D0281219A1AF}"/>
            </a:ext>
          </a:extLst>
        </xdr:cNvPr>
        <xdr:cNvSpPr txBox="1"/>
      </xdr:nvSpPr>
      <xdr:spPr>
        <a:xfrm>
          <a:off x="11230207" y="2224620"/>
          <a:ext cx="2276707" cy="48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Ingresos de los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códigos de contenedores por vendedor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520390</xdr:colOff>
      <xdr:row>14</xdr:row>
      <xdr:rowOff>4646</xdr:rowOff>
    </xdr:from>
    <xdr:to>
      <xdr:col>17</xdr:col>
      <xdr:colOff>574390</xdr:colOff>
      <xdr:row>23</xdr:row>
      <xdr:rowOff>18146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9DA1B068-686E-4BF6-AC7A-CECDA55B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538046</xdr:colOff>
      <xdr:row>27</xdr:row>
      <xdr:rowOff>109606</xdr:rowOff>
    </xdr:from>
    <xdr:to>
      <xdr:col>17</xdr:col>
      <xdr:colOff>528753</xdr:colOff>
      <xdr:row>30</xdr:row>
      <xdr:rowOff>22304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470DDF04-F286-4818-88C8-185CFFE08DC2}"/>
            </a:ext>
          </a:extLst>
        </xdr:cNvPr>
        <xdr:cNvSpPr txBox="1"/>
      </xdr:nvSpPr>
      <xdr:spPr>
        <a:xfrm>
          <a:off x="11206046" y="5253106"/>
          <a:ext cx="2276707" cy="48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solidFill>
                <a:srgbClr val="E8788C"/>
              </a:solidFill>
              <a:latin typeface="Abadi" panose="020B0604020104020204" pitchFamily="34" charset="0"/>
            </a:rPr>
            <a:t>Km</a:t>
          </a:r>
          <a:r>
            <a:rPr lang="en-US" sz="1100" baseline="0">
              <a:solidFill>
                <a:srgbClr val="E8788C"/>
              </a:solidFill>
              <a:latin typeface="Abadi" panose="020B0604020104020204" pitchFamily="34" charset="0"/>
            </a:rPr>
            <a:t> recorridos por código de contenedor</a:t>
          </a:r>
          <a:endParaRPr lang="en-US" sz="1100">
            <a:solidFill>
              <a:srgbClr val="E8788C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376352</xdr:colOff>
      <xdr:row>22</xdr:row>
      <xdr:rowOff>92926</xdr:rowOff>
    </xdr:from>
    <xdr:to>
      <xdr:col>17</xdr:col>
      <xdr:colOff>701237</xdr:colOff>
      <xdr:row>32</xdr:row>
      <xdr:rowOff>92326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FE077F6E-AEB7-4A03-AD21-13B4C430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420123</xdr:colOff>
      <xdr:row>11</xdr:row>
      <xdr:rowOff>35476</xdr:rowOff>
    </xdr:from>
    <xdr:to>
      <xdr:col>14</xdr:col>
      <xdr:colOff>322923</xdr:colOff>
      <xdr:row>21</xdr:row>
      <xdr:rowOff>142876</xdr:rowOff>
    </xdr:to>
    <xdr:sp macro="" textlink="">
      <xdr:nvSpPr>
        <xdr:cNvPr id="90" name="Rectángulo: esquinas redondeadas 89">
          <a:extLst>
            <a:ext uri="{FF2B5EF4-FFF2-40B4-BE49-F238E27FC236}">
              <a16:creationId xmlns:a16="http://schemas.microsoft.com/office/drawing/2014/main" id="{A813FCB7-18B5-464E-A581-21456BBB095D}"/>
            </a:ext>
          </a:extLst>
        </xdr:cNvPr>
        <xdr:cNvSpPr/>
      </xdr:nvSpPr>
      <xdr:spPr>
        <a:xfrm>
          <a:off x="8802123" y="2130976"/>
          <a:ext cx="21888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574222</xdr:colOff>
      <xdr:row>11</xdr:row>
      <xdr:rowOff>105836</xdr:rowOff>
    </xdr:from>
    <xdr:to>
      <xdr:col>14</xdr:col>
      <xdr:colOff>258271</xdr:colOff>
      <xdr:row>15</xdr:row>
      <xdr:rowOff>1061</xdr:rowOff>
    </xdr:to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6AB8F251-443F-44E1-A19A-875E7A075A47}"/>
            </a:ext>
          </a:extLst>
        </xdr:cNvPr>
        <xdr:cNvSpPr txBox="1"/>
      </xdr:nvSpPr>
      <xdr:spPr>
        <a:xfrm>
          <a:off x="8956222" y="2201336"/>
          <a:ext cx="1970049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solidFill>
                <a:srgbClr val="808080"/>
              </a:solidFill>
              <a:latin typeface="Abadi" panose="020B0604020104020204" pitchFamily="34" charset="0"/>
            </a:rPr>
            <a:t>Top 5</a:t>
          </a:r>
        </a:p>
        <a:p>
          <a:pPr algn="l"/>
          <a:r>
            <a:rPr lang="en-US" sz="900">
              <a:solidFill>
                <a:srgbClr val="808080"/>
              </a:solidFill>
              <a:latin typeface="Abadi" panose="020B0604020104020204" pitchFamily="34" charset="0"/>
            </a:rPr>
            <a:t>Ingresos de viajes</a:t>
          </a:r>
        </a:p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Por Contenedores</a:t>
          </a:r>
          <a:endParaRPr lang="en-US" sz="8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699673</xdr:colOff>
      <xdr:row>11</xdr:row>
      <xdr:rowOff>186916</xdr:rowOff>
    </xdr:from>
    <xdr:to>
      <xdr:col>14</xdr:col>
      <xdr:colOff>92473</xdr:colOff>
      <xdr:row>12</xdr:row>
      <xdr:rowOff>118816</xdr:rowOff>
    </xdr:to>
    <xdr:sp macro="" textlink="">
      <xdr:nvSpPr>
        <xdr:cNvPr id="92" name="Estrella: 5 puntas 91">
          <a:extLst>
            <a:ext uri="{FF2B5EF4-FFF2-40B4-BE49-F238E27FC236}">
              <a16:creationId xmlns:a16="http://schemas.microsoft.com/office/drawing/2014/main" id="{CF75E6FC-819D-4C8B-9F3E-04C021BD8538}"/>
            </a:ext>
          </a:extLst>
        </xdr:cNvPr>
        <xdr:cNvSpPr/>
      </xdr:nvSpPr>
      <xdr:spPr>
        <a:xfrm>
          <a:off x="10605673" y="2282416"/>
          <a:ext cx="154800" cy="122400"/>
        </a:xfrm>
        <a:prstGeom prst="star5">
          <a:avLst/>
        </a:prstGeom>
        <a:solidFill>
          <a:srgbClr val="FED1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567087</xdr:colOff>
      <xdr:row>15</xdr:row>
      <xdr:rowOff>6506</xdr:rowOff>
    </xdr:from>
    <xdr:to>
      <xdr:col>13</xdr:col>
      <xdr:colOff>88513</xdr:colOff>
      <xdr:row>15</xdr:row>
      <xdr:rowOff>161925</xdr:rowOff>
    </xdr:to>
    <xdr:sp macro="" textlink="AnalisisB!D166">
      <xdr:nvSpPr>
        <xdr:cNvPr id="94" name="CuadroTexto 93">
          <a:extLst>
            <a:ext uri="{FF2B5EF4-FFF2-40B4-BE49-F238E27FC236}">
              <a16:creationId xmlns:a16="http://schemas.microsoft.com/office/drawing/2014/main" id="{35A3D29D-1C0A-85B6-DCEE-0AB880FB8936}"/>
            </a:ext>
          </a:extLst>
        </xdr:cNvPr>
        <xdr:cNvSpPr txBox="1"/>
      </xdr:nvSpPr>
      <xdr:spPr>
        <a:xfrm>
          <a:off x="8949087" y="2864006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EAFEB6-E9EC-4E0E-8B3A-720582AABDDB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l"/>
            <a:t>9,621,814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567087</xdr:colOff>
      <xdr:row>16</xdr:row>
      <xdr:rowOff>930</xdr:rowOff>
    </xdr:from>
    <xdr:to>
      <xdr:col>13</xdr:col>
      <xdr:colOff>88513</xdr:colOff>
      <xdr:row>16</xdr:row>
      <xdr:rowOff>156349</xdr:rowOff>
    </xdr:to>
    <xdr:sp macro="" textlink="AnalisisB!D167">
      <xdr:nvSpPr>
        <xdr:cNvPr id="95" name="CuadroTexto 94">
          <a:extLst>
            <a:ext uri="{FF2B5EF4-FFF2-40B4-BE49-F238E27FC236}">
              <a16:creationId xmlns:a16="http://schemas.microsoft.com/office/drawing/2014/main" id="{975111B8-C208-CB8F-1494-5C26F219C401}"/>
            </a:ext>
          </a:extLst>
        </xdr:cNvPr>
        <xdr:cNvSpPr txBox="1"/>
      </xdr:nvSpPr>
      <xdr:spPr>
        <a:xfrm>
          <a:off x="8949087" y="3048930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EEFA78B-C225-499B-9471-5C66D4A73D0F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l"/>
            <a:t>9,620,842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567087</xdr:colOff>
      <xdr:row>16</xdr:row>
      <xdr:rowOff>171915</xdr:rowOff>
    </xdr:from>
    <xdr:to>
      <xdr:col>13</xdr:col>
      <xdr:colOff>88513</xdr:colOff>
      <xdr:row>17</xdr:row>
      <xdr:rowOff>136834</xdr:rowOff>
    </xdr:to>
    <xdr:sp macro="" textlink="AnalisisB!D168">
      <xdr:nvSpPr>
        <xdr:cNvPr id="96" name="CuadroTexto 95">
          <a:extLst>
            <a:ext uri="{FF2B5EF4-FFF2-40B4-BE49-F238E27FC236}">
              <a16:creationId xmlns:a16="http://schemas.microsoft.com/office/drawing/2014/main" id="{E2E5DF66-D4AA-015E-5029-C60D1214F48C}"/>
            </a:ext>
          </a:extLst>
        </xdr:cNvPr>
        <xdr:cNvSpPr txBox="1"/>
      </xdr:nvSpPr>
      <xdr:spPr>
        <a:xfrm>
          <a:off x="8949087" y="3219915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9690DC9-A4C9-44F9-A5D8-DE69F1D7DE95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l"/>
            <a:t>9,513,342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567087</xdr:colOff>
      <xdr:row>17</xdr:row>
      <xdr:rowOff>152401</xdr:rowOff>
    </xdr:from>
    <xdr:to>
      <xdr:col>13</xdr:col>
      <xdr:colOff>88513</xdr:colOff>
      <xdr:row>18</xdr:row>
      <xdr:rowOff>117320</xdr:rowOff>
    </xdr:to>
    <xdr:sp macro="" textlink="AnalisisB!D169">
      <xdr:nvSpPr>
        <xdr:cNvPr id="97" name="CuadroTexto 96">
          <a:extLst>
            <a:ext uri="{FF2B5EF4-FFF2-40B4-BE49-F238E27FC236}">
              <a16:creationId xmlns:a16="http://schemas.microsoft.com/office/drawing/2014/main" id="{4397C721-594D-BDAE-657B-69618BE2D964}"/>
            </a:ext>
          </a:extLst>
        </xdr:cNvPr>
        <xdr:cNvSpPr txBox="1"/>
      </xdr:nvSpPr>
      <xdr:spPr>
        <a:xfrm>
          <a:off x="8949087" y="3390901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C0BD2-D1BF-428C-84A8-22DA618DD2E7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l"/>
            <a:t>9,399,988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567087</xdr:colOff>
      <xdr:row>18</xdr:row>
      <xdr:rowOff>137533</xdr:rowOff>
    </xdr:from>
    <xdr:to>
      <xdr:col>13</xdr:col>
      <xdr:colOff>88513</xdr:colOff>
      <xdr:row>19</xdr:row>
      <xdr:rowOff>102452</xdr:rowOff>
    </xdr:to>
    <xdr:sp macro="" textlink="AnalisisB!D170">
      <xdr:nvSpPr>
        <xdr:cNvPr id="98" name="CuadroTexto 97">
          <a:extLst>
            <a:ext uri="{FF2B5EF4-FFF2-40B4-BE49-F238E27FC236}">
              <a16:creationId xmlns:a16="http://schemas.microsoft.com/office/drawing/2014/main" id="{935CAC9A-C866-E4B2-DFC7-00EA99D5BC4F}"/>
            </a:ext>
          </a:extLst>
        </xdr:cNvPr>
        <xdr:cNvSpPr txBox="1"/>
      </xdr:nvSpPr>
      <xdr:spPr>
        <a:xfrm>
          <a:off x="8949087" y="3566533"/>
          <a:ext cx="1045426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1EAA85F-C0AE-4B33-9842-50DCE25B8CA8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l"/>
            <a:t>9,254,104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705548</xdr:colOff>
      <xdr:row>15</xdr:row>
      <xdr:rowOff>931</xdr:rowOff>
    </xdr:from>
    <xdr:to>
      <xdr:col>13</xdr:col>
      <xdr:colOff>756658</xdr:colOff>
      <xdr:row>15</xdr:row>
      <xdr:rowOff>156350</xdr:rowOff>
    </xdr:to>
    <xdr:sp macro="" textlink="AnalisisB!A166">
      <xdr:nvSpPr>
        <xdr:cNvPr id="100" name="CuadroTexto 99">
          <a:extLst>
            <a:ext uri="{FF2B5EF4-FFF2-40B4-BE49-F238E27FC236}">
              <a16:creationId xmlns:a16="http://schemas.microsoft.com/office/drawing/2014/main" id="{3CF81D00-9CB1-07B1-6B47-5C450424390C}"/>
            </a:ext>
          </a:extLst>
        </xdr:cNvPr>
        <xdr:cNvSpPr txBox="1"/>
      </xdr:nvSpPr>
      <xdr:spPr>
        <a:xfrm>
          <a:off x="9849548" y="2858431"/>
          <a:ext cx="813110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08FE093-85D2-4AC3-8B8F-38DDCC195D70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2162890821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705548</xdr:colOff>
      <xdr:row>15</xdr:row>
      <xdr:rowOff>178886</xdr:rowOff>
    </xdr:from>
    <xdr:to>
      <xdr:col>13</xdr:col>
      <xdr:colOff>756658</xdr:colOff>
      <xdr:row>16</xdr:row>
      <xdr:rowOff>143805</xdr:rowOff>
    </xdr:to>
    <xdr:sp macro="" textlink="AnalisisB!A166">
      <xdr:nvSpPr>
        <xdr:cNvPr id="101" name="CuadroTexto 100">
          <a:extLst>
            <a:ext uri="{FF2B5EF4-FFF2-40B4-BE49-F238E27FC236}">
              <a16:creationId xmlns:a16="http://schemas.microsoft.com/office/drawing/2014/main" id="{A88F2825-F2B4-317E-5F3D-0CEBD19E6510}"/>
            </a:ext>
          </a:extLst>
        </xdr:cNvPr>
        <xdr:cNvSpPr txBox="1"/>
      </xdr:nvSpPr>
      <xdr:spPr>
        <a:xfrm>
          <a:off x="9849548" y="3036386"/>
          <a:ext cx="813110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391D214-80A5-4D4F-A7CD-504C5583C20C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2162890821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705548</xdr:colOff>
      <xdr:row>16</xdr:row>
      <xdr:rowOff>166341</xdr:rowOff>
    </xdr:from>
    <xdr:to>
      <xdr:col>13</xdr:col>
      <xdr:colOff>756658</xdr:colOff>
      <xdr:row>17</xdr:row>
      <xdr:rowOff>131260</xdr:rowOff>
    </xdr:to>
    <xdr:sp macro="" textlink="AnalisisB!A166">
      <xdr:nvSpPr>
        <xdr:cNvPr id="102" name="CuadroTexto 101">
          <a:extLst>
            <a:ext uri="{FF2B5EF4-FFF2-40B4-BE49-F238E27FC236}">
              <a16:creationId xmlns:a16="http://schemas.microsoft.com/office/drawing/2014/main" id="{B9A76A2B-B79C-AB40-E5E6-F949C770F825}"/>
            </a:ext>
          </a:extLst>
        </xdr:cNvPr>
        <xdr:cNvSpPr txBox="1"/>
      </xdr:nvSpPr>
      <xdr:spPr>
        <a:xfrm>
          <a:off x="9849548" y="3214341"/>
          <a:ext cx="813110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5F4DEF-4720-4E96-85DA-03C17119E4DD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2162890821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705548</xdr:colOff>
      <xdr:row>17</xdr:row>
      <xdr:rowOff>153796</xdr:rowOff>
    </xdr:from>
    <xdr:to>
      <xdr:col>13</xdr:col>
      <xdr:colOff>756658</xdr:colOff>
      <xdr:row>18</xdr:row>
      <xdr:rowOff>118715</xdr:rowOff>
    </xdr:to>
    <xdr:sp macro="" textlink="AnalisisB!A166">
      <xdr:nvSpPr>
        <xdr:cNvPr id="103" name="CuadroTexto 102">
          <a:extLst>
            <a:ext uri="{FF2B5EF4-FFF2-40B4-BE49-F238E27FC236}">
              <a16:creationId xmlns:a16="http://schemas.microsoft.com/office/drawing/2014/main" id="{EFD0962C-348C-4124-BE34-B53F80D507B5}"/>
            </a:ext>
          </a:extLst>
        </xdr:cNvPr>
        <xdr:cNvSpPr txBox="1"/>
      </xdr:nvSpPr>
      <xdr:spPr>
        <a:xfrm>
          <a:off x="9849548" y="3392296"/>
          <a:ext cx="813110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7A978BE-40C7-4F12-840A-91A8A2442A15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2162890821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705548</xdr:colOff>
      <xdr:row>18</xdr:row>
      <xdr:rowOff>141250</xdr:rowOff>
    </xdr:from>
    <xdr:to>
      <xdr:col>13</xdr:col>
      <xdr:colOff>756658</xdr:colOff>
      <xdr:row>19</xdr:row>
      <xdr:rowOff>106169</xdr:rowOff>
    </xdr:to>
    <xdr:sp macro="" textlink="AnalisisB!A166">
      <xdr:nvSpPr>
        <xdr:cNvPr id="104" name="CuadroTexto 103">
          <a:extLst>
            <a:ext uri="{FF2B5EF4-FFF2-40B4-BE49-F238E27FC236}">
              <a16:creationId xmlns:a16="http://schemas.microsoft.com/office/drawing/2014/main" id="{587E85DE-0BC3-5F43-4A92-1BFF9573BBF8}"/>
            </a:ext>
          </a:extLst>
        </xdr:cNvPr>
        <xdr:cNvSpPr txBox="1"/>
      </xdr:nvSpPr>
      <xdr:spPr>
        <a:xfrm>
          <a:off x="9849548" y="3570250"/>
          <a:ext cx="813110" cy="1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DF34E96-C0DE-4C59-9F2D-6A51654E6BBA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2162890821</a:t>
          </a:fld>
          <a:endParaRPr lang="en-US" sz="1100">
            <a:solidFill>
              <a:srgbClr val="80808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524898</xdr:colOff>
      <xdr:row>11</xdr:row>
      <xdr:rowOff>45001</xdr:rowOff>
    </xdr:from>
    <xdr:to>
      <xdr:col>11</xdr:col>
      <xdr:colOff>310098</xdr:colOff>
      <xdr:row>21</xdr:row>
      <xdr:rowOff>152401</xdr:rowOff>
    </xdr:to>
    <xdr:sp macro="" textlink="">
      <xdr:nvSpPr>
        <xdr:cNvPr id="105" name="Rectángulo: esquinas redondeadas 104">
          <a:extLst>
            <a:ext uri="{FF2B5EF4-FFF2-40B4-BE49-F238E27FC236}">
              <a16:creationId xmlns:a16="http://schemas.microsoft.com/office/drawing/2014/main" id="{87408BD9-68DC-4F5F-915A-53216D35628B}"/>
            </a:ext>
          </a:extLst>
        </xdr:cNvPr>
        <xdr:cNvSpPr/>
      </xdr:nvSpPr>
      <xdr:spPr>
        <a:xfrm>
          <a:off x="3572898" y="2140501"/>
          <a:ext cx="5119200" cy="20124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359228</xdr:colOff>
      <xdr:row>11</xdr:row>
      <xdr:rowOff>38483</xdr:rowOff>
    </xdr:from>
    <xdr:to>
      <xdr:col>11</xdr:col>
      <xdr:colOff>302078</xdr:colOff>
      <xdr:row>14</xdr:row>
      <xdr:rowOff>108857</xdr:rowOff>
    </xdr:to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28BB45E9-D6FF-4918-87C8-27350DE69555}"/>
            </a:ext>
          </a:extLst>
        </xdr:cNvPr>
        <xdr:cNvSpPr txBox="1"/>
      </xdr:nvSpPr>
      <xdr:spPr>
        <a:xfrm>
          <a:off x="7217228" y="2133983"/>
          <a:ext cx="1466850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Tiempo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promedio</a:t>
          </a:r>
        </a:p>
        <a:p>
          <a:pPr algn="l"/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de viajes realizados </a:t>
          </a:r>
          <a:r>
            <a:rPr lang="en-US" sz="1200" baseline="0">
              <a:solidFill>
                <a:srgbClr val="808080"/>
              </a:solidFill>
              <a:latin typeface="Abadi" panose="020B0604020104020204" pitchFamily="34" charset="0"/>
            </a:rPr>
            <a:t>por mes</a:t>
          </a:r>
          <a:endParaRPr lang="en-US" sz="12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4</xdr:col>
      <xdr:colOff>742951</xdr:colOff>
      <xdr:row>11</xdr:row>
      <xdr:rowOff>161925</xdr:rowOff>
    </xdr:from>
    <xdr:to>
      <xdr:col>9</xdr:col>
      <xdr:colOff>285751</xdr:colOff>
      <xdr:row>21</xdr:row>
      <xdr:rowOff>0</xdr:rowOff>
    </xdr:to>
    <xdr:graphicFrame macro="">
      <xdr:nvGraphicFramePr>
        <xdr:cNvPr id="107" name="Gráfico 106">
          <a:extLst>
            <a:ext uri="{FF2B5EF4-FFF2-40B4-BE49-F238E27FC236}">
              <a16:creationId xmlns:a16="http://schemas.microsoft.com/office/drawing/2014/main" id="{A5BC00D4-8D00-4EFA-8994-07EF5986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748861</xdr:colOff>
      <xdr:row>14</xdr:row>
      <xdr:rowOff>76575</xdr:rowOff>
    </xdr:from>
    <xdr:to>
      <xdr:col>11</xdr:col>
      <xdr:colOff>312061</xdr:colOff>
      <xdr:row>15</xdr:row>
      <xdr:rowOff>184875</xdr:rowOff>
    </xdr:to>
    <xdr:sp macro="" textlink="">
      <xdr:nvSpPr>
        <xdr:cNvPr id="108" name="Rectángulo: esquinas redondeadas 107">
          <a:extLst>
            <a:ext uri="{FF2B5EF4-FFF2-40B4-BE49-F238E27FC236}">
              <a16:creationId xmlns:a16="http://schemas.microsoft.com/office/drawing/2014/main" id="{ED597EBD-0E7F-538A-6A29-9F722BCA7598}"/>
            </a:ext>
          </a:extLst>
        </xdr:cNvPr>
        <xdr:cNvSpPr/>
      </xdr:nvSpPr>
      <xdr:spPr>
        <a:xfrm>
          <a:off x="7606861" y="2743575"/>
          <a:ext cx="1087200" cy="29880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700626</xdr:colOff>
      <xdr:row>14</xdr:row>
      <xdr:rowOff>88767</xdr:rowOff>
    </xdr:from>
    <xdr:to>
      <xdr:col>10</xdr:col>
      <xdr:colOff>700627</xdr:colOff>
      <xdr:row>15</xdr:row>
      <xdr:rowOff>168541</xdr:rowOff>
    </xdr:to>
    <xdr:sp macro="" textlink="AnalisisB!B200">
      <xdr:nvSpPr>
        <xdr:cNvPr id="109" name="CuadroTexto 108">
          <a:extLst>
            <a:ext uri="{FF2B5EF4-FFF2-40B4-BE49-F238E27FC236}">
              <a16:creationId xmlns:a16="http://schemas.microsoft.com/office/drawing/2014/main" id="{270CDCEE-636C-4108-A7F4-05E17473AD0A}"/>
            </a:ext>
          </a:extLst>
        </xdr:cNvPr>
        <xdr:cNvSpPr txBox="1"/>
      </xdr:nvSpPr>
      <xdr:spPr>
        <a:xfrm>
          <a:off x="7558626" y="2755767"/>
          <a:ext cx="762001" cy="270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F4192F-39D6-474E-91E6-0597741F7C6F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04:55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317467</xdr:colOff>
      <xdr:row>18</xdr:row>
      <xdr:rowOff>139254</xdr:rowOff>
    </xdr:from>
    <xdr:to>
      <xdr:col>10</xdr:col>
      <xdr:colOff>190501</xdr:colOff>
      <xdr:row>20</xdr:row>
      <xdr:rowOff>146957</xdr:rowOff>
    </xdr:to>
    <xdr:sp macro="" textlink="AnalisisB!B201">
      <xdr:nvSpPr>
        <xdr:cNvPr id="110" name="CuadroTexto 109">
          <a:extLst>
            <a:ext uri="{FF2B5EF4-FFF2-40B4-BE49-F238E27FC236}">
              <a16:creationId xmlns:a16="http://schemas.microsoft.com/office/drawing/2014/main" id="{53D57D7E-5FAE-4395-9DA9-0C2C0CC639C2}"/>
            </a:ext>
          </a:extLst>
        </xdr:cNvPr>
        <xdr:cNvSpPr txBox="1"/>
      </xdr:nvSpPr>
      <xdr:spPr>
        <a:xfrm>
          <a:off x="7175467" y="3568254"/>
          <a:ext cx="635034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7C5DF4-B242-4198-9C2B-61E60024A8D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05:03</a:t>
          </a:fld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10</xdr:col>
      <xdr:colOff>103414</xdr:colOff>
      <xdr:row>19</xdr:row>
      <xdr:rowOff>8063</xdr:rowOff>
    </xdr:from>
    <xdr:to>
      <xdr:col>11</xdr:col>
      <xdr:colOff>350590</xdr:colOff>
      <xdr:row>20</xdr:row>
      <xdr:rowOff>76200</xdr:rowOff>
    </xdr:to>
    <xdr:sp macro="" textlink="AnalisisB!B202">
      <xdr:nvSpPr>
        <xdr:cNvPr id="111" name="CuadroTexto 110">
          <a:extLst>
            <a:ext uri="{FF2B5EF4-FFF2-40B4-BE49-F238E27FC236}">
              <a16:creationId xmlns:a16="http://schemas.microsoft.com/office/drawing/2014/main" id="{22344E48-3E6B-4361-BE12-0EDE7D0B5C2D}"/>
            </a:ext>
          </a:extLst>
        </xdr:cNvPr>
        <xdr:cNvSpPr txBox="1"/>
      </xdr:nvSpPr>
      <xdr:spPr>
        <a:xfrm>
          <a:off x="7723414" y="3627563"/>
          <a:ext cx="1009176" cy="258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FEEC0A-7022-43B9-B9A2-36841BBB65B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04:43</a:t>
          </a:fld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10</xdr:col>
      <xdr:colOff>518011</xdr:colOff>
      <xdr:row>14</xdr:row>
      <xdr:rowOff>83512</xdr:rowOff>
    </xdr:from>
    <xdr:to>
      <xdr:col>11</xdr:col>
      <xdr:colOff>391887</xdr:colOff>
      <xdr:row>15</xdr:row>
      <xdr:rowOff>163286</xdr:rowOff>
    </xdr:to>
    <xdr:sp macro="" textlink="AnalisisB!B200">
      <xdr:nvSpPr>
        <xdr:cNvPr id="112" name="CuadroTexto 111">
          <a:extLst>
            <a:ext uri="{FF2B5EF4-FFF2-40B4-BE49-F238E27FC236}">
              <a16:creationId xmlns:a16="http://schemas.microsoft.com/office/drawing/2014/main" id="{0C9BAD99-DF1D-406A-96E4-4F63C6672ADF}"/>
            </a:ext>
          </a:extLst>
        </xdr:cNvPr>
        <xdr:cNvSpPr txBox="1"/>
      </xdr:nvSpPr>
      <xdr:spPr>
        <a:xfrm>
          <a:off x="8138011" y="2750512"/>
          <a:ext cx="635876" cy="270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Abadi" panose="020B0604020104020204" pitchFamily="34" charset="0"/>
            </a:rPr>
            <a:t>hh:mm</a:t>
          </a:r>
        </a:p>
      </xdr:txBody>
    </xdr:sp>
    <xdr:clientData/>
  </xdr:twoCellAnchor>
  <xdr:twoCellAnchor>
    <xdr:from>
      <xdr:col>9</xdr:col>
      <xdr:colOff>247933</xdr:colOff>
      <xdr:row>16</xdr:row>
      <xdr:rowOff>123302</xdr:rowOff>
    </xdr:from>
    <xdr:to>
      <xdr:col>10</xdr:col>
      <xdr:colOff>245304</xdr:colOff>
      <xdr:row>19</xdr:row>
      <xdr:rowOff>3379</xdr:rowOff>
    </xdr:to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AE2CE166-3AE3-4414-8BBF-7F286DFB72D5}"/>
            </a:ext>
          </a:extLst>
        </xdr:cNvPr>
        <xdr:cNvSpPr txBox="1"/>
      </xdr:nvSpPr>
      <xdr:spPr>
        <a:xfrm>
          <a:off x="7105933" y="3171302"/>
          <a:ext cx="759371" cy="451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Minima</a:t>
          </a:r>
          <a:r>
            <a:rPr lang="en-US" sz="1200" b="0" i="0" u="none" strike="noStrike" baseline="0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 </a:t>
          </a:r>
        </a:p>
        <a:p>
          <a:pPr algn="ctr"/>
          <a:r>
            <a:rPr lang="en-US" sz="600" b="0" i="0" u="none" strike="noStrike" baseline="0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Duracion del Viaje</a:t>
          </a:r>
          <a:endParaRPr lang="en-US" sz="600" b="0" i="0" u="none" strike="noStrike">
            <a:solidFill>
              <a:srgbClr val="404040"/>
            </a:solidFill>
            <a:latin typeface="Abadi" panose="020B0604020104020204" pitchFamily="34" charset="0"/>
            <a:cs typeface="Calibri"/>
          </a:endParaRPr>
        </a:p>
      </xdr:txBody>
    </xdr:sp>
    <xdr:clientData/>
  </xdr:twoCellAnchor>
  <xdr:twoCellAnchor>
    <xdr:from>
      <xdr:col>10</xdr:col>
      <xdr:colOff>209833</xdr:colOff>
      <xdr:row>16</xdr:row>
      <xdr:rowOff>123302</xdr:rowOff>
    </xdr:from>
    <xdr:to>
      <xdr:col>11</xdr:col>
      <xdr:colOff>207204</xdr:colOff>
      <xdr:row>19</xdr:row>
      <xdr:rowOff>3379</xdr:rowOff>
    </xdr:to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5CB4AE2F-62BD-4584-8FE0-1F95E9998099}"/>
            </a:ext>
          </a:extLst>
        </xdr:cNvPr>
        <xdr:cNvSpPr txBox="1"/>
      </xdr:nvSpPr>
      <xdr:spPr>
        <a:xfrm>
          <a:off x="7829833" y="3171302"/>
          <a:ext cx="759371" cy="451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Maxima</a:t>
          </a:r>
          <a:r>
            <a:rPr lang="en-US" sz="1200" b="0" i="0" u="none" strike="noStrike" baseline="0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 </a:t>
          </a:r>
        </a:p>
        <a:p>
          <a:pPr algn="ctr"/>
          <a:r>
            <a:rPr lang="en-US" sz="600" b="0" i="0" u="none" strike="noStrike" baseline="0">
              <a:solidFill>
                <a:srgbClr val="404040"/>
              </a:solidFill>
              <a:latin typeface="Abadi" panose="020B0604020104020204" pitchFamily="34" charset="0"/>
              <a:cs typeface="Calibri"/>
            </a:rPr>
            <a:t>Duracion del Viaje</a:t>
          </a:r>
          <a:endParaRPr lang="en-US" sz="600" b="0" i="0" u="none" strike="noStrike">
            <a:solidFill>
              <a:srgbClr val="404040"/>
            </a:solidFill>
            <a:latin typeface="Abadi" panose="020B0604020104020204" pitchFamily="34" charset="0"/>
            <a:cs typeface="Calibri"/>
          </a:endParaRPr>
        </a:p>
      </xdr:txBody>
    </xdr:sp>
    <xdr:clientData/>
  </xdr:twoCellAnchor>
  <xdr:twoCellAnchor>
    <xdr:from>
      <xdr:col>9</xdr:col>
      <xdr:colOff>322445</xdr:colOff>
      <xdr:row>20</xdr:row>
      <xdr:rowOff>41284</xdr:rowOff>
    </xdr:from>
    <xdr:to>
      <xdr:col>10</xdr:col>
      <xdr:colOff>196321</xdr:colOff>
      <xdr:row>21</xdr:row>
      <xdr:rowOff>121058</xdr:rowOff>
    </xdr:to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652C6D77-9B20-42A0-8D8E-BE0238B20A50}"/>
            </a:ext>
          </a:extLst>
        </xdr:cNvPr>
        <xdr:cNvSpPr txBox="1"/>
      </xdr:nvSpPr>
      <xdr:spPr>
        <a:xfrm>
          <a:off x="7180445" y="3851284"/>
          <a:ext cx="635876" cy="270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i="0" u="none" strike="noStrike">
              <a:solidFill>
                <a:srgbClr val="D9D9D9"/>
              </a:solidFill>
              <a:latin typeface="Abadi" panose="020B0604020104020204" pitchFamily="34" charset="0"/>
              <a:cs typeface="Calibri"/>
            </a:rPr>
            <a:t>hh:mm</a:t>
          </a:r>
        </a:p>
      </xdr:txBody>
    </xdr:sp>
    <xdr:clientData/>
  </xdr:twoCellAnchor>
  <xdr:twoCellAnchor>
    <xdr:from>
      <xdr:col>10</xdr:col>
      <xdr:colOff>302550</xdr:colOff>
      <xdr:row>20</xdr:row>
      <xdr:rowOff>32838</xdr:rowOff>
    </xdr:from>
    <xdr:to>
      <xdr:col>11</xdr:col>
      <xdr:colOff>176426</xdr:colOff>
      <xdr:row>21</xdr:row>
      <xdr:rowOff>112612</xdr:rowOff>
    </xdr:to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BCD6CFFE-4E5A-4D9A-B7B8-53F1C47083BA}"/>
            </a:ext>
          </a:extLst>
        </xdr:cNvPr>
        <xdr:cNvSpPr txBox="1"/>
      </xdr:nvSpPr>
      <xdr:spPr>
        <a:xfrm>
          <a:off x="7922550" y="3842838"/>
          <a:ext cx="635876" cy="270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i="0" u="none" strike="noStrike">
              <a:solidFill>
                <a:srgbClr val="D9D9D9"/>
              </a:solidFill>
              <a:latin typeface="Abadi" panose="020B0604020104020204" pitchFamily="34" charset="0"/>
              <a:cs typeface="Calibri"/>
            </a:rPr>
            <a:t>hh:mm</a:t>
          </a:r>
        </a:p>
      </xdr:txBody>
    </xdr:sp>
    <xdr:clientData/>
  </xdr:twoCellAnchor>
  <xdr:twoCellAnchor editAs="oneCell">
    <xdr:from>
      <xdr:col>9</xdr:col>
      <xdr:colOff>500743</xdr:colOff>
      <xdr:row>16</xdr:row>
      <xdr:rowOff>10885</xdr:rowOff>
    </xdr:from>
    <xdr:to>
      <xdr:col>9</xdr:col>
      <xdr:colOff>679337</xdr:colOff>
      <xdr:row>16</xdr:row>
      <xdr:rowOff>189479</xdr:rowOff>
    </xdr:to>
    <xdr:pic>
      <xdr:nvPicPr>
        <xdr:cNvPr id="119" name="Gráfico 118" descr="Cronómetro 33% con relleno sólido">
          <a:extLst>
            <a:ext uri="{FF2B5EF4-FFF2-40B4-BE49-F238E27FC236}">
              <a16:creationId xmlns:a16="http://schemas.microsoft.com/office/drawing/2014/main" id="{63B329A9-F092-4678-BA5D-9E32DE96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7358743" y="3058885"/>
          <a:ext cx="178594" cy="178594"/>
        </a:xfrm>
        <a:prstGeom prst="rect">
          <a:avLst/>
        </a:prstGeom>
      </xdr:spPr>
    </xdr:pic>
    <xdr:clientData/>
  </xdr:twoCellAnchor>
  <xdr:twoCellAnchor editAs="oneCell">
    <xdr:from>
      <xdr:col>10</xdr:col>
      <xdr:colOff>519773</xdr:colOff>
      <xdr:row>16</xdr:row>
      <xdr:rowOff>18009</xdr:rowOff>
    </xdr:from>
    <xdr:to>
      <xdr:col>10</xdr:col>
      <xdr:colOff>699773</xdr:colOff>
      <xdr:row>17</xdr:row>
      <xdr:rowOff>7509</xdr:rowOff>
    </xdr:to>
    <xdr:pic>
      <xdr:nvPicPr>
        <xdr:cNvPr id="120" name="Gráfico 119" descr="Cronómetro 75% con relleno sólido">
          <a:extLst>
            <a:ext uri="{FF2B5EF4-FFF2-40B4-BE49-F238E27FC236}">
              <a16:creationId xmlns:a16="http://schemas.microsoft.com/office/drawing/2014/main" id="{48B054EA-E733-46FD-B577-6D24E6C61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8139773" y="3066009"/>
          <a:ext cx="180000" cy="180000"/>
        </a:xfrm>
        <a:prstGeom prst="rect">
          <a:avLst/>
        </a:prstGeom>
      </xdr:spPr>
    </xdr:pic>
    <xdr:clientData/>
  </xdr:twoCellAnchor>
  <xdr:twoCellAnchor>
    <xdr:from>
      <xdr:col>4</xdr:col>
      <xdr:colOff>514013</xdr:colOff>
      <xdr:row>22</xdr:row>
      <xdr:rowOff>77658</xdr:rowOff>
    </xdr:from>
    <xdr:to>
      <xdr:col>8</xdr:col>
      <xdr:colOff>742013</xdr:colOff>
      <xdr:row>33</xdr:row>
      <xdr:rowOff>34158</xdr:rowOff>
    </xdr:to>
    <xdr:sp macro="" textlink="">
      <xdr:nvSpPr>
        <xdr:cNvPr id="121" name="Rectángulo: esquinas redondeadas 120">
          <a:extLst>
            <a:ext uri="{FF2B5EF4-FFF2-40B4-BE49-F238E27FC236}">
              <a16:creationId xmlns:a16="http://schemas.microsoft.com/office/drawing/2014/main" id="{A0D415B9-44C5-458B-8475-79E996CC2AC9}"/>
            </a:ext>
          </a:extLst>
        </xdr:cNvPr>
        <xdr:cNvSpPr/>
      </xdr:nvSpPr>
      <xdr:spPr>
        <a:xfrm>
          <a:off x="3562013" y="4268658"/>
          <a:ext cx="3276000" cy="20520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604158</xdr:colOff>
      <xdr:row>21</xdr:row>
      <xdr:rowOff>168727</xdr:rowOff>
    </xdr:from>
    <xdr:to>
      <xdr:col>6</xdr:col>
      <xdr:colOff>547008</xdr:colOff>
      <xdr:row>25</xdr:row>
      <xdr:rowOff>48601</xdr:rowOff>
    </xdr:to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DA644F99-27B1-4C3B-9BBC-7470C8C1BBA5}"/>
            </a:ext>
          </a:extLst>
        </xdr:cNvPr>
        <xdr:cNvSpPr txBox="1"/>
      </xdr:nvSpPr>
      <xdr:spPr>
        <a:xfrm>
          <a:off x="3652158" y="4169227"/>
          <a:ext cx="1466850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Total de ingresos</a:t>
          </a:r>
        </a:p>
        <a:p>
          <a:pPr algn="l"/>
          <a:r>
            <a:rPr lang="en-US" sz="1200" baseline="0">
              <a:solidFill>
                <a:srgbClr val="808080"/>
              </a:solidFill>
              <a:latin typeface="Abadi" panose="020B0604020104020204" pitchFamily="34" charset="0"/>
            </a:rPr>
            <a:t>por vendedor</a:t>
          </a:r>
          <a:endParaRPr lang="en-US" sz="12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4</xdr:col>
      <xdr:colOff>473530</xdr:colOff>
      <xdr:row>24</xdr:row>
      <xdr:rowOff>54429</xdr:rowOff>
    </xdr:from>
    <xdr:to>
      <xdr:col>8</xdr:col>
      <xdr:colOff>702129</xdr:colOff>
      <xdr:row>33</xdr:row>
      <xdr:rowOff>179015</xdr:rowOff>
    </xdr:to>
    <xdr:graphicFrame macro="">
      <xdr:nvGraphicFramePr>
        <xdr:cNvPr id="123" name="Gráfico 122">
          <a:extLst>
            <a:ext uri="{FF2B5EF4-FFF2-40B4-BE49-F238E27FC236}">
              <a16:creationId xmlns:a16="http://schemas.microsoft.com/office/drawing/2014/main" id="{77237A99-65AE-4407-98FF-77AF9C26F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382781</xdr:colOff>
      <xdr:row>22</xdr:row>
      <xdr:rowOff>24954</xdr:rowOff>
    </xdr:from>
    <xdr:to>
      <xdr:col>8</xdr:col>
      <xdr:colOff>435428</xdr:colOff>
      <xdr:row>24</xdr:row>
      <xdr:rowOff>32657</xdr:rowOff>
    </xdr:to>
    <xdr:sp macro="" textlink="AnalisisB!E247">
      <xdr:nvSpPr>
        <xdr:cNvPr id="124" name="CuadroTexto 123">
          <a:extLst>
            <a:ext uri="{FF2B5EF4-FFF2-40B4-BE49-F238E27FC236}">
              <a16:creationId xmlns:a16="http://schemas.microsoft.com/office/drawing/2014/main" id="{E2278C41-83B7-4649-92F7-EDC37E8A9C26}"/>
            </a:ext>
          </a:extLst>
        </xdr:cNvPr>
        <xdr:cNvSpPr txBox="1"/>
      </xdr:nvSpPr>
      <xdr:spPr>
        <a:xfrm>
          <a:off x="5716781" y="4215954"/>
          <a:ext cx="814647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6DF85C1-CE83-420F-A614-79B664DD66FD}" type="TxLink">
            <a:rPr lang="en-US" sz="1200" b="0" i="0" u="none" strike="noStrike">
              <a:solidFill>
                <a:srgbClr val="262626"/>
              </a:solidFill>
              <a:latin typeface="Abadi" panose="020B0604020104020204" pitchFamily="34" charset="0"/>
              <a:cs typeface="Calibri"/>
            </a:rPr>
            <a:pPr algn="ctr"/>
            <a:t>Leopoldo</a:t>
          </a:fld>
          <a:endParaRPr lang="en-US" sz="1200">
            <a:solidFill>
              <a:srgbClr val="262626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295697</xdr:colOff>
      <xdr:row>23</xdr:row>
      <xdr:rowOff>52168</xdr:rowOff>
    </xdr:from>
    <xdr:to>
      <xdr:col>8</xdr:col>
      <xdr:colOff>522515</xdr:colOff>
      <xdr:row>25</xdr:row>
      <xdr:rowOff>59871</xdr:rowOff>
    </xdr:to>
    <xdr:sp macro="" textlink="AnalisisB!D247">
      <xdr:nvSpPr>
        <xdr:cNvPr id="125" name="CuadroTexto 124">
          <a:extLst>
            <a:ext uri="{FF2B5EF4-FFF2-40B4-BE49-F238E27FC236}">
              <a16:creationId xmlns:a16="http://schemas.microsoft.com/office/drawing/2014/main" id="{72656D2C-D060-4914-9A51-E06597A511E9}"/>
            </a:ext>
          </a:extLst>
        </xdr:cNvPr>
        <xdr:cNvSpPr txBox="1"/>
      </xdr:nvSpPr>
      <xdr:spPr>
        <a:xfrm>
          <a:off x="5629697" y="4433668"/>
          <a:ext cx="988818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41E6F7-488C-484C-A8AA-6F9B541F4CB5}" type="TxLink">
            <a:rPr lang="en-US" sz="1800" b="0" i="0" u="none" strike="noStrike">
              <a:solidFill>
                <a:srgbClr val="595959"/>
              </a:solidFill>
              <a:latin typeface="Abadi" panose="020B0604020104020204" pitchFamily="34" charset="0"/>
              <a:cs typeface="Calibri"/>
            </a:rPr>
            <a:pPr algn="ctr"/>
            <a:t>21.7M</a:t>
          </a:fld>
          <a:endParaRPr lang="en-US" sz="1800">
            <a:solidFill>
              <a:srgbClr val="595959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103415</xdr:colOff>
      <xdr:row>24</xdr:row>
      <xdr:rowOff>114298</xdr:rowOff>
    </xdr:from>
    <xdr:to>
      <xdr:col>8</xdr:col>
      <xdr:colOff>734786</xdr:colOff>
      <xdr:row>25</xdr:row>
      <xdr:rowOff>168728</xdr:rowOff>
    </xdr:to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BFAF3650-B0A2-41D1-817C-47D7276A6A37}"/>
            </a:ext>
          </a:extLst>
        </xdr:cNvPr>
        <xdr:cNvSpPr txBox="1"/>
      </xdr:nvSpPr>
      <xdr:spPr>
        <a:xfrm>
          <a:off x="5437415" y="4686298"/>
          <a:ext cx="1393371" cy="244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>
              <a:solidFill>
                <a:srgbClr val="808080"/>
              </a:solidFill>
              <a:latin typeface="Abadi" panose="020B0604020104020204" pitchFamily="34" charset="0"/>
            </a:rPr>
            <a:t>Vendedor con</a:t>
          </a:r>
          <a:r>
            <a:rPr lang="en-US" sz="800" baseline="0">
              <a:solidFill>
                <a:srgbClr val="808080"/>
              </a:solidFill>
              <a:latin typeface="Abadi" panose="020B0604020104020204" pitchFamily="34" charset="0"/>
            </a:rPr>
            <a:t> más ventas</a:t>
          </a:r>
          <a:endParaRPr lang="en-US" sz="8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38101</xdr:colOff>
      <xdr:row>22</xdr:row>
      <xdr:rowOff>157842</xdr:rowOff>
    </xdr:from>
    <xdr:to>
      <xdr:col>7</xdr:col>
      <xdr:colOff>347662</xdr:colOff>
      <xdr:row>24</xdr:row>
      <xdr:rowOff>86403</xdr:rowOff>
    </xdr:to>
    <xdr:pic>
      <xdr:nvPicPr>
        <xdr:cNvPr id="127" name="Gráfico 126" descr="Cinta con relleno sólido">
          <a:extLst>
            <a:ext uri="{FF2B5EF4-FFF2-40B4-BE49-F238E27FC236}">
              <a16:creationId xmlns:a16="http://schemas.microsoft.com/office/drawing/2014/main" id="{60E510D4-F5B3-4490-A4B2-886886569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5372101" y="4348842"/>
          <a:ext cx="309561" cy="309561"/>
        </a:xfrm>
        <a:prstGeom prst="rect">
          <a:avLst/>
        </a:prstGeom>
      </xdr:spPr>
    </xdr:pic>
    <xdr:clientData/>
  </xdr:twoCellAnchor>
  <xdr:twoCellAnchor>
    <xdr:from>
      <xdr:col>9</xdr:col>
      <xdr:colOff>38391</xdr:colOff>
      <xdr:row>22</xdr:row>
      <xdr:rowOff>48350</xdr:rowOff>
    </xdr:from>
    <xdr:to>
      <xdr:col>14</xdr:col>
      <xdr:colOff>299991</xdr:colOff>
      <xdr:row>33</xdr:row>
      <xdr:rowOff>4850</xdr:rowOff>
    </xdr:to>
    <xdr:sp macro="" textlink="">
      <xdr:nvSpPr>
        <xdr:cNvPr id="128" name="Rectángulo: esquinas redondeadas 127">
          <a:extLst>
            <a:ext uri="{FF2B5EF4-FFF2-40B4-BE49-F238E27FC236}">
              <a16:creationId xmlns:a16="http://schemas.microsoft.com/office/drawing/2014/main" id="{707C69D3-B3F6-49DA-84F2-CC3435E7363D}"/>
            </a:ext>
          </a:extLst>
        </xdr:cNvPr>
        <xdr:cNvSpPr/>
      </xdr:nvSpPr>
      <xdr:spPr>
        <a:xfrm>
          <a:off x="6896391" y="4239350"/>
          <a:ext cx="4071600" cy="2052000"/>
        </a:xfrm>
        <a:prstGeom prst="roundRect">
          <a:avLst>
            <a:gd name="adj" fmla="val 9058"/>
          </a:avLst>
        </a:prstGeom>
        <a:solidFill>
          <a:schemeClr val="bg1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146958</xdr:colOff>
      <xdr:row>22</xdr:row>
      <xdr:rowOff>27213</xdr:rowOff>
    </xdr:from>
    <xdr:to>
      <xdr:col>11</xdr:col>
      <xdr:colOff>89808</xdr:colOff>
      <xdr:row>25</xdr:row>
      <xdr:rowOff>97587</xdr:rowOff>
    </xdr:to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4F7CC35F-1274-460F-8A8B-9348AFEF79AF}"/>
            </a:ext>
          </a:extLst>
        </xdr:cNvPr>
        <xdr:cNvSpPr txBox="1"/>
      </xdr:nvSpPr>
      <xdr:spPr>
        <a:xfrm>
          <a:off x="7004958" y="4218213"/>
          <a:ext cx="1466850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Total de ingresos</a:t>
          </a:r>
        </a:p>
        <a:p>
          <a:pPr algn="l"/>
          <a:r>
            <a:rPr lang="en-US" sz="1200" baseline="0">
              <a:solidFill>
                <a:srgbClr val="808080"/>
              </a:solidFill>
              <a:latin typeface="Abadi" panose="020B0604020104020204" pitchFamily="34" charset="0"/>
            </a:rPr>
            <a:t>por chofer</a:t>
          </a:r>
          <a:endParaRPr lang="en-US" sz="12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9</xdr:col>
      <xdr:colOff>119742</xdr:colOff>
      <xdr:row>24</xdr:row>
      <xdr:rowOff>136071</xdr:rowOff>
    </xdr:from>
    <xdr:to>
      <xdr:col>14</xdr:col>
      <xdr:colOff>217714</xdr:colOff>
      <xdr:row>33</xdr:row>
      <xdr:rowOff>16329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2D7AB0D-A38E-4E19-935D-D72E0F475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676696</xdr:colOff>
      <xdr:row>22</xdr:row>
      <xdr:rowOff>101154</xdr:rowOff>
    </xdr:from>
    <xdr:to>
      <xdr:col>13</xdr:col>
      <xdr:colOff>729343</xdr:colOff>
      <xdr:row>24</xdr:row>
      <xdr:rowOff>108857</xdr:rowOff>
    </xdr:to>
    <xdr:sp macro="" textlink="AnalisisB!$D$262">
      <xdr:nvSpPr>
        <xdr:cNvPr id="32" name="CuadroTexto 31">
          <a:extLst>
            <a:ext uri="{FF2B5EF4-FFF2-40B4-BE49-F238E27FC236}">
              <a16:creationId xmlns:a16="http://schemas.microsoft.com/office/drawing/2014/main" id="{DE14F154-E003-4408-A535-6541C74044AA}"/>
            </a:ext>
          </a:extLst>
        </xdr:cNvPr>
        <xdr:cNvSpPr txBox="1"/>
      </xdr:nvSpPr>
      <xdr:spPr>
        <a:xfrm>
          <a:off x="9820696" y="4292154"/>
          <a:ext cx="814647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3E2EF3-ABBF-498F-86B3-CADB78F3AC6F}" type="TxLink">
            <a:rPr lang="en-US" sz="1200" b="0" i="0" u="none" strike="noStrike">
              <a:solidFill>
                <a:srgbClr val="262626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Martin</a:t>
          </a:fld>
          <a:endParaRPr lang="en-US" sz="1200" b="0" i="0" u="none" strike="noStrike">
            <a:solidFill>
              <a:srgbClr val="262626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578726</xdr:colOff>
      <xdr:row>23</xdr:row>
      <xdr:rowOff>128368</xdr:rowOff>
    </xdr:from>
    <xdr:to>
      <xdr:col>14</xdr:col>
      <xdr:colOff>43544</xdr:colOff>
      <xdr:row>25</xdr:row>
      <xdr:rowOff>136071</xdr:rowOff>
    </xdr:to>
    <xdr:sp macro="" textlink="AnalisisB!$E$262">
      <xdr:nvSpPr>
        <xdr:cNvPr id="42" name="CuadroTexto 41">
          <a:extLst>
            <a:ext uri="{FF2B5EF4-FFF2-40B4-BE49-F238E27FC236}">
              <a16:creationId xmlns:a16="http://schemas.microsoft.com/office/drawing/2014/main" id="{9CCFD5F1-ED4B-4CC2-B188-D2C0D3D9426B}"/>
            </a:ext>
          </a:extLst>
        </xdr:cNvPr>
        <xdr:cNvSpPr txBox="1"/>
      </xdr:nvSpPr>
      <xdr:spPr>
        <a:xfrm>
          <a:off x="9722726" y="4509868"/>
          <a:ext cx="988818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92AC7BA-3D9C-4B4F-8E8E-59869F352955}" type="TxLink">
            <a:rPr lang="en-US" sz="1800" b="0" i="0" u="none" strike="noStrike">
              <a:solidFill>
                <a:srgbClr val="595959"/>
              </a:solidFill>
              <a:latin typeface="Abadi" panose="020B0604020104020204" pitchFamily="34" charset="0"/>
              <a:ea typeface="+mn-ea"/>
              <a:cs typeface="Calibri"/>
            </a:rPr>
            <a:pPr marL="0" indent="0" algn="ctr"/>
            <a:t>9.9M</a:t>
          </a:fld>
          <a:endParaRPr lang="en-US" sz="1800" b="0" i="0" u="none" strike="noStrike">
            <a:solidFill>
              <a:srgbClr val="595959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381001</xdr:colOff>
      <xdr:row>24</xdr:row>
      <xdr:rowOff>190498</xdr:rowOff>
    </xdr:from>
    <xdr:to>
      <xdr:col>14</xdr:col>
      <xdr:colOff>250372</xdr:colOff>
      <xdr:row>26</xdr:row>
      <xdr:rowOff>54428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B99FF2EC-3071-44D7-8346-CEF958889668}"/>
            </a:ext>
          </a:extLst>
        </xdr:cNvPr>
        <xdr:cNvSpPr txBox="1"/>
      </xdr:nvSpPr>
      <xdr:spPr>
        <a:xfrm>
          <a:off x="9525001" y="4762498"/>
          <a:ext cx="1393371" cy="244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rgbClr val="808080"/>
              </a:solidFill>
              <a:latin typeface="Abadi" panose="020B0604020104020204" pitchFamily="34" charset="0"/>
            </a:rPr>
            <a:t>Chofer con</a:t>
          </a:r>
          <a:r>
            <a:rPr lang="en-US" sz="800" baseline="0">
              <a:solidFill>
                <a:srgbClr val="808080"/>
              </a:solidFill>
              <a:latin typeface="Abadi" panose="020B0604020104020204" pitchFamily="34" charset="0"/>
            </a:rPr>
            <a:t> más ventas</a:t>
          </a:r>
          <a:endParaRPr lang="en-US" sz="8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12</xdr:col>
      <xdr:colOff>277586</xdr:colOff>
      <xdr:row>23</xdr:row>
      <xdr:rowOff>70757</xdr:rowOff>
    </xdr:from>
    <xdr:to>
      <xdr:col>12</xdr:col>
      <xdr:colOff>587147</xdr:colOff>
      <xdr:row>24</xdr:row>
      <xdr:rowOff>189818</xdr:rowOff>
    </xdr:to>
    <xdr:pic>
      <xdr:nvPicPr>
        <xdr:cNvPr id="52" name="Gráfico 51" descr="Cinta con relleno sólido">
          <a:extLst>
            <a:ext uri="{FF2B5EF4-FFF2-40B4-BE49-F238E27FC236}">
              <a16:creationId xmlns:a16="http://schemas.microsoft.com/office/drawing/2014/main" id="{B3B5B731-E32A-49FD-825A-04371977C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9421586" y="4452257"/>
          <a:ext cx="309561" cy="30956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38100</xdr:rowOff>
    </xdr:from>
    <xdr:to>
      <xdr:col>4</xdr:col>
      <xdr:colOff>423333</xdr:colOff>
      <xdr:row>29</xdr:row>
      <xdr:rowOff>50273</xdr:rowOff>
    </xdr:to>
    <xdr:sp macro="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A3D95C19-86E6-4252-9BBB-B1858ABE6D55}"/>
            </a:ext>
          </a:extLst>
        </xdr:cNvPr>
        <xdr:cNvSpPr/>
      </xdr:nvSpPr>
      <xdr:spPr>
        <a:xfrm>
          <a:off x="0" y="2133600"/>
          <a:ext cx="3471333" cy="3441173"/>
        </a:xfrm>
        <a:prstGeom prst="roundRect">
          <a:avLst>
            <a:gd name="adj" fmla="val 8086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48986</xdr:colOff>
      <xdr:row>10</xdr:row>
      <xdr:rowOff>168727</xdr:rowOff>
    </xdr:from>
    <xdr:to>
      <xdr:col>1</xdr:col>
      <xdr:colOff>753836</xdr:colOff>
      <xdr:row>14</xdr:row>
      <xdr:rowOff>48601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32E566B1-2887-487D-AFF4-4EF70054C863}"/>
            </a:ext>
          </a:extLst>
        </xdr:cNvPr>
        <xdr:cNvSpPr txBox="1"/>
      </xdr:nvSpPr>
      <xdr:spPr>
        <a:xfrm>
          <a:off x="48986" y="2073727"/>
          <a:ext cx="1466850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Total de ingresos</a:t>
          </a:r>
        </a:p>
        <a:p>
          <a:pPr algn="l"/>
          <a:r>
            <a:rPr lang="en-US" sz="1200" baseline="0">
              <a:solidFill>
                <a:srgbClr val="808080"/>
              </a:solidFill>
              <a:latin typeface="Abadi" panose="020B0604020104020204" pitchFamily="34" charset="0"/>
            </a:rPr>
            <a:t>por destino</a:t>
          </a:r>
          <a:endParaRPr lang="en-US" sz="12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97969</xdr:rowOff>
    </xdr:from>
    <xdr:to>
      <xdr:col>4</xdr:col>
      <xdr:colOff>440871</xdr:colOff>
      <xdr:row>24</xdr:row>
      <xdr:rowOff>112369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F1B02208-135C-4C01-A053-95C95F3ED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522514</xdr:colOff>
      <xdr:row>18</xdr:row>
      <xdr:rowOff>179612</xdr:rowOff>
    </xdr:from>
    <xdr:to>
      <xdr:col>2</xdr:col>
      <xdr:colOff>696685</xdr:colOff>
      <xdr:row>20</xdr:row>
      <xdr:rowOff>43542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73C2371A-BC34-42D2-95C0-B9CD17602592}"/>
            </a:ext>
          </a:extLst>
        </xdr:cNvPr>
        <xdr:cNvSpPr txBox="1"/>
      </xdr:nvSpPr>
      <xdr:spPr>
        <a:xfrm>
          <a:off x="1284514" y="3608612"/>
          <a:ext cx="936171" cy="244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rgbClr val="404040"/>
              </a:solidFill>
              <a:latin typeface="Abadi" panose="020B0604020104020204" pitchFamily="34" charset="0"/>
            </a:rPr>
            <a:t>Destinos Cobrados</a:t>
          </a:r>
        </a:p>
      </xdr:txBody>
    </xdr:sp>
    <xdr:clientData/>
  </xdr:twoCellAnchor>
  <xdr:twoCellAnchor>
    <xdr:from>
      <xdr:col>1</xdr:col>
      <xdr:colOff>524296</xdr:colOff>
      <xdr:row>17</xdr:row>
      <xdr:rowOff>117483</xdr:rowOff>
    </xdr:from>
    <xdr:to>
      <xdr:col>2</xdr:col>
      <xdr:colOff>751114</xdr:colOff>
      <xdr:row>19</xdr:row>
      <xdr:rowOff>125186</xdr:rowOff>
    </xdr:to>
    <xdr:sp macro="" textlink="AnalisisB!$A$302">
      <xdr:nvSpPr>
        <xdr:cNvPr id="93" name="CuadroTexto 92">
          <a:extLst>
            <a:ext uri="{FF2B5EF4-FFF2-40B4-BE49-F238E27FC236}">
              <a16:creationId xmlns:a16="http://schemas.microsoft.com/office/drawing/2014/main" id="{1F407E8E-A5A3-4DBA-8E9C-0A20FD8B1763}"/>
            </a:ext>
          </a:extLst>
        </xdr:cNvPr>
        <xdr:cNvSpPr txBox="1"/>
      </xdr:nvSpPr>
      <xdr:spPr>
        <a:xfrm>
          <a:off x="1286296" y="3355983"/>
          <a:ext cx="988818" cy="38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57E2E9-7236-418B-9827-D265B0EBA1E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81.7M</a:t>
          </a:fld>
          <a:endParaRPr lang="en-US" sz="1800">
            <a:solidFill>
              <a:srgbClr val="595959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2</xdr:col>
      <xdr:colOff>105196</xdr:colOff>
      <xdr:row>16</xdr:row>
      <xdr:rowOff>106598</xdr:rowOff>
    </xdr:from>
    <xdr:to>
      <xdr:col>2</xdr:col>
      <xdr:colOff>377338</xdr:colOff>
      <xdr:row>17</xdr:row>
      <xdr:rowOff>188240</xdr:rowOff>
    </xdr:to>
    <xdr:pic>
      <xdr:nvPicPr>
        <xdr:cNvPr id="99" name="Gráfico 98" descr="Dirigir dos pines por un camino con relleno sólido">
          <a:extLst>
            <a:ext uri="{FF2B5EF4-FFF2-40B4-BE49-F238E27FC236}">
              <a16:creationId xmlns:a16="http://schemas.microsoft.com/office/drawing/2014/main" id="{47CED99C-6AAD-41A4-8A28-508E08DB6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629196" y="3154598"/>
          <a:ext cx="272142" cy="272142"/>
        </a:xfrm>
        <a:prstGeom prst="rect">
          <a:avLst/>
        </a:prstGeom>
      </xdr:spPr>
    </xdr:pic>
    <xdr:clientData/>
  </xdr:twoCellAnchor>
  <xdr:twoCellAnchor>
    <xdr:from>
      <xdr:col>0</xdr:col>
      <xdr:colOff>5443</xdr:colOff>
      <xdr:row>21</xdr:row>
      <xdr:rowOff>30397</xdr:rowOff>
    </xdr:from>
    <xdr:to>
      <xdr:col>0</xdr:col>
      <xdr:colOff>761999</xdr:colOff>
      <xdr:row>22</xdr:row>
      <xdr:rowOff>119742</xdr:rowOff>
    </xdr:to>
    <xdr:sp macro="" textlink="AnalisisB!$B$296">
      <xdr:nvSpPr>
        <xdr:cNvPr id="117" name="CuadroTexto 116">
          <a:extLst>
            <a:ext uri="{FF2B5EF4-FFF2-40B4-BE49-F238E27FC236}">
              <a16:creationId xmlns:a16="http://schemas.microsoft.com/office/drawing/2014/main" id="{38E95054-B992-44CE-AD1A-2D07D9D31F8B}"/>
            </a:ext>
          </a:extLst>
        </xdr:cNvPr>
        <xdr:cNvSpPr txBox="1"/>
      </xdr:nvSpPr>
      <xdr:spPr>
        <a:xfrm>
          <a:off x="5443" y="4030897"/>
          <a:ext cx="756556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771F4C5-3BB4-4C4D-B9FE-04693FB6FBBE}" type="TxLink">
            <a:rPr lang="en-US" sz="1100" b="0" i="0" u="none" strike="noStrike">
              <a:solidFill>
                <a:srgbClr val="808080"/>
              </a:solidFill>
              <a:latin typeface="+mn-lt"/>
              <a:cs typeface="Arial"/>
            </a:rPr>
            <a:pPr algn="ctr"/>
            <a:t>Acapulco</a:t>
          </a:fld>
          <a:endParaRPr lang="en-US" sz="1200" b="0">
            <a:solidFill>
              <a:srgbClr val="808080"/>
            </a:solidFill>
            <a:latin typeface="+mn-lt"/>
          </a:endParaRPr>
        </a:p>
      </xdr:txBody>
    </xdr:sp>
    <xdr:clientData/>
  </xdr:twoCellAnchor>
  <xdr:twoCellAnchor>
    <xdr:from>
      <xdr:col>0</xdr:col>
      <xdr:colOff>0</xdr:colOff>
      <xdr:row>22</xdr:row>
      <xdr:rowOff>63053</xdr:rowOff>
    </xdr:from>
    <xdr:to>
      <xdr:col>0</xdr:col>
      <xdr:colOff>620486</xdr:colOff>
      <xdr:row>23</xdr:row>
      <xdr:rowOff>70756</xdr:rowOff>
    </xdr:to>
    <xdr:sp macro="" textlink="AnalisisB!$B$297">
      <xdr:nvSpPr>
        <xdr:cNvPr id="118" name="CuadroTexto 117">
          <a:extLst>
            <a:ext uri="{FF2B5EF4-FFF2-40B4-BE49-F238E27FC236}">
              <a16:creationId xmlns:a16="http://schemas.microsoft.com/office/drawing/2014/main" id="{FC0CC96F-0AEB-4307-A30A-4E2F8C8D380A}"/>
            </a:ext>
          </a:extLst>
        </xdr:cNvPr>
        <xdr:cNvSpPr txBox="1"/>
      </xdr:nvSpPr>
      <xdr:spPr>
        <a:xfrm>
          <a:off x="0" y="4254053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21208F-903E-476D-BDC8-64C7DC8FDC90}" type="TxLink">
            <a:rPr lang="en-US" sz="1100" b="0" i="0" u="none" strike="noStrike">
              <a:solidFill>
                <a:srgbClr val="808080"/>
              </a:solidFill>
              <a:latin typeface="Calibri"/>
              <a:cs typeface="Calibri"/>
            </a:rPr>
            <a:pPr algn="ctr"/>
            <a:t>11.2M</a:t>
          </a:fld>
          <a:endParaRPr lang="en-US" sz="18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5443</xdr:colOff>
      <xdr:row>23</xdr:row>
      <xdr:rowOff>90268</xdr:rowOff>
    </xdr:from>
    <xdr:to>
      <xdr:col>0</xdr:col>
      <xdr:colOff>761999</xdr:colOff>
      <xdr:row>24</xdr:row>
      <xdr:rowOff>179613</xdr:rowOff>
    </xdr:to>
    <xdr:sp macro="" textlink="AnalisisB!$C$296">
      <xdr:nvSpPr>
        <xdr:cNvPr id="130" name="CuadroTexto 129">
          <a:extLst>
            <a:ext uri="{FF2B5EF4-FFF2-40B4-BE49-F238E27FC236}">
              <a16:creationId xmlns:a16="http://schemas.microsoft.com/office/drawing/2014/main" id="{30DED321-07E0-4D07-8458-36DB914FDC36}"/>
            </a:ext>
          </a:extLst>
        </xdr:cNvPr>
        <xdr:cNvSpPr txBox="1"/>
      </xdr:nvSpPr>
      <xdr:spPr>
        <a:xfrm>
          <a:off x="5443" y="4471768"/>
          <a:ext cx="756556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F1EC27-A7DD-45A4-BEA8-5740A31677C2}" type="TxLink">
            <a:rPr lang="en-US" sz="1100" b="0" i="0" u="none" strike="noStrike">
              <a:solidFill>
                <a:srgbClr val="808080"/>
              </a:solidFill>
              <a:latin typeface="+mn-lt"/>
              <a:ea typeface="+mn-ea"/>
              <a:cs typeface="Arial"/>
            </a:rPr>
            <a:pPr marL="0" indent="0" algn="ctr"/>
            <a:t>León</a:t>
          </a:fld>
          <a:endParaRPr lang="en-US" sz="1100" b="0" i="0" u="none" strike="noStrike">
            <a:solidFill>
              <a:srgbClr val="80808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0</xdr:colOff>
      <xdr:row>24</xdr:row>
      <xdr:rowOff>122924</xdr:rowOff>
    </xdr:from>
    <xdr:to>
      <xdr:col>0</xdr:col>
      <xdr:colOff>620486</xdr:colOff>
      <xdr:row>25</xdr:row>
      <xdr:rowOff>130627</xdr:rowOff>
    </xdr:to>
    <xdr:sp macro="" textlink="AnalisisB!$C$297">
      <xdr:nvSpPr>
        <xdr:cNvPr id="131" name="CuadroTexto 130">
          <a:extLst>
            <a:ext uri="{FF2B5EF4-FFF2-40B4-BE49-F238E27FC236}">
              <a16:creationId xmlns:a16="http://schemas.microsoft.com/office/drawing/2014/main" id="{22C1A65A-6642-4232-B95D-24CCF6D03657}"/>
            </a:ext>
          </a:extLst>
        </xdr:cNvPr>
        <xdr:cNvSpPr txBox="1"/>
      </xdr:nvSpPr>
      <xdr:spPr>
        <a:xfrm>
          <a:off x="0" y="4694924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B55C58-183F-47BC-8092-E15C6D91CBC1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ctr"/>
            <a:t>14.0M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5443</xdr:colOff>
      <xdr:row>25</xdr:row>
      <xdr:rowOff>166468</xdr:rowOff>
    </xdr:from>
    <xdr:to>
      <xdr:col>0</xdr:col>
      <xdr:colOff>761999</xdr:colOff>
      <xdr:row>27</xdr:row>
      <xdr:rowOff>65313</xdr:rowOff>
    </xdr:to>
    <xdr:sp macro="" textlink="AnalisisB!$D$296">
      <xdr:nvSpPr>
        <xdr:cNvPr id="132" name="CuadroTexto 131">
          <a:extLst>
            <a:ext uri="{FF2B5EF4-FFF2-40B4-BE49-F238E27FC236}">
              <a16:creationId xmlns:a16="http://schemas.microsoft.com/office/drawing/2014/main" id="{BFD98012-D065-4704-BA1B-02EAA40449BE}"/>
            </a:ext>
          </a:extLst>
        </xdr:cNvPr>
        <xdr:cNvSpPr txBox="1"/>
      </xdr:nvSpPr>
      <xdr:spPr>
        <a:xfrm>
          <a:off x="5443" y="4928968"/>
          <a:ext cx="756556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6F30C38-A3F4-4F6E-805A-5410B0BED8B8}" type="TxLink">
            <a:rPr lang="en-US" sz="1100" b="0" i="0" u="none" strike="noStrike">
              <a:solidFill>
                <a:srgbClr val="808080"/>
              </a:solidFill>
              <a:latin typeface="+mn-lt"/>
              <a:ea typeface="+mn-ea"/>
              <a:cs typeface="Arial"/>
            </a:rPr>
            <a:pPr marL="0" indent="0" algn="ctr"/>
            <a:t>México</a:t>
          </a:fld>
          <a:endParaRPr lang="en-US" sz="1100" b="0" i="0" u="none" strike="noStrike">
            <a:solidFill>
              <a:srgbClr val="80808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0</xdr:col>
      <xdr:colOff>0</xdr:colOff>
      <xdr:row>27</xdr:row>
      <xdr:rowOff>8624</xdr:rowOff>
    </xdr:from>
    <xdr:to>
      <xdr:col>0</xdr:col>
      <xdr:colOff>620486</xdr:colOff>
      <xdr:row>28</xdr:row>
      <xdr:rowOff>16327</xdr:rowOff>
    </xdr:to>
    <xdr:sp macro="" textlink="AnalisisB!$D$297">
      <xdr:nvSpPr>
        <xdr:cNvPr id="133" name="CuadroTexto 132">
          <a:extLst>
            <a:ext uri="{FF2B5EF4-FFF2-40B4-BE49-F238E27FC236}">
              <a16:creationId xmlns:a16="http://schemas.microsoft.com/office/drawing/2014/main" id="{D218497A-CF09-43E1-A66E-9A0E2DA5FF3A}"/>
            </a:ext>
          </a:extLst>
        </xdr:cNvPr>
        <xdr:cNvSpPr txBox="1"/>
      </xdr:nvSpPr>
      <xdr:spPr>
        <a:xfrm>
          <a:off x="0" y="5152124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47E1E6D-5E53-4BA9-8A98-D84A8EE80EE6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ctr"/>
            <a:t>13.3M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190500</xdr:colOff>
      <xdr:row>20</xdr:row>
      <xdr:rowOff>161025</xdr:rowOff>
    </xdr:from>
    <xdr:to>
      <xdr:col>4</xdr:col>
      <xdr:colOff>489857</xdr:colOff>
      <xdr:row>22</xdr:row>
      <xdr:rowOff>59870</xdr:rowOff>
    </xdr:to>
    <xdr:sp macro="" textlink="AnalisisB!$E$296">
      <xdr:nvSpPr>
        <xdr:cNvPr id="134" name="CuadroTexto 133">
          <a:extLst>
            <a:ext uri="{FF2B5EF4-FFF2-40B4-BE49-F238E27FC236}">
              <a16:creationId xmlns:a16="http://schemas.microsoft.com/office/drawing/2014/main" id="{1DF0E9BE-AA80-4B0E-92A5-C7466F58187A}"/>
            </a:ext>
          </a:extLst>
        </xdr:cNvPr>
        <xdr:cNvSpPr txBox="1"/>
      </xdr:nvSpPr>
      <xdr:spPr>
        <a:xfrm>
          <a:off x="2476500" y="3971025"/>
          <a:ext cx="1061357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BF74905-B729-4A0B-8108-E687B848B1D1}" type="TxLink">
            <a:rPr lang="en-US" sz="1100" b="0" i="0" u="none" strike="noStrike">
              <a:solidFill>
                <a:srgbClr val="808080"/>
              </a:solidFill>
              <a:latin typeface="+mn-lt"/>
              <a:ea typeface="+mn-ea"/>
              <a:cs typeface="Arial"/>
            </a:rPr>
            <a:pPr marL="0" indent="0" algn="ctr"/>
            <a:t>Puerto Vallarta</a:t>
          </a:fld>
          <a:endParaRPr lang="en-US" sz="1100" b="0" i="0" u="none" strike="noStrike">
            <a:solidFill>
              <a:srgbClr val="80808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402772</xdr:colOff>
      <xdr:row>21</xdr:row>
      <xdr:rowOff>188238</xdr:rowOff>
    </xdr:from>
    <xdr:to>
      <xdr:col>4</xdr:col>
      <xdr:colOff>261258</xdr:colOff>
      <xdr:row>23</xdr:row>
      <xdr:rowOff>5441</xdr:rowOff>
    </xdr:to>
    <xdr:sp macro="" textlink="AnalisisB!$E$297">
      <xdr:nvSpPr>
        <xdr:cNvPr id="135" name="CuadroTexto 134">
          <a:extLst>
            <a:ext uri="{FF2B5EF4-FFF2-40B4-BE49-F238E27FC236}">
              <a16:creationId xmlns:a16="http://schemas.microsoft.com/office/drawing/2014/main" id="{3B4390B8-1001-4A34-B1EF-ABC32F9DF1D6}"/>
            </a:ext>
          </a:extLst>
        </xdr:cNvPr>
        <xdr:cNvSpPr txBox="1"/>
      </xdr:nvSpPr>
      <xdr:spPr>
        <a:xfrm>
          <a:off x="2688772" y="4188738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786CFCD-B935-43B7-992F-0953C4BBB16E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ctr"/>
            <a:t>13.9M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293915</xdr:colOff>
      <xdr:row>23</xdr:row>
      <xdr:rowOff>19510</xdr:rowOff>
    </xdr:from>
    <xdr:to>
      <xdr:col>4</xdr:col>
      <xdr:colOff>353785</xdr:colOff>
      <xdr:row>24</xdr:row>
      <xdr:rowOff>108855</xdr:rowOff>
    </xdr:to>
    <xdr:sp macro="" textlink="AnalisisB!$F$296">
      <xdr:nvSpPr>
        <xdr:cNvPr id="136" name="CuadroTexto 135">
          <a:extLst>
            <a:ext uri="{FF2B5EF4-FFF2-40B4-BE49-F238E27FC236}">
              <a16:creationId xmlns:a16="http://schemas.microsoft.com/office/drawing/2014/main" id="{46A1C60D-25E7-4C68-B9D1-257D92F9A61D}"/>
            </a:ext>
          </a:extLst>
        </xdr:cNvPr>
        <xdr:cNvSpPr txBox="1"/>
      </xdr:nvSpPr>
      <xdr:spPr>
        <a:xfrm>
          <a:off x="2579915" y="4401010"/>
          <a:ext cx="821870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5BA700F-6414-4626-BBB7-1DF2E799A566}" type="TxLink">
            <a:rPr lang="en-US" sz="1100" b="0" i="0" u="none" strike="noStrike">
              <a:solidFill>
                <a:srgbClr val="808080"/>
              </a:solidFill>
              <a:latin typeface="+mn-lt"/>
              <a:ea typeface="+mn-ea"/>
              <a:cs typeface="Arial"/>
            </a:rPr>
            <a:pPr marL="0" indent="0" algn="ctr"/>
            <a:t>Querétaro</a:t>
          </a:fld>
          <a:endParaRPr lang="en-US" sz="1100" b="0" i="0" u="none" strike="noStrike">
            <a:solidFill>
              <a:srgbClr val="80808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408214</xdr:colOff>
      <xdr:row>24</xdr:row>
      <xdr:rowOff>57609</xdr:rowOff>
    </xdr:from>
    <xdr:to>
      <xdr:col>4</xdr:col>
      <xdr:colOff>266700</xdr:colOff>
      <xdr:row>25</xdr:row>
      <xdr:rowOff>65312</xdr:rowOff>
    </xdr:to>
    <xdr:sp macro="" textlink="AnalisisB!$F$297">
      <xdr:nvSpPr>
        <xdr:cNvPr id="137" name="CuadroTexto 136">
          <a:extLst>
            <a:ext uri="{FF2B5EF4-FFF2-40B4-BE49-F238E27FC236}">
              <a16:creationId xmlns:a16="http://schemas.microsoft.com/office/drawing/2014/main" id="{4113E2EC-300B-484B-AB97-368CF8832339}"/>
            </a:ext>
          </a:extLst>
        </xdr:cNvPr>
        <xdr:cNvSpPr txBox="1"/>
      </xdr:nvSpPr>
      <xdr:spPr>
        <a:xfrm>
          <a:off x="2694214" y="4629609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0FC5A5-60A4-40F6-90E5-9D9728D886B7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ctr"/>
            <a:t>14.4M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163286</xdr:colOff>
      <xdr:row>25</xdr:row>
      <xdr:rowOff>79381</xdr:rowOff>
    </xdr:from>
    <xdr:to>
      <xdr:col>4</xdr:col>
      <xdr:colOff>473528</xdr:colOff>
      <xdr:row>26</xdr:row>
      <xdr:rowOff>168726</xdr:rowOff>
    </xdr:to>
    <xdr:sp macro="" textlink="AnalisisB!$G$296">
      <xdr:nvSpPr>
        <xdr:cNvPr id="138" name="CuadroTexto 137">
          <a:extLst>
            <a:ext uri="{FF2B5EF4-FFF2-40B4-BE49-F238E27FC236}">
              <a16:creationId xmlns:a16="http://schemas.microsoft.com/office/drawing/2014/main" id="{74EDA837-DC56-43CF-89B4-A22B8C745D4D}"/>
            </a:ext>
          </a:extLst>
        </xdr:cNvPr>
        <xdr:cNvSpPr txBox="1"/>
      </xdr:nvSpPr>
      <xdr:spPr>
        <a:xfrm>
          <a:off x="2449286" y="4841881"/>
          <a:ext cx="1072242" cy="279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0AEDDCC-3A26-4F32-9C97-7D588603E599}" type="TxLink">
            <a:rPr lang="en-US" sz="1100" b="0" i="0" u="none" strike="noStrike">
              <a:solidFill>
                <a:srgbClr val="808080"/>
              </a:solidFill>
              <a:latin typeface="+mn-lt"/>
              <a:ea typeface="+mn-ea"/>
              <a:cs typeface="Arial"/>
            </a:rPr>
            <a:pPr marL="0" indent="0" algn="ctr"/>
            <a:t>San Luis Potosí</a:t>
          </a:fld>
          <a:endParaRPr lang="en-US" sz="1100" b="0" i="0" u="none" strike="noStrike">
            <a:solidFill>
              <a:srgbClr val="808080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391886</xdr:colOff>
      <xdr:row>26</xdr:row>
      <xdr:rowOff>139252</xdr:rowOff>
    </xdr:from>
    <xdr:to>
      <xdr:col>4</xdr:col>
      <xdr:colOff>250372</xdr:colOff>
      <xdr:row>27</xdr:row>
      <xdr:rowOff>146955</xdr:rowOff>
    </xdr:to>
    <xdr:sp macro="" textlink="AnalisisB!$G$297">
      <xdr:nvSpPr>
        <xdr:cNvPr id="139" name="CuadroTexto 138">
          <a:extLst>
            <a:ext uri="{FF2B5EF4-FFF2-40B4-BE49-F238E27FC236}">
              <a16:creationId xmlns:a16="http://schemas.microsoft.com/office/drawing/2014/main" id="{09ECB623-F063-4D0C-82CB-A5F917FD8761}"/>
            </a:ext>
          </a:extLst>
        </xdr:cNvPr>
        <xdr:cNvSpPr txBox="1"/>
      </xdr:nvSpPr>
      <xdr:spPr>
        <a:xfrm>
          <a:off x="2677886" y="5092252"/>
          <a:ext cx="620486" cy="198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C215955-C046-4E7A-96A9-DACA46830CD3}" type="TxLink">
            <a:rPr lang="en-US" sz="1100" b="0" i="0" u="none" strike="noStrike">
              <a:solidFill>
                <a:srgbClr val="808080"/>
              </a:solidFill>
              <a:latin typeface="Calibri"/>
              <a:ea typeface="+mn-ea"/>
              <a:cs typeface="Calibri"/>
            </a:rPr>
            <a:pPr marL="0" indent="0" algn="ctr"/>
            <a:t>14.8M</a:t>
          </a:fld>
          <a:endParaRPr lang="en-US" sz="1100" b="0" i="0" u="none" strike="noStrike">
            <a:solidFill>
              <a:srgbClr val="80808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29</xdr:row>
      <xdr:rowOff>114300</xdr:rowOff>
    </xdr:from>
    <xdr:to>
      <xdr:col>4</xdr:col>
      <xdr:colOff>459052</xdr:colOff>
      <xdr:row>33</xdr:row>
      <xdr:rowOff>8467</xdr:rowOff>
    </xdr:to>
    <xdr:sp macro="" textlink="">
      <xdr:nvSpPr>
        <xdr:cNvPr id="140" name="Rectángulo: esquinas redondeadas 139">
          <a:extLst>
            <a:ext uri="{FF2B5EF4-FFF2-40B4-BE49-F238E27FC236}">
              <a16:creationId xmlns:a16="http://schemas.microsoft.com/office/drawing/2014/main" id="{827E8D77-564B-4DCA-AE28-4A5B4C7934DF}"/>
            </a:ext>
          </a:extLst>
        </xdr:cNvPr>
        <xdr:cNvSpPr/>
      </xdr:nvSpPr>
      <xdr:spPr>
        <a:xfrm>
          <a:off x="0" y="5638800"/>
          <a:ext cx="3507052" cy="656167"/>
        </a:xfrm>
        <a:prstGeom prst="roundRect">
          <a:avLst>
            <a:gd name="adj" fmla="val 17210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16329</xdr:colOff>
      <xdr:row>29</xdr:row>
      <xdr:rowOff>16327</xdr:rowOff>
    </xdr:from>
    <xdr:to>
      <xdr:col>2</xdr:col>
      <xdr:colOff>310243</xdr:colOff>
      <xdr:row>32</xdr:row>
      <xdr:rowOff>86701</xdr:rowOff>
    </xdr:to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5BB800C0-45B6-4F36-A956-7354C243E05B}"/>
            </a:ext>
          </a:extLst>
        </xdr:cNvPr>
        <xdr:cNvSpPr txBox="1"/>
      </xdr:nvSpPr>
      <xdr:spPr>
        <a:xfrm>
          <a:off x="16329" y="5540827"/>
          <a:ext cx="1817914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Promedio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de destinos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  <a:p>
          <a:pPr algn="l"/>
          <a:r>
            <a:rPr lang="en-US" sz="1100" baseline="0">
              <a:solidFill>
                <a:srgbClr val="808080"/>
              </a:solidFill>
              <a:latin typeface="Abadi" panose="020B0604020104020204" pitchFamily="34" charset="0"/>
            </a:rPr>
            <a:t>al mes</a:t>
          </a:r>
          <a:endParaRPr lang="en-US" sz="11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21772</xdr:colOff>
      <xdr:row>31</xdr:row>
      <xdr:rowOff>10885</xdr:rowOff>
    </xdr:from>
    <xdr:to>
      <xdr:col>4</xdr:col>
      <xdr:colOff>393772</xdr:colOff>
      <xdr:row>33</xdr:row>
      <xdr:rowOff>70757</xdr:rowOff>
    </xdr:to>
    <xdr:graphicFrame macro="">
      <xdr:nvGraphicFramePr>
        <xdr:cNvPr id="142" name="Gráfico 141">
          <a:extLst>
            <a:ext uri="{FF2B5EF4-FFF2-40B4-BE49-F238E27FC236}">
              <a16:creationId xmlns:a16="http://schemas.microsoft.com/office/drawing/2014/main" id="{5A8CD33A-4B7F-49B7-9F5A-81235EC59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638596</xdr:colOff>
      <xdr:row>30</xdr:row>
      <xdr:rowOff>24955</xdr:rowOff>
    </xdr:from>
    <xdr:to>
      <xdr:col>3</xdr:col>
      <xdr:colOff>419100</xdr:colOff>
      <xdr:row>31</xdr:row>
      <xdr:rowOff>92528</xdr:rowOff>
    </xdr:to>
    <xdr:sp macro="" textlink="AnalisisB!$B$345">
      <xdr:nvSpPr>
        <xdr:cNvPr id="143" name="CuadroTexto 142">
          <a:extLst>
            <a:ext uri="{FF2B5EF4-FFF2-40B4-BE49-F238E27FC236}">
              <a16:creationId xmlns:a16="http://schemas.microsoft.com/office/drawing/2014/main" id="{0CCF3564-6F46-460D-8434-47C69E81D3A7}"/>
            </a:ext>
          </a:extLst>
        </xdr:cNvPr>
        <xdr:cNvSpPr txBox="1"/>
      </xdr:nvSpPr>
      <xdr:spPr>
        <a:xfrm>
          <a:off x="2162596" y="5739955"/>
          <a:ext cx="542504" cy="258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7D6F069-54DD-4BBD-81EC-BDC91B97FC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150</a:t>
          </a:fld>
          <a:endParaRPr lang="en-US" sz="1800">
            <a:solidFill>
              <a:srgbClr val="595959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3</xdr:col>
      <xdr:colOff>152400</xdr:colOff>
      <xdr:row>30</xdr:row>
      <xdr:rowOff>54426</xdr:rowOff>
    </xdr:from>
    <xdr:to>
      <xdr:col>3</xdr:col>
      <xdr:colOff>734786</xdr:colOff>
      <xdr:row>31</xdr:row>
      <xdr:rowOff>108856</xdr:rowOff>
    </xdr:to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F3A91062-765D-4D5F-94BE-026CFF2896D9}"/>
            </a:ext>
          </a:extLst>
        </xdr:cNvPr>
        <xdr:cNvSpPr txBox="1"/>
      </xdr:nvSpPr>
      <xdr:spPr>
        <a:xfrm>
          <a:off x="2438400" y="5769426"/>
          <a:ext cx="582386" cy="244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rgbClr val="404040"/>
              </a:solidFill>
              <a:latin typeface="Abadi" panose="020B0604020104020204" pitchFamily="34" charset="0"/>
            </a:rPr>
            <a:t>Destinos</a:t>
          </a:r>
        </a:p>
      </xdr:txBody>
    </xdr:sp>
    <xdr:clientData/>
  </xdr:twoCellAnchor>
  <xdr:twoCellAnchor>
    <xdr:from>
      <xdr:col>14</xdr:col>
      <xdr:colOff>117231</xdr:colOff>
      <xdr:row>33</xdr:row>
      <xdr:rowOff>87923</xdr:rowOff>
    </xdr:from>
    <xdr:to>
      <xdr:col>21</xdr:col>
      <xdr:colOff>120066</xdr:colOff>
      <xdr:row>44</xdr:row>
      <xdr:rowOff>33193</xdr:rowOff>
    </xdr:to>
    <xdr:sp macro="" textlink="">
      <xdr:nvSpPr>
        <xdr:cNvPr id="145" name="Rectángulo: esquinas redondeadas 144">
          <a:extLst>
            <a:ext uri="{FF2B5EF4-FFF2-40B4-BE49-F238E27FC236}">
              <a16:creationId xmlns:a16="http://schemas.microsoft.com/office/drawing/2014/main" id="{893961DF-C879-404D-BDEE-245A64C05521}"/>
            </a:ext>
          </a:extLst>
        </xdr:cNvPr>
        <xdr:cNvSpPr/>
      </xdr:nvSpPr>
      <xdr:spPr>
        <a:xfrm>
          <a:off x="10785231" y="6374423"/>
          <a:ext cx="5336835" cy="2040770"/>
        </a:xfrm>
        <a:prstGeom prst="roundRect">
          <a:avLst>
            <a:gd name="adj" fmla="val 8086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652096</xdr:colOff>
      <xdr:row>33</xdr:row>
      <xdr:rowOff>153866</xdr:rowOff>
    </xdr:from>
    <xdr:ext cx="3880923" cy="24979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42D83245-89B1-4CAA-B049-2A173F706D8D}"/>
            </a:ext>
          </a:extLst>
        </xdr:cNvPr>
        <xdr:cNvSpPr txBox="1"/>
      </xdr:nvSpPr>
      <xdr:spPr>
        <a:xfrm>
          <a:off x="11320096" y="6440366"/>
          <a:ext cx="3880923" cy="249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MX" sz="1200" b="0" baseline="0">
              <a:solidFill>
                <a:schemeClr val="tx1">
                  <a:lumMod val="85000"/>
                  <a:lumOff val="15000"/>
                </a:schemeClr>
              </a:solidFill>
              <a:latin typeface="Abadi" panose="020B0604020104020204" pitchFamily="34" charset="0"/>
              <a:cs typeface="Segoe UI Light" panose="020B0502040204020203" pitchFamily="34" charset="0"/>
            </a:rPr>
            <a:t>Ingresos Totales </a:t>
          </a:r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  <a:cs typeface="Segoe UI Light" panose="020B0502040204020203" pitchFamily="34" charset="0"/>
            </a:rPr>
            <a:t>por d</a:t>
          </a:r>
          <a:r>
            <a:rPr lang="es-MX" sz="1200" b="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  <a:cs typeface="Segoe UI Light" panose="020B0502040204020203" pitchFamily="34" charset="0"/>
            </a:rPr>
            <a:t>estino</a:t>
          </a:r>
        </a:p>
      </xdr:txBody>
    </xdr:sp>
    <xdr:clientData/>
  </xdr:oneCellAnchor>
  <xdr:twoCellAnchor>
    <xdr:from>
      <xdr:col>14</xdr:col>
      <xdr:colOff>183172</xdr:colOff>
      <xdr:row>35</xdr:row>
      <xdr:rowOff>65942</xdr:rowOff>
    </xdr:from>
    <xdr:to>
      <xdr:col>21</xdr:col>
      <xdr:colOff>43962</xdr:colOff>
      <xdr:row>44</xdr:row>
      <xdr:rowOff>151442</xdr:rowOff>
    </xdr:to>
    <xdr:graphicFrame macro="">
      <xdr:nvGraphicFramePr>
        <xdr:cNvPr id="147" name="Gráfico 146">
          <a:extLst>
            <a:ext uri="{FF2B5EF4-FFF2-40B4-BE49-F238E27FC236}">
              <a16:creationId xmlns:a16="http://schemas.microsoft.com/office/drawing/2014/main" id="{200C348E-67F0-402F-A116-89E89C788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337704</xdr:colOff>
      <xdr:row>34</xdr:row>
      <xdr:rowOff>12989</xdr:rowOff>
    </xdr:from>
    <xdr:to>
      <xdr:col>21</xdr:col>
      <xdr:colOff>121226</xdr:colOff>
      <xdr:row>35</xdr:row>
      <xdr:rowOff>38966</xdr:rowOff>
    </xdr:to>
    <xdr:sp macro="" textlink="">
      <xdr:nvSpPr>
        <xdr:cNvPr id="148" name="Rectángulo: esquinas redondeadas 147">
          <a:extLst>
            <a:ext uri="{FF2B5EF4-FFF2-40B4-BE49-F238E27FC236}">
              <a16:creationId xmlns:a16="http://schemas.microsoft.com/office/drawing/2014/main" id="{DC003621-FD92-A758-F923-11D5984A36B6}"/>
            </a:ext>
          </a:extLst>
        </xdr:cNvPr>
        <xdr:cNvSpPr/>
      </xdr:nvSpPr>
      <xdr:spPr>
        <a:xfrm>
          <a:off x="14815704" y="6489989"/>
          <a:ext cx="1307522" cy="216477"/>
        </a:xfrm>
        <a:prstGeom prst="roundRect">
          <a:avLst/>
        </a:prstGeom>
        <a:solidFill>
          <a:srgbClr val="6821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657291</xdr:colOff>
      <xdr:row>34</xdr:row>
      <xdr:rowOff>7527</xdr:rowOff>
    </xdr:from>
    <xdr:ext cx="1243379" cy="24979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12263775-FDAD-47FD-B2FA-C1BDD1A3E94C}"/>
            </a:ext>
          </a:extLst>
        </xdr:cNvPr>
        <xdr:cNvSpPr txBox="1"/>
      </xdr:nvSpPr>
      <xdr:spPr>
        <a:xfrm>
          <a:off x="15135291" y="6484527"/>
          <a:ext cx="1243379" cy="249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MX" sz="800" b="0" baseline="0">
              <a:solidFill>
                <a:schemeClr val="bg1"/>
              </a:solidFill>
              <a:latin typeface="Abadi" panose="020B0604020104020204" pitchFamily="34" charset="0"/>
              <a:cs typeface="Segoe UI Light" panose="020B0502040204020203" pitchFamily="34" charset="0"/>
            </a:rPr>
            <a:t>Total de Destinos</a:t>
          </a:r>
          <a:endParaRPr lang="es-MX" sz="800" b="0">
            <a:solidFill>
              <a:schemeClr val="bg1"/>
            </a:solidFill>
            <a:latin typeface="Abadi" panose="020B0604020104020204" pitchFamily="34" charset="0"/>
            <a:cs typeface="Segoe UI Light" panose="020B0502040204020203" pitchFamily="34" charset="0"/>
          </a:endParaRPr>
        </a:p>
      </xdr:txBody>
    </xdr:sp>
    <xdr:clientData/>
  </xdr:oneCellAnchor>
  <xdr:oneCellAnchor>
    <xdr:from>
      <xdr:col>19</xdr:col>
      <xdr:colOff>424362</xdr:colOff>
      <xdr:row>34</xdr:row>
      <xdr:rowOff>8393</xdr:rowOff>
    </xdr:from>
    <xdr:ext cx="354956" cy="24979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E0C3C7F5-FA99-47CB-ACF9-6F967EA59D33}"/>
            </a:ext>
          </a:extLst>
        </xdr:cNvPr>
        <xdr:cNvSpPr txBox="1"/>
      </xdr:nvSpPr>
      <xdr:spPr>
        <a:xfrm>
          <a:off x="14902362" y="6485393"/>
          <a:ext cx="354956" cy="249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MX" sz="800" b="0" baseline="0">
              <a:solidFill>
                <a:schemeClr val="bg1"/>
              </a:solidFill>
              <a:latin typeface="Abadi" panose="020B0604020104020204" pitchFamily="34" charset="0"/>
              <a:cs typeface="Segoe UI Light" panose="020B0502040204020203" pitchFamily="34" charset="0"/>
            </a:rPr>
            <a:t>6 |</a:t>
          </a:r>
          <a:endParaRPr lang="es-MX" sz="800" b="0">
            <a:solidFill>
              <a:schemeClr val="bg1"/>
            </a:solidFill>
            <a:latin typeface="Abadi" panose="020B0604020104020204" pitchFamily="34" charset="0"/>
            <a:cs typeface="Segoe UI Light" panose="020B0502040204020203" pitchFamily="34" charset="0"/>
          </a:endParaRPr>
        </a:p>
      </xdr:txBody>
    </xdr:sp>
    <xdr:clientData/>
  </xdr:oneCellAnchor>
  <xdr:twoCellAnchor>
    <xdr:from>
      <xdr:col>9</xdr:col>
      <xdr:colOff>383722</xdr:colOff>
      <xdr:row>33</xdr:row>
      <xdr:rowOff>68035</xdr:rowOff>
    </xdr:from>
    <xdr:to>
      <xdr:col>14</xdr:col>
      <xdr:colOff>47722</xdr:colOff>
      <xdr:row>44</xdr:row>
      <xdr:rowOff>24535</xdr:rowOff>
    </xdr:to>
    <xdr:sp macro="" textlink="">
      <xdr:nvSpPr>
        <xdr:cNvPr id="70" name="Rectángulo: esquinas redondeadas 69">
          <a:extLst>
            <a:ext uri="{FF2B5EF4-FFF2-40B4-BE49-F238E27FC236}">
              <a16:creationId xmlns:a16="http://schemas.microsoft.com/office/drawing/2014/main" id="{8E7A18CB-6F4B-43C8-91F0-2804F49B051B}"/>
            </a:ext>
          </a:extLst>
        </xdr:cNvPr>
        <xdr:cNvSpPr/>
      </xdr:nvSpPr>
      <xdr:spPr>
        <a:xfrm>
          <a:off x="7241722" y="6354535"/>
          <a:ext cx="3474000" cy="2052000"/>
        </a:xfrm>
        <a:prstGeom prst="roundRect">
          <a:avLst>
            <a:gd name="adj" fmla="val 8086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416588</xdr:colOff>
      <xdr:row>32</xdr:row>
      <xdr:rowOff>172286</xdr:rowOff>
    </xdr:from>
    <xdr:to>
      <xdr:col>13</xdr:col>
      <xdr:colOff>124557</xdr:colOff>
      <xdr:row>36</xdr:row>
      <xdr:rowOff>52160</xdr:rowOff>
    </xdr:to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EFE0A08D-D633-4D0B-961D-8A0B27C6444B}"/>
            </a:ext>
          </a:extLst>
        </xdr:cNvPr>
        <xdr:cNvSpPr txBox="1"/>
      </xdr:nvSpPr>
      <xdr:spPr>
        <a:xfrm>
          <a:off x="7274588" y="6268286"/>
          <a:ext cx="2755969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Total de ingresos de cada vendedor </a:t>
          </a:r>
        </a:p>
        <a:p>
          <a:pPr algn="l"/>
          <a:r>
            <a:rPr lang="en-US" sz="1100" baseline="0">
              <a:solidFill>
                <a:srgbClr val="808080"/>
              </a:solidFill>
              <a:latin typeface="Abadi" panose="020B0604020104020204" pitchFamily="34" charset="0"/>
            </a:rPr>
            <a:t>por tipo de carga</a:t>
          </a:r>
          <a:endParaRPr lang="en-US" sz="11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9</xdr:col>
      <xdr:colOff>373674</xdr:colOff>
      <xdr:row>35</xdr:row>
      <xdr:rowOff>73269</xdr:rowOff>
    </xdr:from>
    <xdr:to>
      <xdr:col>14</xdr:col>
      <xdr:colOff>40300</xdr:colOff>
      <xdr:row>43</xdr:row>
      <xdr:rowOff>173649</xdr:rowOff>
    </xdr:to>
    <xdr:graphicFrame macro="">
      <xdr:nvGraphicFramePr>
        <xdr:cNvPr id="152" name="Gráfico 151">
          <a:extLst>
            <a:ext uri="{FF2B5EF4-FFF2-40B4-BE49-F238E27FC236}">
              <a16:creationId xmlns:a16="http://schemas.microsoft.com/office/drawing/2014/main" id="{B9115DF4-E845-4694-8364-39ACF2E96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7327</xdr:colOff>
      <xdr:row>33</xdr:row>
      <xdr:rowOff>124557</xdr:rowOff>
    </xdr:from>
    <xdr:to>
      <xdr:col>9</xdr:col>
      <xdr:colOff>283327</xdr:colOff>
      <xdr:row>44</xdr:row>
      <xdr:rowOff>41457</xdr:rowOff>
    </xdr:to>
    <xdr:sp macro="" textlink="">
      <xdr:nvSpPr>
        <xdr:cNvPr id="153" name="Rectángulo: esquinas redondeadas 152">
          <a:extLst>
            <a:ext uri="{FF2B5EF4-FFF2-40B4-BE49-F238E27FC236}">
              <a16:creationId xmlns:a16="http://schemas.microsoft.com/office/drawing/2014/main" id="{0263255D-9FEA-4D3C-99B3-078DC9813C2F}"/>
            </a:ext>
          </a:extLst>
        </xdr:cNvPr>
        <xdr:cNvSpPr/>
      </xdr:nvSpPr>
      <xdr:spPr>
        <a:xfrm>
          <a:off x="5341327" y="6411057"/>
          <a:ext cx="1800000" cy="2012400"/>
        </a:xfrm>
        <a:prstGeom prst="roundRect">
          <a:avLst>
            <a:gd name="adj" fmla="val 8971"/>
          </a:avLst>
        </a:prstGeom>
        <a:solidFill>
          <a:srgbClr val="A5C2E3"/>
        </a:solidFill>
        <a:ln>
          <a:noFill/>
        </a:ln>
        <a:effectLst>
          <a:outerShdw blurRad="279400" dist="50800" dir="2700000" algn="t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95774</xdr:colOff>
      <xdr:row>34</xdr:row>
      <xdr:rowOff>59923</xdr:rowOff>
    </xdr:from>
    <xdr:to>
      <xdr:col>9</xdr:col>
      <xdr:colOff>449787</xdr:colOff>
      <xdr:row>36</xdr:row>
      <xdr:rowOff>144590</xdr:rowOff>
    </xdr:to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97045A2A-1869-449A-9375-9D4FDA6D1440}"/>
            </a:ext>
          </a:extLst>
        </xdr:cNvPr>
        <xdr:cNvSpPr txBox="1"/>
      </xdr:nvSpPr>
      <xdr:spPr>
        <a:xfrm>
          <a:off x="5429774" y="6536923"/>
          <a:ext cx="1878013" cy="465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chemeClr val="bg1"/>
              </a:solidFill>
              <a:latin typeface="Abadi" panose="020B0604020104020204" pitchFamily="34" charset="0"/>
            </a:rPr>
            <a:t>Segmentador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badi" panose="020B0604020104020204" pitchFamily="34" charset="0"/>
            </a:rPr>
            <a:t> </a:t>
          </a:r>
        </a:p>
        <a:p>
          <a:pPr algn="l"/>
          <a:r>
            <a:rPr lang="en-US" sz="900">
              <a:solidFill>
                <a:schemeClr val="bg1"/>
              </a:solidFill>
              <a:latin typeface="Abadi" panose="020B0604020104020204" pitchFamily="34" charset="0"/>
            </a:rPr>
            <a:t>Por Vendedor</a:t>
          </a:r>
          <a:endParaRPr lang="en-US" sz="1200" baseline="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148109</xdr:colOff>
      <xdr:row>36</xdr:row>
      <xdr:rowOff>133717</xdr:rowOff>
    </xdr:from>
    <xdr:to>
      <xdr:col>8</xdr:col>
      <xdr:colOff>469709</xdr:colOff>
      <xdr:row>36</xdr:row>
      <xdr:rowOff>134288</xdr:rowOff>
    </xdr:to>
    <xdr:cxnSp macro="">
      <xdr:nvCxnSpPr>
        <xdr:cNvPr id="156" name="Conector recto 155">
          <a:extLst>
            <a:ext uri="{FF2B5EF4-FFF2-40B4-BE49-F238E27FC236}">
              <a16:creationId xmlns:a16="http://schemas.microsoft.com/office/drawing/2014/main" id="{A4FD509A-C18E-4CBC-B60B-F7979F52E5A5}"/>
            </a:ext>
          </a:extLst>
        </xdr:cNvPr>
        <xdr:cNvCxnSpPr/>
      </xdr:nvCxnSpPr>
      <xdr:spPr>
        <a:xfrm flipV="1">
          <a:off x="5482109" y="6991717"/>
          <a:ext cx="1083600" cy="571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36635</xdr:colOff>
      <xdr:row>36</xdr:row>
      <xdr:rowOff>175846</xdr:rowOff>
    </xdr:from>
    <xdr:to>
      <xdr:col>9</xdr:col>
      <xdr:colOff>201035</xdr:colOff>
      <xdr:row>43</xdr:row>
      <xdr:rowOff>152746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8" name="Vendedor 1">
              <a:extLst>
                <a:ext uri="{FF2B5EF4-FFF2-40B4-BE49-F238E27FC236}">
                  <a16:creationId xmlns:a16="http://schemas.microsoft.com/office/drawing/2014/main" id="{B41846C7-C16A-49EE-86BA-76178177A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0635" y="7033846"/>
              <a:ext cx="1688400" cy="131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87923</xdr:rowOff>
    </xdr:from>
    <xdr:to>
      <xdr:col>6</xdr:col>
      <xdr:colOff>696058</xdr:colOff>
      <xdr:row>44</xdr:row>
      <xdr:rowOff>40753</xdr:rowOff>
    </xdr:to>
    <xdr:sp macro="" textlink="">
      <xdr:nvSpPr>
        <xdr:cNvPr id="159" name="Rectángulo: esquinas redondeadas 158">
          <a:extLst>
            <a:ext uri="{FF2B5EF4-FFF2-40B4-BE49-F238E27FC236}">
              <a16:creationId xmlns:a16="http://schemas.microsoft.com/office/drawing/2014/main" id="{CD7D823C-1D1D-4C2F-BC12-3F401DFB4282}"/>
            </a:ext>
          </a:extLst>
        </xdr:cNvPr>
        <xdr:cNvSpPr/>
      </xdr:nvSpPr>
      <xdr:spPr>
        <a:xfrm>
          <a:off x="0" y="6374423"/>
          <a:ext cx="5268058" cy="2048330"/>
        </a:xfrm>
        <a:prstGeom prst="roundRect">
          <a:avLst>
            <a:gd name="adj" fmla="val 8086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26796</xdr:colOff>
      <xdr:row>41</xdr:row>
      <xdr:rowOff>9629</xdr:rowOff>
    </xdr:from>
    <xdr:to>
      <xdr:col>3</xdr:col>
      <xdr:colOff>36636</xdr:colOff>
      <xdr:row>44</xdr:row>
      <xdr:rowOff>80003</xdr:rowOff>
    </xdr:to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2E768650-93DE-4801-A1CB-A6D26C6C5EA2}"/>
            </a:ext>
          </a:extLst>
        </xdr:cNvPr>
        <xdr:cNvSpPr txBox="1"/>
      </xdr:nvSpPr>
      <xdr:spPr>
        <a:xfrm>
          <a:off x="26796" y="7820129"/>
          <a:ext cx="2295840" cy="641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404040"/>
              </a:solidFill>
              <a:latin typeface="Abadi" panose="020B0604020104020204" pitchFamily="34" charset="0"/>
            </a:rPr>
            <a:t>Ingresos de</a:t>
          </a:r>
          <a:r>
            <a:rPr lang="en-US" sz="1200" baseline="0">
              <a:solidFill>
                <a:srgbClr val="404040"/>
              </a:solidFill>
              <a:latin typeface="Abadi" panose="020B0604020104020204" pitchFamily="34" charset="0"/>
            </a:rPr>
            <a:t> cada tipo de carga</a:t>
          </a:r>
          <a:endParaRPr lang="en-US" sz="1200">
            <a:solidFill>
              <a:srgbClr val="404040"/>
            </a:solidFill>
            <a:latin typeface="Abadi" panose="020B0604020104020204" pitchFamily="34" charset="0"/>
          </a:endParaRPr>
        </a:p>
        <a:p>
          <a:pPr algn="l"/>
          <a:r>
            <a:rPr lang="en-US" sz="1100" baseline="0">
              <a:solidFill>
                <a:srgbClr val="808080"/>
              </a:solidFill>
              <a:latin typeface="Abadi" panose="020B0604020104020204" pitchFamily="34" charset="0"/>
            </a:rPr>
            <a:t>por chofer</a:t>
          </a:r>
          <a:endParaRPr lang="en-US" sz="1100">
            <a:solidFill>
              <a:srgbClr val="8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14654</xdr:colOff>
      <xdr:row>33</xdr:row>
      <xdr:rowOff>131884</xdr:rowOff>
    </xdr:from>
    <xdr:to>
      <xdr:col>6</xdr:col>
      <xdr:colOff>593481</xdr:colOff>
      <xdr:row>43</xdr:row>
      <xdr:rowOff>175846</xdr:rowOff>
    </xdr:to>
    <xdr:graphicFrame macro="">
      <xdr:nvGraphicFramePr>
        <xdr:cNvPr id="161" name="Gráfico 160">
          <a:extLst>
            <a:ext uri="{FF2B5EF4-FFF2-40B4-BE49-F238E27FC236}">
              <a16:creationId xmlns:a16="http://schemas.microsoft.com/office/drawing/2014/main" id="{DAB40D38-E860-4FF8-A645-83431479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271" refreshedDate="44837.79399849537" createdVersion="8" refreshedVersion="8" minRefreshableVersion="3" recordCount="1800" xr:uid="{74853006-07FD-4540-A1B4-F050B8439C30}">
  <cacheSource type="worksheet">
    <worksheetSource name="BaseDatos"/>
  </cacheSource>
  <cacheFields count="17">
    <cacheField name="Estado de los Viajes" numFmtId="0">
      <sharedItems count="2">
        <s v="Cobrado"/>
        <s v="Por cobrar"/>
      </sharedItems>
    </cacheField>
    <cacheField name="Dia" numFmtId="0">
      <sharedItems containsSemiMixedTypes="0" containsString="0" containsNumber="1" containsInteger="1" minValue="1" maxValue="27"/>
    </cacheField>
    <cacheField name="Mes" numFmtId="0">
      <sharedItems count="12">
        <s v="September"/>
        <s v="August"/>
        <s v="June"/>
        <s v="January"/>
        <s v="April"/>
        <s v="December"/>
        <s v="October"/>
        <s v="November"/>
        <s v="July"/>
        <s v="February"/>
        <s v="March"/>
        <s v="May"/>
      </sharedItems>
    </cacheField>
    <cacheField name="Fecha" numFmtId="14">
      <sharedItems containsSemiMixedTypes="0" containsNonDate="0" containsDate="1" containsString="0" minDate="2022-01-01T00:00:00" maxDate="2022-12-28T00:00:00" count="322">
        <d v="2022-09-16T00:00:00"/>
        <d v="2022-08-15T00:00:00"/>
        <d v="2022-06-21T00:00:00"/>
        <d v="2022-01-07T00:00:00"/>
        <d v="2022-01-24T00:00:00"/>
        <d v="2022-04-25T00:00:00"/>
        <d v="2022-12-24T00:00:00"/>
        <d v="2022-10-05T00:00:00"/>
        <d v="2022-11-20T00:00:00"/>
        <d v="2022-11-08T00:00:00"/>
        <d v="2022-07-05T00:00:00"/>
        <d v="2022-07-01T00:00:00"/>
        <d v="2022-02-02T00:00:00"/>
        <d v="2022-08-12T00:00:00"/>
        <d v="2022-06-16T00:00:00"/>
        <d v="2022-03-19T00:00:00"/>
        <d v="2022-10-15T00:00:00"/>
        <d v="2022-10-04T00:00:00"/>
        <d v="2022-09-14T00:00:00"/>
        <d v="2022-12-25T00:00:00"/>
        <d v="2022-02-07T00:00:00"/>
        <d v="2022-12-16T00:00:00"/>
        <d v="2022-01-06T00:00:00"/>
        <d v="2022-10-06T00:00:00"/>
        <d v="2022-12-20T00:00:00"/>
        <d v="2022-09-15T00:00:00"/>
        <d v="2022-11-21T00:00:00"/>
        <d v="2022-10-09T00:00:00"/>
        <d v="2022-03-01T00:00:00"/>
        <d v="2022-09-17T00:00:00"/>
        <d v="2022-10-25T00:00:00"/>
        <d v="2022-05-16T00:00:00"/>
        <d v="2022-03-16T00:00:00"/>
        <d v="2022-11-17T00:00:00"/>
        <d v="2022-09-04T00:00:00"/>
        <d v="2022-11-13T00:00:00"/>
        <d v="2022-05-27T00:00:00"/>
        <d v="2022-12-03T00:00:00"/>
        <d v="2022-07-20T00:00:00"/>
        <d v="2022-07-13T00:00:00"/>
        <d v="2022-08-01T00:00:00"/>
        <d v="2022-10-01T00:00:00"/>
        <d v="2022-06-15T00:00:00"/>
        <d v="2022-07-26T00:00:00"/>
        <d v="2022-05-09T00:00:00"/>
        <d v="2022-04-05T00:00:00"/>
        <d v="2022-02-25T00:00:00"/>
        <d v="2022-08-08T00:00:00"/>
        <d v="2022-03-15T00:00:00"/>
        <d v="2022-07-15T00:00:00"/>
        <d v="2022-06-08T00:00:00"/>
        <d v="2022-01-16T00:00:00"/>
        <d v="2022-07-17T00:00:00"/>
        <d v="2022-02-23T00:00:00"/>
        <d v="2022-08-23T00:00:00"/>
        <d v="2022-01-12T00:00:00"/>
        <d v="2022-12-26T00:00:00"/>
        <d v="2022-03-13T00:00:00"/>
        <d v="2022-06-09T00:00:00"/>
        <d v="2022-05-05T00:00:00"/>
        <d v="2022-06-02T00:00:00"/>
        <d v="2022-09-27T00:00:00"/>
        <d v="2022-05-12T00:00:00"/>
        <d v="2022-01-23T00:00:00"/>
        <d v="2022-11-22T00:00:00"/>
        <d v="2022-03-06T00:00:00"/>
        <d v="2022-09-24T00:00:00"/>
        <d v="2022-04-26T00:00:00"/>
        <d v="2022-10-23T00:00:00"/>
        <d v="2022-07-08T00:00:00"/>
        <d v="2022-04-21T00:00:00"/>
        <d v="2022-02-10T00:00:00"/>
        <d v="2022-04-09T00:00:00"/>
        <d v="2022-05-06T00:00:00"/>
        <d v="2022-01-09T00:00:00"/>
        <d v="2022-11-16T00:00:00"/>
        <d v="2022-02-16T00:00:00"/>
        <d v="2022-11-09T00:00:00"/>
        <d v="2022-04-17T00:00:00"/>
        <d v="2022-11-01T00:00:00"/>
        <d v="2022-07-27T00:00:00"/>
        <d v="2022-12-23T00:00:00"/>
        <d v="2022-06-11T00:00:00"/>
        <d v="2022-05-10T00:00:00"/>
        <d v="2022-06-23T00:00:00"/>
        <d v="2022-07-11T00:00:00"/>
        <d v="2022-02-01T00:00:00"/>
        <d v="2022-09-12T00:00:00"/>
        <d v="2022-04-22T00:00:00"/>
        <d v="2022-05-14T00:00:00"/>
        <d v="2022-08-24T00:00:00"/>
        <d v="2022-10-18T00:00:00"/>
        <d v="2022-08-03T00:00:00"/>
        <d v="2022-07-02T00:00:00"/>
        <d v="2022-08-14T00:00:00"/>
        <d v="2022-06-19T00:00:00"/>
        <d v="2022-11-03T00:00:00"/>
        <d v="2022-08-26T00:00:00"/>
        <d v="2022-08-27T00:00:00"/>
        <d v="2022-07-23T00:00:00"/>
        <d v="2022-06-20T00:00:00"/>
        <d v="2022-08-04T00:00:00"/>
        <d v="2022-09-08T00:00:00"/>
        <d v="2022-01-25T00:00:00"/>
        <d v="2022-03-23T00:00:00"/>
        <d v="2022-08-06T00:00:00"/>
        <d v="2022-02-17T00:00:00"/>
        <d v="2022-08-19T00:00:00"/>
        <d v="2022-03-27T00:00:00"/>
        <d v="2022-11-18T00:00:00"/>
        <d v="2022-03-03T00:00:00"/>
        <d v="2022-12-04T00:00:00"/>
        <d v="2022-04-20T00:00:00"/>
        <d v="2022-02-09T00:00:00"/>
        <d v="2022-02-27T00:00:00"/>
        <d v="2022-06-07T00:00:00"/>
        <d v="2022-07-14T00:00:00"/>
        <d v="2022-07-16T00:00:00"/>
        <d v="2022-09-03T00:00:00"/>
        <d v="2022-03-25T00:00:00"/>
        <d v="2022-06-06T00:00:00"/>
        <d v="2022-06-27T00:00:00"/>
        <d v="2022-06-05T00:00:00"/>
        <d v="2022-04-07T00:00:00"/>
        <d v="2022-03-04T00:00:00"/>
        <d v="2022-03-12T00:00:00"/>
        <d v="2022-03-10T00:00:00"/>
        <d v="2022-02-24T00:00:00"/>
        <d v="2022-01-02T00:00:00"/>
        <d v="2022-12-13T00:00:00"/>
        <d v="2022-06-10T00:00:00"/>
        <d v="2022-01-01T00:00:00"/>
        <d v="2022-10-21T00:00:00"/>
        <d v="2022-04-03T00:00:00"/>
        <d v="2022-10-03T00:00:00"/>
        <d v="2022-04-08T00:00:00"/>
        <d v="2022-03-05T00:00:00"/>
        <d v="2022-09-26T00:00:00"/>
        <d v="2022-09-13T00:00:00"/>
        <d v="2022-09-22T00:00:00"/>
        <d v="2022-10-13T00:00:00"/>
        <d v="2022-03-21T00:00:00"/>
        <d v="2022-05-17T00:00:00"/>
        <d v="2022-11-02T00:00:00"/>
        <d v="2022-07-07T00:00:00"/>
        <d v="2022-05-07T00:00:00"/>
        <d v="2022-02-19T00:00:00"/>
        <d v="2022-12-27T00:00:00"/>
        <d v="2022-08-22T00:00:00"/>
        <d v="2022-01-22T00:00:00"/>
        <d v="2022-04-24T00:00:00"/>
        <d v="2022-01-08T00:00:00"/>
        <d v="2022-05-15T00:00:00"/>
        <d v="2022-04-01T00:00:00"/>
        <d v="2022-01-03T00:00:00"/>
        <d v="2022-12-22T00:00:00"/>
        <d v="2022-05-01T00:00:00"/>
        <d v="2022-10-08T00:00:00"/>
        <d v="2022-04-11T00:00:00"/>
        <d v="2022-08-11T00:00:00"/>
        <d v="2022-12-08T00:00:00"/>
        <d v="2022-12-10T00:00:00"/>
        <d v="2022-06-26T00:00:00"/>
        <d v="2022-06-14T00:00:00"/>
        <d v="2022-10-02T00:00:00"/>
        <d v="2022-10-14T00:00:00"/>
        <d v="2022-07-25T00:00:00"/>
        <d v="2022-09-06T00:00:00"/>
        <d v="2022-11-25T00:00:00"/>
        <d v="2022-05-25T00:00:00"/>
        <d v="2022-02-15T00:00:00"/>
        <d v="2022-09-19T00:00:00"/>
        <d v="2022-06-12T00:00:00"/>
        <d v="2022-10-20T00:00:00"/>
        <d v="2022-10-22T00:00:00"/>
        <d v="2022-02-05T00:00:00"/>
        <d v="2022-06-17T00:00:00"/>
        <d v="2022-10-26T00:00:00"/>
        <d v="2022-11-15T00:00:00"/>
        <d v="2022-02-21T00:00:00"/>
        <d v="2022-11-23T00:00:00"/>
        <d v="2022-06-04T00:00:00"/>
        <d v="2022-12-18T00:00:00"/>
        <d v="2022-11-24T00:00:00"/>
        <d v="2022-08-17T00:00:00"/>
        <d v="2022-05-20T00:00:00"/>
        <d v="2022-09-21T00:00:00"/>
        <d v="2022-03-18T00:00:00"/>
        <d v="2022-05-02T00:00:00"/>
        <d v="2022-05-11T00:00:00"/>
        <d v="2022-08-21T00:00:00"/>
        <d v="2022-05-21T00:00:00"/>
        <d v="2022-03-07T00:00:00"/>
        <d v="2022-01-19T00:00:00"/>
        <d v="2022-04-18T00:00:00"/>
        <d v="2022-04-12T00:00:00"/>
        <d v="2022-11-07T00:00:00"/>
        <d v="2022-02-04T00:00:00"/>
        <d v="2022-11-04T00:00:00"/>
        <d v="2022-09-20T00:00:00"/>
        <d v="2022-04-10T00:00:00"/>
        <d v="2022-12-02T00:00:00"/>
        <d v="2022-12-14T00:00:00"/>
        <d v="2022-10-10T00:00:00"/>
        <d v="2022-01-05T00:00:00"/>
        <d v="2022-01-21T00:00:00"/>
        <d v="2022-11-19T00:00:00"/>
        <d v="2022-03-14T00:00:00"/>
        <d v="2022-11-05T00:00:00"/>
        <d v="2022-07-24T00:00:00"/>
        <d v="2022-01-17T00:00:00"/>
        <d v="2022-10-24T00:00:00"/>
        <d v="2022-02-11T00:00:00"/>
        <d v="2022-08-10T00:00:00"/>
        <d v="2022-02-20T00:00:00"/>
        <d v="2022-01-27T00:00:00"/>
        <d v="2022-03-08T00:00:00"/>
        <d v="2022-08-25T00:00:00"/>
        <d v="2022-02-22T00:00:00"/>
        <d v="2022-08-13T00:00:00"/>
        <d v="2022-06-24T00:00:00"/>
        <d v="2022-03-22T00:00:00"/>
        <d v="2022-08-16T00:00:00"/>
        <d v="2022-11-11T00:00:00"/>
        <d v="2022-08-07T00:00:00"/>
        <d v="2022-08-02T00:00:00"/>
        <d v="2022-06-25T00:00:00"/>
        <d v="2022-12-06T00:00:00"/>
        <d v="2022-12-09T00:00:00"/>
        <d v="2022-04-14T00:00:00"/>
        <d v="2022-04-02T00:00:00"/>
        <d v="2022-09-18T00:00:00"/>
        <d v="2022-12-17T00:00:00"/>
        <d v="2022-05-24T00:00:00"/>
        <d v="2022-10-07T00:00:00"/>
        <d v="2022-05-04T00:00:00"/>
        <d v="2022-10-17T00:00:00"/>
        <d v="2022-09-07T00:00:00"/>
        <d v="2022-12-21T00:00:00"/>
        <d v="2022-09-09T00:00:00"/>
        <d v="2022-12-12T00:00:00"/>
        <d v="2022-02-03T00:00:00"/>
        <d v="2022-12-19T00:00:00"/>
        <d v="2022-01-20T00:00:00"/>
        <d v="2022-10-11T00:00:00"/>
        <d v="2022-01-10T00:00:00"/>
        <d v="2022-10-27T00:00:00"/>
        <d v="2022-02-12T00:00:00"/>
        <d v="2022-02-13T00:00:00"/>
        <d v="2022-04-15T00:00:00"/>
        <d v="2022-08-18T00:00:00"/>
        <d v="2022-04-23T00:00:00"/>
        <d v="2022-07-10T00:00:00"/>
        <d v="2022-02-08T00:00:00"/>
        <d v="2022-05-18T00:00:00"/>
        <d v="2022-01-11T00:00:00"/>
        <d v="2022-11-12T00:00:00"/>
        <d v="2022-01-04T00:00:00"/>
        <d v="2022-04-16T00:00:00"/>
        <d v="2022-06-22T00:00:00"/>
        <d v="2022-08-05T00:00:00"/>
        <d v="2022-03-02T00:00:00"/>
        <d v="2022-07-19T00:00:00"/>
        <d v="2022-03-26T00:00:00"/>
        <d v="2022-12-11T00:00:00"/>
        <d v="2022-06-03T00:00:00"/>
        <d v="2022-06-01T00:00:00"/>
        <d v="2022-09-05T00:00:00"/>
        <d v="2022-04-04T00:00:00"/>
        <d v="2022-04-13T00:00:00"/>
        <d v="2022-11-06T00:00:00"/>
        <d v="2022-03-17T00:00:00"/>
        <d v="2022-05-22T00:00:00"/>
        <d v="2022-05-26T00:00:00"/>
        <d v="2022-07-09T00:00:00"/>
        <d v="2022-01-13T00:00:00"/>
        <d v="2022-05-08T00:00:00"/>
        <d v="2022-03-11T00:00:00"/>
        <d v="2022-12-01T00:00:00"/>
        <d v="2022-09-01T00:00:00"/>
        <d v="2022-11-14T00:00:00"/>
        <d v="2022-11-26T00:00:00"/>
        <d v="2022-01-18T00:00:00"/>
        <d v="2022-05-23T00:00:00"/>
        <d v="2022-04-06T00:00:00"/>
        <d v="2022-01-14T00:00:00"/>
        <d v="2022-07-06T00:00:00"/>
        <d v="2022-01-26T00:00:00"/>
        <d v="2022-05-03T00:00:00"/>
        <d v="2022-03-24T00:00:00"/>
        <d v="2022-05-13T00:00:00"/>
        <d v="2022-07-12T00:00:00"/>
        <d v="2022-07-21T00:00:00"/>
        <d v="2022-12-05T00:00:00"/>
        <d v="2022-02-06T00:00:00"/>
        <d v="2022-09-02T00:00:00"/>
        <d v="2022-03-09T00:00:00"/>
        <d v="2022-07-18T00:00:00"/>
        <d v="2022-04-19T00:00:00"/>
        <d v="2022-02-18T00:00:00"/>
        <d v="2022-09-10T00:00:00"/>
        <d v="2022-02-26T00:00:00"/>
        <d v="2022-08-09T00:00:00"/>
        <d v="2022-09-11T00:00:00"/>
        <d v="2022-10-19T00:00:00"/>
        <d v="2022-10-12T00:00:00"/>
        <d v="2022-01-15T00:00:00"/>
        <d v="2022-07-04T00:00:00"/>
        <d v="2022-09-23T00:00:00"/>
        <d v="2022-02-14T00:00:00"/>
        <d v="2022-04-27T00:00:00"/>
        <d v="2022-12-07T00:00:00"/>
        <d v="2022-05-19T00:00:00"/>
        <d v="2022-11-27T00:00:00"/>
        <d v="2022-07-22T00:00:00"/>
        <d v="2022-12-15T00:00:00"/>
        <d v="2022-10-16T00:00:00"/>
        <d v="2022-08-20T00:00:00"/>
        <d v="2022-06-18T00:00:00"/>
        <d v="2022-11-10T00:00:00"/>
        <d v="2022-09-25T00:00:00"/>
        <d v="2022-06-13T00:00:00"/>
      </sharedItems>
      <fieldGroup par="16"/>
    </cacheField>
    <cacheField name="Destino" numFmtId="0">
      <sharedItems count="6">
        <s v="León"/>
        <s v="Puerto Vallarta"/>
        <s v="Acapulco"/>
        <s v="México"/>
        <s v="San Luis Potosí"/>
        <s v="Querétaro"/>
      </sharedItems>
    </cacheField>
    <cacheField name="Numero de Trailer" numFmtId="0">
      <sharedItems/>
    </cacheField>
    <cacheField name="Kilometros Recorridos" numFmtId="0">
      <sharedItems containsSemiMixedTypes="0" containsString="0" containsNumber="1" containsInteger="1" minValue="222" maxValue="900"/>
    </cacheField>
    <cacheField name="Ingresos Totales" numFmtId="0">
      <sharedItems containsSemiMixedTypes="0" containsString="0" containsNumber="1" containsInteger="1" minValue="10004" maxValue="79862" count="1777">
        <n v="61177"/>
        <n v="68877"/>
        <n v="74068"/>
        <n v="31877"/>
        <n v="72270"/>
        <n v="57101"/>
        <n v="30686"/>
        <n v="11076"/>
        <n v="77187"/>
        <n v="76772"/>
        <n v="42646"/>
        <n v="71842"/>
        <n v="70720"/>
        <n v="17289"/>
        <n v="10566"/>
        <n v="37710"/>
        <n v="59801"/>
        <n v="53893"/>
        <n v="45275"/>
        <n v="44900"/>
        <n v="13739"/>
        <n v="76984"/>
        <n v="37532"/>
        <n v="49501"/>
        <n v="11186"/>
        <n v="16053"/>
        <n v="64896"/>
        <n v="47553"/>
        <n v="79205"/>
        <n v="12690"/>
        <n v="75509"/>
        <n v="21264"/>
        <n v="70800"/>
        <n v="28558"/>
        <n v="19046"/>
        <n v="22973"/>
        <n v="76256"/>
        <n v="46178"/>
        <n v="29380"/>
        <n v="48568"/>
        <n v="60467"/>
        <n v="79161"/>
        <n v="40982"/>
        <n v="28937"/>
        <n v="52215"/>
        <n v="10511"/>
        <n v="30581"/>
        <n v="61181"/>
        <n v="24296"/>
        <n v="78077"/>
        <n v="11353"/>
        <n v="27233"/>
        <n v="48728"/>
        <n v="44995"/>
        <n v="32431"/>
        <n v="17525"/>
        <n v="65677"/>
        <n v="51264"/>
        <n v="42280"/>
        <n v="27481"/>
        <n v="72108"/>
        <n v="72457"/>
        <n v="27328"/>
        <n v="50864"/>
        <n v="47093"/>
        <n v="71460"/>
        <n v="70631"/>
        <n v="38659"/>
        <n v="32446"/>
        <n v="12059"/>
        <n v="68894"/>
        <n v="67667"/>
        <n v="21868"/>
        <n v="18176"/>
        <n v="78197"/>
        <n v="23280"/>
        <n v="39671"/>
        <n v="34655"/>
        <n v="61100"/>
        <n v="43145"/>
        <n v="62097"/>
        <n v="43248"/>
        <n v="39077"/>
        <n v="66241"/>
        <n v="63674"/>
        <n v="38232"/>
        <n v="51969"/>
        <n v="58190"/>
        <n v="49381"/>
        <n v="56468"/>
        <n v="16186"/>
        <n v="66375"/>
        <n v="12651"/>
        <n v="31308"/>
        <n v="62714"/>
        <n v="58868"/>
        <n v="32145"/>
        <n v="42566"/>
        <n v="45686"/>
        <n v="73965"/>
        <n v="69482"/>
        <n v="62297"/>
        <n v="14592"/>
        <n v="16465"/>
        <n v="60564"/>
        <n v="31341"/>
        <n v="26583"/>
        <n v="22722"/>
        <n v="32034"/>
        <n v="52403"/>
        <n v="65513"/>
        <n v="35559"/>
        <n v="27338"/>
        <n v="62794"/>
        <n v="28203"/>
        <n v="17688"/>
        <n v="38484"/>
        <n v="44372"/>
        <n v="41640"/>
        <n v="67337"/>
        <n v="61253"/>
        <n v="72506"/>
        <n v="53326"/>
        <n v="24212"/>
        <n v="40241"/>
        <n v="69004"/>
        <n v="14293"/>
        <n v="10510"/>
        <n v="20047"/>
        <n v="51784"/>
        <n v="58275"/>
        <n v="35919"/>
        <n v="36256"/>
        <n v="17311"/>
        <n v="59232"/>
        <n v="71740"/>
        <n v="57957"/>
        <n v="52444"/>
        <n v="76427"/>
        <n v="12647"/>
        <n v="60040"/>
        <n v="47805"/>
        <n v="54916"/>
        <n v="43041"/>
        <n v="70423"/>
        <n v="61867"/>
        <n v="65313"/>
        <n v="26482"/>
        <n v="48672"/>
        <n v="66727"/>
        <n v="30737"/>
        <n v="70248"/>
        <n v="76629"/>
        <n v="64001"/>
        <n v="42153"/>
        <n v="60314"/>
        <n v="15614"/>
        <n v="26738"/>
        <n v="44196"/>
        <n v="21708"/>
        <n v="17603"/>
        <n v="44128"/>
        <n v="69528"/>
        <n v="17019"/>
        <n v="33400"/>
        <n v="17372"/>
        <n v="30286"/>
        <n v="39576"/>
        <n v="72370"/>
        <n v="34171"/>
        <n v="70638"/>
        <n v="57269"/>
        <n v="41213"/>
        <n v="28165"/>
        <n v="13762"/>
        <n v="12001"/>
        <n v="30586"/>
        <n v="70259"/>
        <n v="26924"/>
        <n v="42848"/>
        <n v="53192"/>
        <n v="49321"/>
        <n v="15218"/>
        <n v="64493"/>
        <n v="71972"/>
        <n v="77413"/>
        <n v="65694"/>
        <n v="20655"/>
        <n v="35706"/>
        <n v="18122"/>
        <n v="76295"/>
        <n v="35856"/>
        <n v="65192"/>
        <n v="22744"/>
        <n v="24784"/>
        <n v="74704"/>
        <n v="77946"/>
        <n v="41088"/>
        <n v="18556"/>
        <n v="20036"/>
        <n v="18498"/>
        <n v="19663"/>
        <n v="70359"/>
        <n v="51272"/>
        <n v="60658"/>
        <n v="19278"/>
        <n v="59870"/>
        <n v="55868"/>
        <n v="33247"/>
        <n v="65912"/>
        <n v="48684"/>
        <n v="42290"/>
        <n v="68753"/>
        <n v="25440"/>
        <n v="22350"/>
        <n v="66199"/>
        <n v="63195"/>
        <n v="11114"/>
        <n v="27107"/>
        <n v="19013"/>
        <n v="48612"/>
        <n v="22161"/>
        <n v="12931"/>
        <n v="68083"/>
        <n v="24871"/>
        <n v="73010"/>
        <n v="32831"/>
        <n v="72477"/>
        <n v="19085"/>
        <n v="45810"/>
        <n v="46332"/>
        <n v="20377"/>
        <n v="17404"/>
        <n v="54576"/>
        <n v="69853"/>
        <n v="11632"/>
        <n v="28666"/>
        <n v="79193"/>
        <n v="59455"/>
        <n v="47236"/>
        <n v="17281"/>
        <n v="48352"/>
        <n v="77644"/>
        <n v="66578"/>
        <n v="61464"/>
        <n v="46575"/>
        <n v="40659"/>
        <n v="66303"/>
        <n v="10926"/>
        <n v="43468"/>
        <n v="31543"/>
        <n v="72827"/>
        <n v="25738"/>
        <n v="73476"/>
        <n v="14015"/>
        <n v="20433"/>
        <n v="66557"/>
        <n v="28940"/>
        <n v="73784"/>
        <n v="56597"/>
        <n v="10987"/>
        <n v="34875"/>
        <n v="27458"/>
        <n v="32129"/>
        <n v="46124"/>
        <n v="52475"/>
        <n v="74686"/>
        <n v="75373"/>
        <n v="79313"/>
        <n v="67639"/>
        <n v="64708"/>
        <n v="56432"/>
        <n v="59060"/>
        <n v="43917"/>
        <n v="78013"/>
        <n v="42295"/>
        <n v="27899"/>
        <n v="22127"/>
        <n v="73912"/>
        <n v="30590"/>
        <n v="36728"/>
        <n v="33998"/>
        <n v="21049"/>
        <n v="64420"/>
        <n v="33384"/>
        <n v="34422"/>
        <n v="62551"/>
        <n v="74955"/>
        <n v="12511"/>
        <n v="52902"/>
        <n v="74706"/>
        <n v="39459"/>
        <n v="53501"/>
        <n v="41222"/>
        <n v="62040"/>
        <n v="23069"/>
        <n v="64422"/>
        <n v="72368"/>
        <n v="29221"/>
        <n v="75122"/>
        <n v="49264"/>
        <n v="20299"/>
        <n v="53453"/>
        <n v="20208"/>
        <n v="14481"/>
        <n v="31358"/>
        <n v="27553"/>
        <n v="46632"/>
        <n v="28629"/>
        <n v="54892"/>
        <n v="47957"/>
        <n v="45888"/>
        <n v="16137"/>
        <n v="26000"/>
        <n v="15474"/>
        <n v="55274"/>
        <n v="37657"/>
        <n v="22673"/>
        <n v="40821"/>
        <n v="59964"/>
        <n v="40938"/>
        <n v="12417"/>
        <n v="49402"/>
        <n v="59980"/>
        <n v="72431"/>
        <n v="21113"/>
        <n v="70339"/>
        <n v="56221"/>
        <n v="55869"/>
        <n v="67935"/>
        <n v="31351"/>
        <n v="62593"/>
        <n v="58211"/>
        <n v="68012"/>
        <n v="19638"/>
        <n v="38521"/>
        <n v="74638"/>
        <n v="18385"/>
        <n v="72674"/>
        <n v="31447"/>
        <n v="20922"/>
        <n v="59198"/>
        <n v="71346"/>
        <n v="34137"/>
        <n v="77260"/>
        <n v="34688"/>
        <n v="58694"/>
        <n v="63404"/>
        <n v="77995"/>
        <n v="26057"/>
        <n v="67120"/>
        <n v="59348"/>
        <n v="49859"/>
        <n v="30032"/>
        <n v="59247"/>
        <n v="12604"/>
        <n v="52490"/>
        <n v="36319"/>
        <n v="76516"/>
        <n v="25405"/>
        <n v="15582"/>
        <n v="76610"/>
        <n v="37601"/>
        <n v="49432"/>
        <n v="52190"/>
        <n v="13044"/>
        <n v="69161"/>
        <n v="54209"/>
        <n v="76405"/>
        <n v="51242"/>
        <n v="43424"/>
        <n v="10396"/>
        <n v="63517"/>
        <n v="22296"/>
        <n v="73777"/>
        <n v="50255"/>
        <n v="71309"/>
        <n v="28068"/>
        <n v="55720"/>
        <n v="79681"/>
        <n v="54462"/>
        <n v="56379"/>
        <n v="62445"/>
        <n v="79728"/>
        <n v="47369"/>
        <n v="47529"/>
        <n v="39175"/>
        <n v="21270"/>
        <n v="54108"/>
        <n v="47041"/>
        <n v="11408"/>
        <n v="79619"/>
        <n v="28639"/>
        <n v="27767"/>
        <n v="32728"/>
        <n v="75611"/>
        <n v="54988"/>
        <n v="50218"/>
        <n v="60089"/>
        <n v="50442"/>
        <n v="10506"/>
        <n v="11503"/>
        <n v="19982"/>
        <n v="47350"/>
        <n v="58871"/>
        <n v="60427"/>
        <n v="52338"/>
        <n v="36144"/>
        <n v="40408"/>
        <n v="65887"/>
        <n v="53814"/>
        <n v="45154"/>
        <n v="11274"/>
        <n v="74087"/>
        <n v="59199"/>
        <n v="19833"/>
        <n v="10483"/>
        <n v="14662"/>
        <n v="76913"/>
        <n v="32738"/>
        <n v="29165"/>
        <n v="26426"/>
        <n v="46564"/>
        <n v="25356"/>
        <n v="19447"/>
        <n v="70174"/>
        <n v="65444"/>
        <n v="26739"/>
        <n v="22475"/>
        <n v="38223"/>
        <n v="21828"/>
        <n v="31423"/>
        <n v="35086"/>
        <n v="66066"/>
        <n v="19711"/>
        <n v="49379"/>
        <n v="69059"/>
        <n v="35571"/>
        <n v="16968"/>
        <n v="47887"/>
        <n v="25424"/>
        <n v="58075"/>
        <n v="36733"/>
        <n v="31452"/>
        <n v="75105"/>
        <n v="12866"/>
        <n v="27359"/>
        <n v="16862"/>
        <n v="57985"/>
        <n v="24347"/>
        <n v="77748"/>
        <n v="20724"/>
        <n v="32996"/>
        <n v="66731"/>
        <n v="35199"/>
        <n v="49942"/>
        <n v="62496"/>
        <n v="72685"/>
        <n v="11212"/>
        <n v="66745"/>
        <n v="11064"/>
        <n v="67584"/>
        <n v="63748"/>
        <n v="13851"/>
        <n v="78072"/>
        <n v="76709"/>
        <n v="39518"/>
        <n v="69696"/>
        <n v="76314"/>
        <n v="70921"/>
        <n v="67240"/>
        <n v="44815"/>
        <n v="56101"/>
        <n v="48903"/>
        <n v="61478"/>
        <n v="51744"/>
        <n v="27616"/>
        <n v="44026"/>
        <n v="20364"/>
        <n v="18451"/>
        <n v="19352"/>
        <n v="28620"/>
        <n v="75394"/>
        <n v="71718"/>
        <n v="23391"/>
        <n v="27714"/>
        <n v="62972"/>
        <n v="41829"/>
        <n v="53091"/>
        <n v="17215"/>
        <n v="23862"/>
        <n v="60701"/>
        <n v="50988"/>
        <n v="27673"/>
        <n v="53855"/>
        <n v="14268"/>
        <n v="18102"/>
        <n v="19287"/>
        <n v="43821"/>
        <n v="22335"/>
        <n v="77733"/>
        <n v="13554"/>
        <n v="33075"/>
        <n v="52413"/>
        <n v="18913"/>
        <n v="52394"/>
        <n v="69934"/>
        <n v="61736"/>
        <n v="23249"/>
        <n v="62600"/>
        <n v="68220"/>
        <n v="74292"/>
        <n v="46078"/>
        <n v="41900"/>
        <n v="12168"/>
        <n v="10555"/>
        <n v="22638"/>
        <n v="32038"/>
        <n v="57525"/>
        <n v="31287"/>
        <n v="24793"/>
        <n v="21716"/>
        <n v="75498"/>
        <n v="29822"/>
        <n v="58206"/>
        <n v="37805"/>
        <n v="13231"/>
        <n v="40516"/>
        <n v="54875"/>
        <n v="74102"/>
        <n v="78751"/>
        <n v="57004"/>
        <n v="40776"/>
        <n v="74709"/>
        <n v="79862"/>
        <n v="45847"/>
        <n v="50449"/>
        <n v="11477"/>
        <n v="59857"/>
        <n v="55835"/>
        <n v="16544"/>
        <n v="20051"/>
        <n v="58598"/>
        <n v="24099"/>
        <n v="53384"/>
        <n v="24204"/>
        <n v="52995"/>
        <n v="22253"/>
        <n v="35534"/>
        <n v="10323"/>
        <n v="61483"/>
        <n v="27265"/>
        <n v="42685"/>
        <n v="55641"/>
        <n v="29332"/>
        <n v="26903"/>
        <n v="33775"/>
        <n v="73633"/>
        <n v="41068"/>
        <n v="54118"/>
        <n v="69577"/>
        <n v="35267"/>
        <n v="67579"/>
        <n v="69974"/>
        <n v="38149"/>
        <n v="72338"/>
        <n v="49116"/>
        <n v="73902"/>
        <n v="31779"/>
        <n v="67237"/>
        <n v="50030"/>
        <n v="33286"/>
        <n v="44492"/>
        <n v="76316"/>
        <n v="78584"/>
        <n v="57261"/>
        <n v="40736"/>
        <n v="63645"/>
        <n v="70150"/>
        <n v="50489"/>
        <n v="64766"/>
        <n v="51911"/>
        <n v="37505"/>
        <n v="24317"/>
        <n v="25845"/>
        <n v="58634"/>
        <n v="26356"/>
        <n v="52669"/>
        <n v="28631"/>
        <n v="57367"/>
        <n v="21992"/>
        <n v="19434"/>
        <n v="53066"/>
        <n v="19189"/>
        <n v="60802"/>
        <n v="64008"/>
        <n v="58992"/>
        <n v="24218"/>
        <n v="40214"/>
        <n v="47313"/>
        <n v="49702"/>
        <n v="42370"/>
        <n v="59882"/>
        <n v="54483"/>
        <n v="69390"/>
        <n v="16837"/>
        <n v="19419"/>
        <n v="29286"/>
        <n v="71948"/>
        <n v="22895"/>
        <n v="30496"/>
        <n v="63617"/>
        <n v="27965"/>
        <n v="40663"/>
        <n v="26241"/>
        <n v="55559"/>
        <n v="68478"/>
        <n v="49525"/>
        <n v="23745"/>
        <n v="70543"/>
        <n v="10291"/>
        <n v="21744"/>
        <n v="41711"/>
        <n v="54427"/>
        <n v="32251"/>
        <n v="32977"/>
        <n v="56959"/>
        <n v="20784"/>
        <n v="55044"/>
        <n v="48657"/>
        <n v="53728"/>
        <n v="61975"/>
        <n v="51003"/>
        <n v="60692"/>
        <n v="59359"/>
        <n v="69338"/>
        <n v="61004"/>
        <n v="51211"/>
        <n v="66166"/>
        <n v="32066"/>
        <n v="79355"/>
        <n v="78498"/>
        <n v="13228"/>
        <n v="67714"/>
        <n v="36945"/>
        <n v="28151"/>
        <n v="22842"/>
        <n v="64491"/>
        <n v="64887"/>
        <n v="50634"/>
        <n v="75262"/>
        <n v="65219"/>
        <n v="37288"/>
        <n v="71967"/>
        <n v="48391"/>
        <n v="77891"/>
        <n v="43849"/>
        <n v="17776"/>
        <n v="78664"/>
        <n v="53116"/>
        <n v="20473"/>
        <n v="76063"/>
        <n v="14720"/>
        <n v="25875"/>
        <n v="44766"/>
        <n v="29847"/>
        <n v="57798"/>
        <n v="74705"/>
        <n v="17725"/>
        <n v="18045"/>
        <n v="42403"/>
        <n v="59521"/>
        <n v="75093"/>
        <n v="55903"/>
        <n v="38003"/>
        <n v="29629"/>
        <n v="74746"/>
        <n v="36090"/>
        <n v="71336"/>
        <n v="18636"/>
        <n v="25390"/>
        <n v="24979"/>
        <n v="79854"/>
        <n v="14306"/>
        <n v="31210"/>
        <n v="56442"/>
        <n v="72743"/>
        <n v="53840"/>
        <n v="43114"/>
        <n v="30681"/>
        <n v="34540"/>
        <n v="17778"/>
        <n v="79612"/>
        <n v="30200"/>
        <n v="56591"/>
        <n v="57074"/>
        <n v="58137"/>
        <n v="26171"/>
        <n v="57888"/>
        <n v="38770"/>
        <n v="39135"/>
        <n v="43051"/>
        <n v="63812"/>
        <n v="30604"/>
        <n v="34873"/>
        <n v="41813"/>
        <n v="38962"/>
        <n v="51374"/>
        <n v="50866"/>
        <n v="40200"/>
        <n v="72354"/>
        <n v="14252"/>
        <n v="72000"/>
        <n v="73464"/>
        <n v="54348"/>
        <n v="77520"/>
        <n v="75429"/>
        <n v="59593"/>
        <n v="24060"/>
        <n v="67100"/>
        <n v="60334"/>
        <n v="21488"/>
        <n v="41951"/>
        <n v="46854"/>
        <n v="37845"/>
        <n v="21487"/>
        <n v="60591"/>
        <n v="60028"/>
        <n v="78505"/>
        <n v="65758"/>
        <n v="35764"/>
        <n v="21892"/>
        <n v="29145"/>
        <n v="61716"/>
        <n v="78024"/>
        <n v="40178"/>
        <n v="70546"/>
        <n v="41081"/>
        <n v="73466"/>
        <n v="52141"/>
        <n v="11312"/>
        <n v="74405"/>
        <n v="71690"/>
        <n v="50973"/>
        <n v="19919"/>
        <n v="77672"/>
        <n v="33648"/>
        <n v="33032"/>
        <n v="39074"/>
        <n v="38233"/>
        <n v="39323"/>
        <n v="68840"/>
        <n v="61861"/>
        <n v="35203"/>
        <n v="26595"/>
        <n v="76453"/>
        <n v="65487"/>
        <n v="34815"/>
        <n v="39685"/>
        <n v="18414"/>
        <n v="13925"/>
        <n v="46764"/>
        <n v="23751"/>
        <n v="73828"/>
        <n v="10019"/>
        <n v="59484"/>
        <n v="43518"/>
        <n v="33093"/>
        <n v="24045"/>
        <n v="71278"/>
        <n v="37808"/>
        <n v="14732"/>
        <n v="57969"/>
        <n v="14496"/>
        <n v="23934"/>
        <n v="62858"/>
        <n v="29938"/>
        <n v="55579"/>
        <n v="77703"/>
        <n v="39904"/>
        <n v="10778"/>
        <n v="16151"/>
        <n v="39992"/>
        <n v="21195"/>
        <n v="77815"/>
        <n v="36419"/>
        <n v="22557"/>
        <n v="10802"/>
        <n v="51863"/>
        <n v="29811"/>
        <n v="70887"/>
        <n v="62768"/>
        <n v="59304"/>
        <n v="12295"/>
        <n v="32481"/>
        <n v="39812"/>
        <n v="47305"/>
        <n v="77687"/>
        <n v="52398"/>
        <n v="51480"/>
        <n v="75825"/>
        <n v="63826"/>
        <n v="22177"/>
        <n v="50719"/>
        <n v="63249"/>
        <n v="57391"/>
        <n v="44503"/>
        <n v="28635"/>
        <n v="19590"/>
        <n v="68846"/>
        <n v="68137"/>
        <n v="76617"/>
        <n v="23106"/>
        <n v="44494"/>
        <n v="45797"/>
        <n v="18403"/>
        <n v="50351"/>
        <n v="70384"/>
        <n v="69567"/>
        <n v="28757"/>
        <n v="27614"/>
        <n v="69970"/>
        <n v="29212"/>
        <n v="51215"/>
        <n v="47225"/>
        <n v="32333"/>
        <n v="24403"/>
        <n v="40696"/>
        <n v="31417"/>
        <n v="31370"/>
        <n v="16982"/>
        <n v="17474"/>
        <n v="33092"/>
        <n v="29126"/>
        <n v="33148"/>
        <n v="71549"/>
        <n v="10004"/>
        <n v="61892"/>
        <n v="17680"/>
        <n v="17177"/>
        <n v="37427"/>
        <n v="77012"/>
        <n v="10563"/>
        <n v="33194"/>
        <n v="18020"/>
        <n v="11429"/>
        <n v="63558"/>
        <n v="53860"/>
        <n v="70809"/>
        <n v="41234"/>
        <n v="36037"/>
        <n v="41550"/>
        <n v="22713"/>
        <n v="33191"/>
        <n v="12208"/>
        <n v="34464"/>
        <n v="45866"/>
        <n v="52371"/>
        <n v="43792"/>
        <n v="17627"/>
        <n v="40240"/>
        <n v="48827"/>
        <n v="60535"/>
        <n v="46125"/>
        <n v="44958"/>
        <n v="47312"/>
        <n v="30298"/>
        <n v="53886"/>
        <n v="70422"/>
        <n v="75563"/>
        <n v="24985"/>
        <n v="21440"/>
        <n v="44531"/>
        <n v="60901"/>
        <n v="40196"/>
        <n v="25673"/>
        <n v="72641"/>
        <n v="73911"/>
        <n v="53229"/>
        <n v="58552"/>
        <n v="44905"/>
        <n v="53102"/>
        <n v="66714"/>
        <n v="68487"/>
        <n v="42236"/>
        <n v="28556"/>
        <n v="37581"/>
        <n v="36912"/>
        <n v="50303"/>
        <n v="32221"/>
        <n v="27246"/>
        <n v="79459"/>
        <n v="38227"/>
        <n v="11173"/>
        <n v="46676"/>
        <n v="76045"/>
        <n v="25093"/>
        <n v="30657"/>
        <n v="11345"/>
        <n v="25944"/>
        <n v="33506"/>
        <n v="37326"/>
        <n v="32113"/>
        <n v="54882"/>
        <n v="18792"/>
        <n v="70123"/>
        <n v="33699"/>
        <n v="23922"/>
        <n v="30642"/>
        <n v="65179"/>
        <n v="28837"/>
        <n v="67439"/>
        <n v="53826"/>
        <n v="48258"/>
        <n v="34448"/>
        <n v="17041"/>
        <n v="29038"/>
        <n v="75652"/>
        <n v="57221"/>
        <n v="59038"/>
        <n v="31942"/>
        <n v="41726"/>
        <n v="50871"/>
        <n v="26508"/>
        <n v="42879"/>
        <n v="23276"/>
        <n v="48356"/>
        <n v="12345"/>
        <n v="74011"/>
        <n v="63876"/>
        <n v="65133"/>
        <n v="45770"/>
        <n v="17877"/>
        <n v="53622"/>
        <n v="78065"/>
        <n v="66580"/>
        <n v="13768"/>
        <n v="38202"/>
        <n v="75690"/>
        <n v="24470"/>
        <n v="61994"/>
        <n v="25943"/>
        <n v="28215"/>
        <n v="10414"/>
        <n v="47886"/>
        <n v="64684"/>
        <n v="52040"/>
        <n v="42730"/>
        <n v="78284"/>
        <n v="51591"/>
        <n v="70029"/>
        <n v="34114"/>
        <n v="18338"/>
        <n v="69171"/>
        <n v="56225"/>
        <n v="10275"/>
        <n v="51880"/>
        <n v="31129"/>
        <n v="71070"/>
        <n v="19960"/>
        <n v="41721"/>
        <n v="51714"/>
        <n v="52461"/>
        <n v="12248"/>
        <n v="47569"/>
        <n v="15976"/>
        <n v="33045"/>
        <n v="31326"/>
        <n v="67013"/>
        <n v="43689"/>
        <n v="12395"/>
        <n v="15505"/>
        <n v="29846"/>
        <n v="56119"/>
        <n v="17135"/>
        <n v="27701"/>
        <n v="35343"/>
        <n v="14640"/>
        <n v="72844"/>
        <n v="21756"/>
        <n v="20339"/>
        <n v="22588"/>
        <n v="44302"/>
        <n v="74634"/>
        <n v="64792"/>
        <n v="31344"/>
        <n v="69096"/>
        <n v="56495"/>
        <n v="74337"/>
        <n v="15204"/>
        <n v="10975"/>
        <n v="68324"/>
        <n v="30527"/>
        <n v="19147"/>
        <n v="15217"/>
        <n v="38102"/>
        <n v="16867"/>
        <n v="59615"/>
        <n v="59291"/>
        <n v="28276"/>
        <n v="71977"/>
        <n v="75321"/>
        <n v="12994"/>
        <n v="59865"/>
        <n v="59628"/>
        <n v="15283"/>
        <n v="46130"/>
        <n v="64653"/>
        <n v="61727"/>
        <n v="69742"/>
        <n v="72339"/>
        <n v="45666"/>
        <n v="20786"/>
        <n v="58651"/>
        <n v="56720"/>
        <n v="50767"/>
        <n v="34630"/>
        <n v="25350"/>
        <n v="53812"/>
        <n v="14979"/>
        <n v="49699"/>
        <n v="68686"/>
        <n v="39014"/>
        <n v="15744"/>
        <n v="41670"/>
        <n v="30495"/>
        <n v="38793"/>
        <n v="37261"/>
        <n v="77097"/>
        <n v="32432"/>
        <n v="63532"/>
        <n v="17405"/>
        <n v="37223"/>
        <n v="73709"/>
        <n v="52045"/>
        <n v="18878"/>
        <n v="63358"/>
        <n v="40379"/>
        <n v="26510"/>
        <n v="38407"/>
        <n v="32928"/>
        <n v="73952"/>
        <n v="54841"/>
        <n v="53213"/>
        <n v="21122"/>
        <n v="26914"/>
        <n v="76174"/>
        <n v="76471"/>
        <n v="54115"/>
        <n v="14617"/>
        <n v="44715"/>
        <n v="63878"/>
        <n v="38800"/>
        <n v="16278"/>
        <n v="42067"/>
        <n v="38638"/>
        <n v="47009"/>
        <n v="27428"/>
        <n v="72825"/>
        <n v="31342"/>
        <n v="78755"/>
        <n v="27174"/>
        <n v="42979"/>
        <n v="11763"/>
        <n v="24511"/>
        <n v="77807"/>
        <n v="65485"/>
        <n v="44123"/>
        <n v="67751"/>
        <n v="27706"/>
        <n v="11493"/>
        <n v="29806"/>
        <n v="25352"/>
        <n v="57200"/>
        <n v="26812"/>
        <n v="40849"/>
        <n v="43769"/>
        <n v="67428"/>
        <n v="31147"/>
        <n v="76770"/>
        <n v="56535"/>
        <n v="38345"/>
        <n v="22277"/>
        <n v="45508"/>
        <n v="33886"/>
        <n v="78927"/>
        <n v="37663"/>
        <n v="25329"/>
        <n v="76079"/>
        <n v="25549"/>
        <n v="52545"/>
        <n v="69954"/>
        <n v="74749"/>
        <n v="61590"/>
        <n v="15319"/>
        <n v="29421"/>
        <n v="77282"/>
        <n v="47779"/>
        <n v="27721"/>
        <n v="19549"/>
        <n v="28734"/>
        <n v="45735"/>
        <n v="43099"/>
        <n v="47575"/>
        <n v="63775"/>
        <n v="36577"/>
        <n v="24350"/>
        <n v="71685"/>
        <n v="73643"/>
        <n v="33798"/>
        <n v="40374"/>
        <n v="38245"/>
        <n v="78813"/>
        <n v="38084"/>
        <n v="70704"/>
        <n v="48883"/>
        <n v="64215"/>
        <n v="45117"/>
        <n v="26764"/>
        <n v="45066"/>
        <n v="15309"/>
        <n v="26616"/>
        <n v="54980"/>
        <n v="61085"/>
        <n v="79519"/>
        <n v="29364"/>
        <n v="64588"/>
        <n v="47415"/>
        <n v="11911"/>
        <n v="41090"/>
        <n v="34411"/>
        <n v="38500"/>
        <n v="46357"/>
        <n v="24381"/>
        <n v="55764"/>
        <n v="61837"/>
        <n v="76576"/>
        <n v="71598"/>
        <n v="18807"/>
        <n v="31211"/>
        <n v="23738"/>
        <n v="49129"/>
        <n v="77632"/>
        <n v="12819"/>
        <n v="50608"/>
        <n v="30219"/>
        <n v="26938"/>
        <n v="64620"/>
        <n v="20408"/>
        <n v="47353"/>
        <n v="23633"/>
        <n v="60298"/>
        <n v="60070"/>
        <n v="37394"/>
        <n v="29739"/>
        <n v="45728"/>
        <n v="44910"/>
        <n v="73007"/>
        <n v="58278"/>
        <n v="30027"/>
        <n v="37419"/>
        <n v="22992"/>
        <n v="48442"/>
        <n v="54996"/>
        <n v="30324"/>
        <n v="41840"/>
        <n v="29761"/>
        <n v="15839"/>
        <n v="37364"/>
        <n v="29167"/>
        <n v="61802"/>
        <n v="31949"/>
        <n v="39942"/>
        <n v="25074"/>
        <n v="16952"/>
        <n v="49204"/>
        <n v="36209"/>
        <n v="38711"/>
        <n v="27841"/>
        <n v="68915"/>
        <n v="37194"/>
        <n v="62897"/>
        <n v="58867"/>
        <n v="75275"/>
        <n v="35798"/>
        <n v="14614"/>
        <n v="27449"/>
        <n v="32573"/>
        <n v="52136"/>
        <n v="76654"/>
        <n v="77216"/>
        <n v="66227"/>
        <n v="71307"/>
        <n v="69746"/>
        <n v="73988"/>
        <n v="15085"/>
        <n v="31620"/>
        <n v="61697"/>
        <n v="29549"/>
        <n v="78553"/>
        <n v="67659"/>
        <n v="74844"/>
        <n v="56963"/>
        <n v="34409"/>
        <n v="28498"/>
        <n v="56485"/>
        <n v="50446"/>
        <n v="51217"/>
        <n v="73386"/>
        <n v="48571"/>
        <n v="10357"/>
        <n v="62085"/>
        <n v="39176"/>
        <n v="17467"/>
        <n v="76118"/>
        <n v="67053"/>
        <n v="20301"/>
        <n v="39558"/>
        <n v="78322"/>
        <n v="56781"/>
        <n v="56610"/>
        <n v="41853"/>
        <n v="64877"/>
        <n v="51687"/>
        <n v="71269"/>
        <n v="77389"/>
        <n v="38972"/>
        <n v="68489"/>
        <n v="22757"/>
        <n v="43827"/>
        <n v="73851"/>
        <n v="59080"/>
        <n v="42856"/>
        <n v="30724"/>
        <n v="28695"/>
        <n v="42823"/>
        <n v="53431"/>
        <n v="22672"/>
        <n v="46247"/>
        <n v="49840"/>
        <n v="30769"/>
        <n v="76336"/>
        <n v="23849"/>
        <n v="36607"/>
        <n v="52779"/>
        <n v="20191"/>
        <n v="78457"/>
        <n v="36343"/>
        <n v="64175"/>
        <n v="76344"/>
        <n v="26894"/>
        <n v="75829"/>
        <n v="67458"/>
        <n v="59970"/>
        <n v="53891"/>
        <n v="74182"/>
        <n v="15494"/>
        <n v="34005"/>
        <n v="26613"/>
        <n v="50873"/>
        <n v="64463"/>
        <n v="65932"/>
        <n v="66781"/>
        <n v="53511"/>
        <n v="58356"/>
        <n v="17280"/>
        <n v="24573"/>
        <n v="21522"/>
        <n v="28502"/>
        <n v="74870"/>
        <n v="33315"/>
        <n v="78268"/>
        <n v="40570"/>
        <n v="59771"/>
        <n v="54309"/>
        <n v="15925"/>
        <n v="68271"/>
        <n v="67101"/>
        <n v="40674"/>
        <n v="68550"/>
        <n v="25600"/>
        <n v="59082"/>
        <n v="43817"/>
        <n v="64157"/>
        <n v="68047"/>
        <n v="40504"/>
        <n v="75566"/>
        <n v="47619"/>
        <n v="60284"/>
        <n v="33676"/>
        <n v="66824"/>
        <n v="61599"/>
        <n v="57904"/>
        <n v="30575"/>
        <n v="15530"/>
        <n v="32462"/>
        <n v="13528"/>
        <n v="32637"/>
        <n v="76900"/>
        <n v="77065"/>
        <n v="64411"/>
        <n v="56789"/>
        <n v="38910"/>
        <n v="75036"/>
        <n v="59067"/>
        <n v="48874"/>
        <n v="10657"/>
        <n v="32489"/>
        <n v="38195"/>
        <n v="49126"/>
        <n v="24585"/>
        <n v="66085"/>
        <n v="54828"/>
        <n v="79537"/>
        <n v="11527"/>
        <n v="62089"/>
        <n v="36178"/>
        <n v="56179"/>
        <n v="29087"/>
        <n v="72612"/>
        <n v="11501"/>
        <n v="33136"/>
        <n v="15649"/>
        <n v="31304"/>
        <n v="56950"/>
        <n v="76893"/>
        <n v="72258"/>
        <n v="54807"/>
        <n v="13296"/>
        <n v="47777"/>
        <n v="36752"/>
        <n v="67037"/>
        <n v="78121"/>
        <n v="45337"/>
        <n v="77712"/>
        <n v="20041"/>
        <n v="68636"/>
        <n v="71517"/>
        <n v="32411"/>
        <n v="30371"/>
        <n v="68922"/>
        <n v="11700"/>
        <n v="47711"/>
        <n v="23669"/>
        <n v="16412"/>
        <n v="10753"/>
        <n v="45551"/>
        <n v="40462"/>
        <n v="30045"/>
        <n v="33598"/>
        <n v="71432"/>
        <n v="48161"/>
        <n v="60850"/>
        <n v="37348"/>
        <n v="40393"/>
        <n v="55964"/>
        <n v="42127"/>
        <n v="36031"/>
        <n v="74861"/>
        <n v="33002"/>
        <n v="24678"/>
        <n v="21851"/>
        <n v="45570"/>
        <n v="69501"/>
        <n v="40292"/>
        <n v="14098"/>
        <n v="23054"/>
        <n v="63412"/>
        <n v="41096"/>
        <n v="27634"/>
        <n v="18821"/>
        <n v="22132"/>
        <n v="15399"/>
        <n v="72637"/>
        <n v="57364"/>
        <n v="11618"/>
        <n v="38887"/>
        <n v="34287"/>
        <n v="15886"/>
        <n v="55502"/>
        <n v="55084"/>
        <n v="38066"/>
        <n v="53445"/>
        <n v="40515"/>
        <n v="75487"/>
        <n v="50090"/>
        <n v="76635"/>
        <n v="35949"/>
        <n v="43965"/>
        <n v="63542"/>
        <n v="22958"/>
        <n v="59835"/>
        <n v="46729"/>
        <n v="67218"/>
        <n v="19666"/>
        <n v="31311"/>
        <n v="39789"/>
        <n v="42585"/>
        <n v="48073"/>
        <n v="76767"/>
        <n v="50000"/>
        <n v="14347"/>
        <n v="22981"/>
        <n v="58264"/>
        <n v="30232"/>
        <n v="16149"/>
        <n v="45065"/>
        <n v="51465"/>
        <n v="66102"/>
        <n v="20223"/>
        <n v="56991"/>
        <n v="16189"/>
        <n v="15437"/>
        <n v="67400"/>
        <n v="78309"/>
        <n v="60316"/>
        <n v="46017"/>
        <n v="65800"/>
        <n v="30543"/>
        <n v="39233"/>
        <n v="53668"/>
        <n v="55601"/>
        <n v="66159"/>
        <n v="22202"/>
        <n v="18422"/>
        <n v="62389"/>
        <n v="61973"/>
        <n v="51282"/>
        <n v="19009"/>
        <n v="45149"/>
        <n v="61124"/>
        <n v="54455"/>
        <n v="53692"/>
        <n v="42919"/>
        <n v="49676"/>
        <n v="53904"/>
        <n v="14183"/>
        <n v="68797"/>
        <n v="11506"/>
        <n v="58057"/>
        <n v="64484"/>
        <n v="46871"/>
        <n v="31492"/>
        <n v="67226"/>
        <n v="23428"/>
        <n v="11265"/>
        <n v="34740"/>
        <n v="77545"/>
        <n v="56897"/>
        <n v="34158"/>
        <n v="11242"/>
        <n v="33394"/>
        <n v="10797"/>
        <n v="73908"/>
        <n v="38974"/>
        <n v="18237"/>
        <n v="48457"/>
        <n v="66309"/>
        <n v="79493"/>
        <n v="23912"/>
        <n v="77548"/>
        <n v="62774"/>
        <n v="73066"/>
        <n v="51923"/>
        <n v="71820"/>
        <n v="56237"/>
        <n v="70595"/>
        <n v="25982"/>
        <n v="27719"/>
        <n v="46982"/>
        <n v="67141"/>
        <n v="53312"/>
        <n v="60429"/>
        <n v="27534"/>
        <n v="43878"/>
        <n v="15931"/>
        <n v="34333"/>
        <n v="20898"/>
        <n v="14961"/>
        <n v="19254"/>
        <n v="47426"/>
        <n v="25631"/>
        <n v="72559"/>
        <n v="70420"/>
        <n v="53948"/>
        <n v="28147"/>
        <n v="52626"/>
        <n v="56914"/>
        <n v="40464"/>
        <n v="27199"/>
        <n v="42143"/>
        <n v="49316"/>
        <n v="64920"/>
        <n v="69168"/>
        <n v="15476"/>
        <n v="79157"/>
        <n v="44391"/>
        <n v="33455"/>
        <n v="35869"/>
        <n v="32003"/>
        <n v="26492"/>
        <n v="26038"/>
        <n v="61589"/>
        <n v="64374"/>
        <n v="62324"/>
        <n v="40370"/>
        <n v="20543"/>
        <n v="32835"/>
        <n v="50179"/>
        <n v="71075"/>
        <n v="50880"/>
        <n v="52704"/>
        <n v="66828"/>
        <n v="35787"/>
        <n v="67688"/>
        <n v="32759"/>
        <n v="69697"/>
        <n v="68120"/>
        <n v="35575"/>
        <n v="36262"/>
        <n v="22701"/>
        <n v="72775"/>
        <n v="41015"/>
        <n v="40677"/>
        <n v="29742"/>
        <n v="60124"/>
        <n v="79698"/>
        <n v="37683"/>
        <n v="30638"/>
        <n v="74765"/>
        <n v="20465"/>
        <n v="40359"/>
        <n v="79211"/>
        <n v="49186"/>
        <n v="56700"/>
        <n v="18728"/>
        <n v="15663"/>
        <n v="61101"/>
        <n v="13432"/>
        <n v="70839"/>
        <n v="50032"/>
        <n v="56727"/>
        <n v="53542"/>
        <n v="53770"/>
        <n v="65897"/>
        <n v="54854"/>
        <n v="23848"/>
        <n v="55637"/>
        <n v="65911"/>
        <n v="63717"/>
        <n v="17935"/>
        <n v="37923"/>
        <n v="52449"/>
        <n v="61201"/>
        <n v="75561"/>
        <n v="25156"/>
        <n v="61751"/>
        <n v="37464"/>
        <n v="14728"/>
        <n v="39110"/>
        <n v="30034"/>
        <n v="60138"/>
        <n v="46571"/>
        <n v="25413"/>
        <n v="51406"/>
        <n v="64253"/>
        <n v="30863"/>
        <n v="54355"/>
        <n v="54551"/>
        <n v="12961"/>
        <n v="38353"/>
        <n v="68819"/>
        <n v="67315"/>
        <n v="76299"/>
        <n v="47638"/>
        <n v="16491"/>
        <n v="44657"/>
        <n v="38085"/>
        <n v="61539"/>
        <n v="47600"/>
        <n v="77842"/>
        <n v="50274"/>
        <n v="25249"/>
        <n v="14411"/>
        <n v="54351"/>
        <n v="74156"/>
        <n v="78866"/>
        <n v="43785"/>
        <n v="33149"/>
        <n v="67290"/>
        <n v="60119"/>
        <n v="73839"/>
        <n v="52552"/>
        <n v="49516"/>
        <n v="21609"/>
        <n v="34892"/>
        <n v="73865"/>
        <n v="54857"/>
        <n v="30130"/>
        <n v="23409"/>
        <n v="29950"/>
        <n v="74862"/>
        <n v="61941"/>
        <n v="17945"/>
        <n v="73565"/>
        <n v="47528"/>
        <n v="79669"/>
        <n v="27401"/>
        <n v="53357"/>
        <n v="42455"/>
        <n v="15070"/>
        <n v="18778"/>
        <n v="78055"/>
        <n v="76272"/>
        <n v="21070"/>
        <n v="18545"/>
        <n v="74698"/>
        <n v="42276"/>
        <n v="40056"/>
        <n v="46206"/>
        <n v="13151"/>
        <n v="58796"/>
        <n v="31839"/>
        <n v="71670"/>
        <n v="49478"/>
        <n v="62971"/>
        <n v="34128"/>
        <n v="71114"/>
        <n v="30992"/>
        <n v="12387"/>
        <n v="12773"/>
        <n v="26922"/>
        <n v="59299"/>
        <n v="68630"/>
        <n v="14695"/>
        <n v="23678"/>
        <n v="25750"/>
        <n v="11156"/>
        <n v="23955"/>
        <n v="56493"/>
        <n v="34622"/>
        <n v="19850"/>
        <n v="63597"/>
        <n v="57796"/>
        <n v="51731"/>
        <n v="13412"/>
        <n v="70132"/>
        <n v="45895"/>
        <n v="55046"/>
        <n v="62721"/>
        <n v="78461"/>
        <n v="69190"/>
        <n v="51424"/>
        <n v="55077"/>
        <n v="42931"/>
        <n v="59144"/>
        <n v="70719"/>
        <n v="56451"/>
        <n v="72930"/>
        <n v="24197"/>
        <n v="79291"/>
        <n v="20870"/>
        <n v="72956"/>
        <n v="48299"/>
        <n v="61737"/>
        <n v="11494"/>
        <n v="49988"/>
        <n v="36716"/>
        <n v="38647"/>
        <n v="37041"/>
        <n v="79678"/>
        <n v="40105"/>
        <n v="19805"/>
        <n v="27072"/>
        <n v="36264"/>
        <n v="11556"/>
        <n v="34998"/>
        <n v="28996"/>
        <n v="73610"/>
        <n v="24468"/>
        <n v="61055"/>
        <n v="50567"/>
        <n v="54773"/>
        <n v="24554"/>
        <n v="71717"/>
        <n v="75332"/>
        <n v="59540"/>
        <n v="57480"/>
        <n v="41196"/>
        <n v="53920"/>
        <n v="43190"/>
        <n v="39641"/>
        <n v="12693"/>
        <n v="36641"/>
        <n v="56373"/>
        <n v="58324"/>
        <n v="52986"/>
        <n v="20331"/>
        <n v="12253"/>
        <n v="10104"/>
        <n v="74404"/>
        <n v="23011"/>
        <n v="15912"/>
        <n v="68565"/>
        <n v="78378"/>
        <n v="30708"/>
        <n v="61467"/>
        <n v="37478"/>
        <n v="35728"/>
        <n v="15802"/>
        <n v="12996"/>
        <n v="77237"/>
        <n v="15496"/>
        <n v="24149"/>
        <n v="68366"/>
        <n v="49251"/>
        <n v="64910"/>
        <n v="44292"/>
        <n v="63907"/>
        <n v="73102"/>
        <n v="67276"/>
        <n v="22438"/>
        <n v="21719"/>
        <n v="71999"/>
        <n v="47704"/>
        <n v="78390"/>
        <n v="21296"/>
        <n v="24972"/>
        <n v="24335"/>
        <n v="62583"/>
        <n v="36026"/>
        <n v="76917"/>
        <n v="31187"/>
        <n v="47273"/>
        <n v="56456"/>
        <n v="74476"/>
        <n v="57162"/>
        <n v="26600"/>
        <n v="68681"/>
        <n v="28598"/>
        <n v="58469"/>
        <n v="13308"/>
        <n v="37836"/>
        <n v="65131"/>
        <n v="71434"/>
        <n v="65222"/>
        <n v="75991"/>
        <n v="34086"/>
        <n v="31585"/>
        <n v="24859"/>
        <n v="74651"/>
        <n v="38080"/>
        <n v="36579"/>
        <n v="64012"/>
        <n v="26945"/>
        <n v="78440"/>
        <n v="42282"/>
        <n v="14402"/>
        <n v="58723"/>
        <n v="33839"/>
        <n v="62358"/>
        <n v="20556"/>
        <n v="54370"/>
        <n v="75012"/>
        <n v="68590"/>
        <n v="45660"/>
        <n v="71649"/>
        <n v="75773"/>
        <n v="13612"/>
        <n v="34739"/>
        <n v="48769"/>
        <n v="70927"/>
        <n v="49838"/>
        <n v="50772"/>
        <n v="75642"/>
        <n v="60295"/>
        <n v="38743"/>
      </sharedItems>
    </cacheField>
    <cacheField name="Cantidad de Casetas" numFmtId="0">
      <sharedItems containsSemiMixedTypes="0" containsString="0" containsNumber="1" containsInteger="1" minValue="3" maxValue="5"/>
    </cacheField>
    <cacheField name="Tiempo de Viaje" numFmtId="20">
      <sharedItems containsSemiMixedTypes="0" containsNonDate="0" containsDate="1" containsString="0" minDate="1899-12-30T03:00:00" maxDate="1899-12-30T07:00:00"/>
    </cacheField>
    <cacheField name="Tipo de Carga" numFmtId="0">
      <sharedItems count="3">
        <s v="Quimica"/>
        <s v="Alto Valor"/>
        <s v="Bajo Valor"/>
      </sharedItems>
    </cacheField>
    <cacheField name="Código de Contenedor" numFmtId="0">
      <sharedItems containsSemiMixedTypes="0" containsString="0" containsNumber="1" containsInteger="1" minValue="2150486004" maxValue="2212525308" count="9">
        <n v="2177693658"/>
        <n v="2162890821"/>
        <n v="2207497170"/>
        <n v="2205821202"/>
        <n v="2194894679"/>
        <n v="2150486004"/>
        <n v="2210881640"/>
        <n v="2186970936"/>
        <n v="2212525308"/>
      </sharedItems>
    </cacheField>
    <cacheField name="Código Carta Porte" numFmtId="0">
      <sharedItems containsSemiMixedTypes="0" containsString="0" containsNumber="1" containsInteger="1" minValue="2150486004" maxValue="2212525308" count="8">
        <n v="2205821202"/>
        <n v="2212525308"/>
        <n v="2186970936"/>
        <n v="2150486004"/>
        <n v="2210881640"/>
        <n v="2177693658"/>
        <n v="2162890821"/>
        <n v="2207497170"/>
      </sharedItems>
    </cacheField>
    <cacheField name="Vendedor" numFmtId="0">
      <sharedItems count="4">
        <s v="Matias"/>
        <s v="Victoria"/>
        <s v="Leopoldo"/>
        <s v="Karina"/>
      </sharedItems>
    </cacheField>
    <cacheField name="Chofer" numFmtId="0">
      <sharedItems count="15">
        <s v="Juan"/>
        <s v="Daniel"/>
        <s v="David"/>
        <s v="Alejandro"/>
        <s v="Martin"/>
        <s v="Miguel"/>
        <s v="Pablo"/>
        <s v="Mario"/>
        <s v="Hugo"/>
        <s v="Javier"/>
        <s v="Ramiro"/>
        <s v="Rodrigo"/>
        <s v="Adrian"/>
        <s v="Rogelio"/>
        <s v="Vicente"/>
      </sharedItems>
    </cacheField>
    <cacheField name="Días (Fecha)" numFmtId="0" databaseField="0">
      <fieldGroup base="3">
        <rangePr groupBy="days" startDate="2022-01-01T00:00:00" endDate="2022-12-28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22"/>
        </groupItems>
      </fieldGroup>
    </cacheField>
    <cacheField name="Meses (Fecha)" numFmtId="0" databaseField="0">
      <fieldGroup base="3">
        <rangePr groupBy="months" startDate="2022-01-01T00:00:00" endDate="2022-12-28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22"/>
        </groupItems>
      </fieldGroup>
    </cacheField>
  </cacheFields>
  <extLst>
    <ext xmlns:x14="http://schemas.microsoft.com/office/spreadsheetml/2009/9/main" uri="{725AE2AE-9491-48be-B2B4-4EB974FC3084}">
      <x14:pivotCacheDefinition pivotCacheId="1197235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n v="16"/>
    <x v="0"/>
    <x v="0"/>
    <x v="0"/>
    <s v="TLR-7248"/>
    <n v="222"/>
    <x v="0"/>
    <n v="3"/>
    <d v="1899-12-30T03:00:00"/>
    <x v="0"/>
    <x v="0"/>
    <x v="0"/>
    <x v="0"/>
    <x v="0"/>
  </r>
  <r>
    <x v="0"/>
    <n v="15"/>
    <x v="1"/>
    <x v="1"/>
    <x v="1"/>
    <s v="TLR-1256"/>
    <n v="333"/>
    <x v="1"/>
    <n v="4"/>
    <d v="1899-12-30T05:00:00"/>
    <x v="1"/>
    <x v="1"/>
    <x v="1"/>
    <x v="0"/>
    <x v="0"/>
  </r>
  <r>
    <x v="0"/>
    <n v="21"/>
    <x v="2"/>
    <x v="2"/>
    <x v="2"/>
    <s v="TLR-7248"/>
    <n v="900"/>
    <x v="2"/>
    <n v="5"/>
    <d v="1899-12-30T07:00:00"/>
    <x v="1"/>
    <x v="1"/>
    <x v="2"/>
    <x v="1"/>
    <x v="1"/>
  </r>
  <r>
    <x v="0"/>
    <n v="7"/>
    <x v="3"/>
    <x v="3"/>
    <x v="0"/>
    <s v="TLR-8710"/>
    <n v="222"/>
    <x v="3"/>
    <n v="3"/>
    <d v="1899-12-30T03:00:00"/>
    <x v="2"/>
    <x v="2"/>
    <x v="1"/>
    <x v="0"/>
    <x v="2"/>
  </r>
  <r>
    <x v="0"/>
    <n v="24"/>
    <x v="3"/>
    <x v="4"/>
    <x v="3"/>
    <s v="TLR-9024"/>
    <n v="480"/>
    <x v="4"/>
    <n v="5"/>
    <d v="1899-12-30T06:00:00"/>
    <x v="2"/>
    <x v="0"/>
    <x v="0"/>
    <x v="2"/>
    <x v="3"/>
  </r>
  <r>
    <x v="0"/>
    <n v="25"/>
    <x v="4"/>
    <x v="5"/>
    <x v="1"/>
    <s v="TLR-7248"/>
    <n v="333"/>
    <x v="5"/>
    <n v="4"/>
    <d v="1899-12-30T05:00:00"/>
    <x v="1"/>
    <x v="3"/>
    <x v="2"/>
    <x v="2"/>
    <x v="4"/>
  </r>
  <r>
    <x v="0"/>
    <n v="24"/>
    <x v="5"/>
    <x v="6"/>
    <x v="4"/>
    <s v="TLR-7248"/>
    <n v="329"/>
    <x v="6"/>
    <n v="5"/>
    <d v="1899-12-30T04:30:00"/>
    <x v="1"/>
    <x v="3"/>
    <x v="3"/>
    <x v="0"/>
    <x v="0"/>
  </r>
  <r>
    <x v="0"/>
    <n v="5"/>
    <x v="6"/>
    <x v="7"/>
    <x v="5"/>
    <s v="TLR-6582"/>
    <n v="382"/>
    <x v="7"/>
    <n v="5"/>
    <d v="1899-12-30T04:30:00"/>
    <x v="2"/>
    <x v="0"/>
    <x v="4"/>
    <x v="0"/>
    <x v="2"/>
  </r>
  <r>
    <x v="0"/>
    <n v="20"/>
    <x v="7"/>
    <x v="8"/>
    <x v="5"/>
    <s v="TLR-8710"/>
    <n v="382"/>
    <x v="8"/>
    <n v="5"/>
    <d v="1899-12-30T04:30:00"/>
    <x v="2"/>
    <x v="1"/>
    <x v="2"/>
    <x v="2"/>
    <x v="2"/>
  </r>
  <r>
    <x v="0"/>
    <n v="8"/>
    <x v="7"/>
    <x v="9"/>
    <x v="0"/>
    <s v="TLR-1256"/>
    <n v="222"/>
    <x v="9"/>
    <n v="3"/>
    <d v="1899-12-30T03:00:00"/>
    <x v="1"/>
    <x v="0"/>
    <x v="3"/>
    <x v="0"/>
    <x v="5"/>
  </r>
  <r>
    <x v="0"/>
    <n v="5"/>
    <x v="8"/>
    <x v="10"/>
    <x v="3"/>
    <s v="TLR-1256"/>
    <n v="480"/>
    <x v="10"/>
    <n v="5"/>
    <d v="1899-12-30T06:00:00"/>
    <x v="0"/>
    <x v="2"/>
    <x v="5"/>
    <x v="3"/>
    <x v="0"/>
  </r>
  <r>
    <x v="0"/>
    <n v="1"/>
    <x v="8"/>
    <x v="11"/>
    <x v="3"/>
    <s v="TLR-8710"/>
    <n v="480"/>
    <x v="11"/>
    <n v="5"/>
    <d v="1899-12-30T06:00:00"/>
    <x v="2"/>
    <x v="4"/>
    <x v="0"/>
    <x v="0"/>
    <x v="6"/>
  </r>
  <r>
    <x v="0"/>
    <n v="2"/>
    <x v="9"/>
    <x v="12"/>
    <x v="0"/>
    <s v="TLR-4922"/>
    <n v="222"/>
    <x v="12"/>
    <n v="3"/>
    <d v="1899-12-30T03:00:00"/>
    <x v="1"/>
    <x v="0"/>
    <x v="3"/>
    <x v="0"/>
    <x v="4"/>
  </r>
  <r>
    <x v="0"/>
    <n v="12"/>
    <x v="1"/>
    <x v="13"/>
    <x v="3"/>
    <s v="TLR-7248"/>
    <n v="480"/>
    <x v="13"/>
    <n v="5"/>
    <d v="1899-12-30T06:00:00"/>
    <x v="0"/>
    <x v="4"/>
    <x v="4"/>
    <x v="1"/>
    <x v="4"/>
  </r>
  <r>
    <x v="1"/>
    <n v="16"/>
    <x v="2"/>
    <x v="14"/>
    <x v="1"/>
    <s v="TLR-7248"/>
    <n v="333"/>
    <x v="14"/>
    <n v="4"/>
    <d v="1899-12-30T05:00:00"/>
    <x v="0"/>
    <x v="1"/>
    <x v="1"/>
    <x v="0"/>
    <x v="7"/>
  </r>
  <r>
    <x v="0"/>
    <n v="19"/>
    <x v="10"/>
    <x v="15"/>
    <x v="2"/>
    <s v="TLR-9024"/>
    <n v="900"/>
    <x v="15"/>
    <n v="5"/>
    <d v="1899-12-30T07:00:00"/>
    <x v="1"/>
    <x v="2"/>
    <x v="6"/>
    <x v="0"/>
    <x v="8"/>
  </r>
  <r>
    <x v="0"/>
    <n v="12"/>
    <x v="1"/>
    <x v="13"/>
    <x v="5"/>
    <s v="TLR-8710"/>
    <n v="382"/>
    <x v="16"/>
    <n v="5"/>
    <d v="1899-12-30T04:30:00"/>
    <x v="1"/>
    <x v="5"/>
    <x v="4"/>
    <x v="3"/>
    <x v="5"/>
  </r>
  <r>
    <x v="0"/>
    <n v="15"/>
    <x v="6"/>
    <x v="16"/>
    <x v="4"/>
    <s v="TLR-4922"/>
    <n v="329"/>
    <x v="17"/>
    <n v="5"/>
    <d v="1899-12-30T04:30:00"/>
    <x v="2"/>
    <x v="3"/>
    <x v="5"/>
    <x v="3"/>
    <x v="1"/>
  </r>
  <r>
    <x v="0"/>
    <n v="4"/>
    <x v="6"/>
    <x v="17"/>
    <x v="0"/>
    <s v="TLR-6582"/>
    <n v="222"/>
    <x v="18"/>
    <n v="3"/>
    <d v="1899-12-30T03:00:00"/>
    <x v="2"/>
    <x v="6"/>
    <x v="5"/>
    <x v="3"/>
    <x v="0"/>
  </r>
  <r>
    <x v="0"/>
    <n v="14"/>
    <x v="0"/>
    <x v="18"/>
    <x v="2"/>
    <s v="TLR-6582"/>
    <n v="900"/>
    <x v="19"/>
    <n v="5"/>
    <d v="1899-12-30T07:00:00"/>
    <x v="0"/>
    <x v="1"/>
    <x v="6"/>
    <x v="2"/>
    <x v="2"/>
  </r>
  <r>
    <x v="0"/>
    <n v="21"/>
    <x v="2"/>
    <x v="2"/>
    <x v="1"/>
    <s v="TLR-8710"/>
    <n v="333"/>
    <x v="20"/>
    <n v="4"/>
    <d v="1899-12-30T05:00:00"/>
    <x v="2"/>
    <x v="7"/>
    <x v="0"/>
    <x v="3"/>
    <x v="9"/>
  </r>
  <r>
    <x v="0"/>
    <n v="25"/>
    <x v="5"/>
    <x v="19"/>
    <x v="0"/>
    <s v="TLR-6582"/>
    <n v="222"/>
    <x v="21"/>
    <n v="3"/>
    <d v="1899-12-30T03:00:00"/>
    <x v="2"/>
    <x v="6"/>
    <x v="3"/>
    <x v="1"/>
    <x v="10"/>
  </r>
  <r>
    <x v="0"/>
    <n v="7"/>
    <x v="9"/>
    <x v="20"/>
    <x v="5"/>
    <s v="TLR-9024"/>
    <n v="382"/>
    <x v="22"/>
    <n v="5"/>
    <d v="1899-12-30T04:30:00"/>
    <x v="1"/>
    <x v="5"/>
    <x v="1"/>
    <x v="1"/>
    <x v="5"/>
  </r>
  <r>
    <x v="0"/>
    <n v="16"/>
    <x v="5"/>
    <x v="21"/>
    <x v="4"/>
    <s v="TLR-4922"/>
    <n v="329"/>
    <x v="23"/>
    <n v="5"/>
    <d v="1899-12-30T04:30:00"/>
    <x v="1"/>
    <x v="6"/>
    <x v="7"/>
    <x v="2"/>
    <x v="2"/>
  </r>
  <r>
    <x v="1"/>
    <n v="6"/>
    <x v="3"/>
    <x v="22"/>
    <x v="5"/>
    <s v="TLR-8710"/>
    <n v="382"/>
    <x v="24"/>
    <n v="5"/>
    <d v="1899-12-30T04:30:00"/>
    <x v="2"/>
    <x v="1"/>
    <x v="7"/>
    <x v="2"/>
    <x v="7"/>
  </r>
  <r>
    <x v="0"/>
    <n v="6"/>
    <x v="6"/>
    <x v="23"/>
    <x v="4"/>
    <s v="TLR-1256"/>
    <n v="329"/>
    <x v="25"/>
    <n v="5"/>
    <d v="1899-12-30T04:30:00"/>
    <x v="1"/>
    <x v="3"/>
    <x v="0"/>
    <x v="3"/>
    <x v="11"/>
  </r>
  <r>
    <x v="0"/>
    <n v="20"/>
    <x v="5"/>
    <x v="24"/>
    <x v="0"/>
    <s v="TLR-8710"/>
    <n v="222"/>
    <x v="26"/>
    <n v="3"/>
    <d v="1899-12-30T03:00:00"/>
    <x v="2"/>
    <x v="7"/>
    <x v="7"/>
    <x v="0"/>
    <x v="3"/>
  </r>
  <r>
    <x v="0"/>
    <n v="15"/>
    <x v="0"/>
    <x v="25"/>
    <x v="5"/>
    <s v="TLR-9024"/>
    <n v="382"/>
    <x v="27"/>
    <n v="5"/>
    <d v="1899-12-30T04:30:00"/>
    <x v="2"/>
    <x v="6"/>
    <x v="3"/>
    <x v="3"/>
    <x v="2"/>
  </r>
  <r>
    <x v="1"/>
    <n v="21"/>
    <x v="7"/>
    <x v="26"/>
    <x v="3"/>
    <s v="TLR-7248"/>
    <n v="480"/>
    <x v="28"/>
    <n v="5"/>
    <d v="1899-12-30T06:00:00"/>
    <x v="0"/>
    <x v="1"/>
    <x v="3"/>
    <x v="0"/>
    <x v="5"/>
  </r>
  <r>
    <x v="0"/>
    <n v="9"/>
    <x v="6"/>
    <x v="27"/>
    <x v="0"/>
    <s v="TLR-9024"/>
    <n v="222"/>
    <x v="29"/>
    <n v="3"/>
    <d v="1899-12-30T03:00:00"/>
    <x v="0"/>
    <x v="7"/>
    <x v="6"/>
    <x v="2"/>
    <x v="12"/>
  </r>
  <r>
    <x v="0"/>
    <n v="1"/>
    <x v="10"/>
    <x v="28"/>
    <x v="1"/>
    <s v="TLR-9024"/>
    <n v="333"/>
    <x v="30"/>
    <n v="4"/>
    <d v="1899-12-30T05:00:00"/>
    <x v="1"/>
    <x v="2"/>
    <x v="2"/>
    <x v="2"/>
    <x v="2"/>
  </r>
  <r>
    <x v="0"/>
    <n v="17"/>
    <x v="0"/>
    <x v="29"/>
    <x v="2"/>
    <s v="TLR-1256"/>
    <n v="900"/>
    <x v="31"/>
    <n v="5"/>
    <d v="1899-12-30T07:00:00"/>
    <x v="0"/>
    <x v="7"/>
    <x v="2"/>
    <x v="3"/>
    <x v="7"/>
  </r>
  <r>
    <x v="0"/>
    <n v="25"/>
    <x v="6"/>
    <x v="30"/>
    <x v="2"/>
    <s v="TLR-6582"/>
    <n v="900"/>
    <x v="32"/>
    <n v="5"/>
    <d v="1899-12-30T07:00:00"/>
    <x v="2"/>
    <x v="8"/>
    <x v="1"/>
    <x v="2"/>
    <x v="13"/>
  </r>
  <r>
    <x v="0"/>
    <n v="16"/>
    <x v="11"/>
    <x v="31"/>
    <x v="0"/>
    <s v="TLR-9024"/>
    <n v="222"/>
    <x v="33"/>
    <n v="3"/>
    <d v="1899-12-30T03:00:00"/>
    <x v="1"/>
    <x v="3"/>
    <x v="1"/>
    <x v="1"/>
    <x v="14"/>
  </r>
  <r>
    <x v="1"/>
    <n v="16"/>
    <x v="10"/>
    <x v="32"/>
    <x v="2"/>
    <s v="TLR-8710"/>
    <n v="900"/>
    <x v="34"/>
    <n v="5"/>
    <d v="1899-12-30T07:00:00"/>
    <x v="0"/>
    <x v="4"/>
    <x v="5"/>
    <x v="1"/>
    <x v="13"/>
  </r>
  <r>
    <x v="0"/>
    <n v="17"/>
    <x v="7"/>
    <x v="33"/>
    <x v="4"/>
    <s v="TLR-9024"/>
    <n v="329"/>
    <x v="35"/>
    <n v="5"/>
    <d v="1899-12-30T04:30:00"/>
    <x v="2"/>
    <x v="7"/>
    <x v="1"/>
    <x v="3"/>
    <x v="8"/>
  </r>
  <r>
    <x v="0"/>
    <n v="4"/>
    <x v="0"/>
    <x v="34"/>
    <x v="0"/>
    <s v="TLR-6582"/>
    <n v="222"/>
    <x v="36"/>
    <n v="3"/>
    <d v="1899-12-30T03:00:00"/>
    <x v="0"/>
    <x v="4"/>
    <x v="3"/>
    <x v="1"/>
    <x v="4"/>
  </r>
  <r>
    <x v="0"/>
    <n v="13"/>
    <x v="7"/>
    <x v="35"/>
    <x v="3"/>
    <s v="TLR-7248"/>
    <n v="480"/>
    <x v="37"/>
    <n v="5"/>
    <d v="1899-12-30T06:00:00"/>
    <x v="2"/>
    <x v="1"/>
    <x v="6"/>
    <x v="3"/>
    <x v="11"/>
  </r>
  <r>
    <x v="0"/>
    <n v="27"/>
    <x v="11"/>
    <x v="36"/>
    <x v="3"/>
    <s v="TLR-8710"/>
    <n v="480"/>
    <x v="38"/>
    <n v="5"/>
    <d v="1899-12-30T06:00:00"/>
    <x v="2"/>
    <x v="1"/>
    <x v="6"/>
    <x v="3"/>
    <x v="11"/>
  </r>
  <r>
    <x v="0"/>
    <n v="3"/>
    <x v="5"/>
    <x v="37"/>
    <x v="3"/>
    <s v="TLR-9024"/>
    <n v="480"/>
    <x v="39"/>
    <n v="5"/>
    <d v="1899-12-30T06:00:00"/>
    <x v="0"/>
    <x v="3"/>
    <x v="3"/>
    <x v="2"/>
    <x v="9"/>
  </r>
  <r>
    <x v="1"/>
    <n v="20"/>
    <x v="8"/>
    <x v="38"/>
    <x v="2"/>
    <s v="TLR-7248"/>
    <n v="900"/>
    <x v="40"/>
    <n v="5"/>
    <d v="1899-12-30T07:00:00"/>
    <x v="1"/>
    <x v="1"/>
    <x v="3"/>
    <x v="3"/>
    <x v="5"/>
  </r>
  <r>
    <x v="0"/>
    <n v="13"/>
    <x v="8"/>
    <x v="39"/>
    <x v="0"/>
    <s v="TLR-6582"/>
    <n v="222"/>
    <x v="41"/>
    <n v="3"/>
    <d v="1899-12-30T03:00:00"/>
    <x v="0"/>
    <x v="2"/>
    <x v="7"/>
    <x v="0"/>
    <x v="12"/>
  </r>
  <r>
    <x v="1"/>
    <n v="1"/>
    <x v="1"/>
    <x v="40"/>
    <x v="0"/>
    <s v="TLR-1256"/>
    <n v="222"/>
    <x v="42"/>
    <n v="3"/>
    <d v="1899-12-30T03:00:00"/>
    <x v="2"/>
    <x v="0"/>
    <x v="7"/>
    <x v="0"/>
    <x v="2"/>
  </r>
  <r>
    <x v="0"/>
    <n v="1"/>
    <x v="6"/>
    <x v="41"/>
    <x v="1"/>
    <s v="TLR-6582"/>
    <n v="333"/>
    <x v="43"/>
    <n v="4"/>
    <d v="1899-12-30T05:00:00"/>
    <x v="2"/>
    <x v="4"/>
    <x v="0"/>
    <x v="0"/>
    <x v="11"/>
  </r>
  <r>
    <x v="0"/>
    <n v="15"/>
    <x v="2"/>
    <x v="42"/>
    <x v="5"/>
    <s v="TLR-8710"/>
    <n v="382"/>
    <x v="44"/>
    <n v="5"/>
    <d v="1899-12-30T04:30:00"/>
    <x v="2"/>
    <x v="8"/>
    <x v="6"/>
    <x v="3"/>
    <x v="11"/>
  </r>
  <r>
    <x v="0"/>
    <n v="26"/>
    <x v="8"/>
    <x v="43"/>
    <x v="4"/>
    <s v="TLR-6582"/>
    <n v="329"/>
    <x v="45"/>
    <n v="5"/>
    <d v="1899-12-30T04:30:00"/>
    <x v="2"/>
    <x v="0"/>
    <x v="3"/>
    <x v="1"/>
    <x v="8"/>
  </r>
  <r>
    <x v="1"/>
    <n v="9"/>
    <x v="11"/>
    <x v="44"/>
    <x v="3"/>
    <s v="TLR-4922"/>
    <n v="480"/>
    <x v="46"/>
    <n v="5"/>
    <d v="1899-12-30T06:00:00"/>
    <x v="0"/>
    <x v="1"/>
    <x v="5"/>
    <x v="2"/>
    <x v="13"/>
  </r>
  <r>
    <x v="0"/>
    <n v="5"/>
    <x v="4"/>
    <x v="45"/>
    <x v="2"/>
    <s v="TLR-1256"/>
    <n v="900"/>
    <x v="47"/>
    <n v="5"/>
    <d v="1899-12-30T07:00:00"/>
    <x v="1"/>
    <x v="8"/>
    <x v="6"/>
    <x v="0"/>
    <x v="6"/>
  </r>
  <r>
    <x v="0"/>
    <n v="25"/>
    <x v="9"/>
    <x v="46"/>
    <x v="0"/>
    <s v="TLR-1256"/>
    <n v="222"/>
    <x v="48"/>
    <n v="3"/>
    <d v="1899-12-30T03:00:00"/>
    <x v="2"/>
    <x v="8"/>
    <x v="5"/>
    <x v="0"/>
    <x v="14"/>
  </r>
  <r>
    <x v="0"/>
    <n v="8"/>
    <x v="1"/>
    <x v="47"/>
    <x v="2"/>
    <s v="TLR-6582"/>
    <n v="900"/>
    <x v="49"/>
    <n v="5"/>
    <d v="1899-12-30T07:00:00"/>
    <x v="1"/>
    <x v="2"/>
    <x v="6"/>
    <x v="2"/>
    <x v="0"/>
  </r>
  <r>
    <x v="0"/>
    <n v="5"/>
    <x v="4"/>
    <x v="45"/>
    <x v="2"/>
    <s v="TLR-6582"/>
    <n v="900"/>
    <x v="50"/>
    <n v="5"/>
    <d v="1899-12-30T07:00:00"/>
    <x v="2"/>
    <x v="2"/>
    <x v="3"/>
    <x v="1"/>
    <x v="5"/>
  </r>
  <r>
    <x v="0"/>
    <n v="21"/>
    <x v="2"/>
    <x v="2"/>
    <x v="3"/>
    <s v="TLR-4922"/>
    <n v="480"/>
    <x v="51"/>
    <n v="5"/>
    <d v="1899-12-30T06:00:00"/>
    <x v="1"/>
    <x v="0"/>
    <x v="4"/>
    <x v="3"/>
    <x v="10"/>
  </r>
  <r>
    <x v="0"/>
    <n v="15"/>
    <x v="10"/>
    <x v="48"/>
    <x v="4"/>
    <s v="TLR-6582"/>
    <n v="329"/>
    <x v="52"/>
    <n v="5"/>
    <d v="1899-12-30T04:30:00"/>
    <x v="1"/>
    <x v="8"/>
    <x v="0"/>
    <x v="2"/>
    <x v="8"/>
  </r>
  <r>
    <x v="1"/>
    <n v="15"/>
    <x v="8"/>
    <x v="49"/>
    <x v="4"/>
    <s v="TLR-4922"/>
    <n v="329"/>
    <x v="53"/>
    <n v="5"/>
    <d v="1899-12-30T04:30:00"/>
    <x v="2"/>
    <x v="6"/>
    <x v="6"/>
    <x v="3"/>
    <x v="10"/>
  </r>
  <r>
    <x v="1"/>
    <n v="20"/>
    <x v="8"/>
    <x v="38"/>
    <x v="3"/>
    <s v="TLR-8710"/>
    <n v="480"/>
    <x v="54"/>
    <n v="5"/>
    <d v="1899-12-30T06:00:00"/>
    <x v="1"/>
    <x v="8"/>
    <x v="0"/>
    <x v="1"/>
    <x v="5"/>
  </r>
  <r>
    <x v="1"/>
    <n v="20"/>
    <x v="7"/>
    <x v="8"/>
    <x v="2"/>
    <s v="TLR-8710"/>
    <n v="900"/>
    <x v="55"/>
    <n v="5"/>
    <d v="1899-12-30T07:00:00"/>
    <x v="0"/>
    <x v="8"/>
    <x v="0"/>
    <x v="2"/>
    <x v="4"/>
  </r>
  <r>
    <x v="0"/>
    <n v="8"/>
    <x v="2"/>
    <x v="50"/>
    <x v="5"/>
    <s v="TLR-4922"/>
    <n v="382"/>
    <x v="56"/>
    <n v="5"/>
    <d v="1899-12-30T04:30:00"/>
    <x v="2"/>
    <x v="4"/>
    <x v="0"/>
    <x v="0"/>
    <x v="7"/>
  </r>
  <r>
    <x v="0"/>
    <n v="16"/>
    <x v="3"/>
    <x v="51"/>
    <x v="3"/>
    <s v="TLR-4922"/>
    <n v="480"/>
    <x v="57"/>
    <n v="5"/>
    <d v="1899-12-30T06:00:00"/>
    <x v="0"/>
    <x v="4"/>
    <x v="0"/>
    <x v="0"/>
    <x v="10"/>
  </r>
  <r>
    <x v="0"/>
    <n v="21"/>
    <x v="7"/>
    <x v="26"/>
    <x v="4"/>
    <s v="TLR-6582"/>
    <n v="329"/>
    <x v="58"/>
    <n v="5"/>
    <d v="1899-12-30T04:30:00"/>
    <x v="2"/>
    <x v="1"/>
    <x v="7"/>
    <x v="0"/>
    <x v="5"/>
  </r>
  <r>
    <x v="0"/>
    <n v="17"/>
    <x v="8"/>
    <x v="52"/>
    <x v="4"/>
    <s v="TLR-8710"/>
    <n v="329"/>
    <x v="59"/>
    <n v="5"/>
    <d v="1899-12-30T04:30:00"/>
    <x v="1"/>
    <x v="4"/>
    <x v="1"/>
    <x v="3"/>
    <x v="4"/>
  </r>
  <r>
    <x v="0"/>
    <n v="24"/>
    <x v="5"/>
    <x v="6"/>
    <x v="4"/>
    <s v="TLR-8710"/>
    <n v="329"/>
    <x v="60"/>
    <n v="5"/>
    <d v="1899-12-30T04:30:00"/>
    <x v="1"/>
    <x v="7"/>
    <x v="4"/>
    <x v="1"/>
    <x v="7"/>
  </r>
  <r>
    <x v="0"/>
    <n v="23"/>
    <x v="9"/>
    <x v="53"/>
    <x v="1"/>
    <s v="TLR-1256"/>
    <n v="333"/>
    <x v="61"/>
    <n v="4"/>
    <d v="1899-12-30T05:00:00"/>
    <x v="2"/>
    <x v="1"/>
    <x v="3"/>
    <x v="1"/>
    <x v="3"/>
  </r>
  <r>
    <x v="0"/>
    <n v="26"/>
    <x v="8"/>
    <x v="43"/>
    <x v="4"/>
    <s v="TLR-4922"/>
    <n v="329"/>
    <x v="62"/>
    <n v="5"/>
    <d v="1899-12-30T04:30:00"/>
    <x v="0"/>
    <x v="3"/>
    <x v="0"/>
    <x v="3"/>
    <x v="5"/>
  </r>
  <r>
    <x v="0"/>
    <n v="23"/>
    <x v="1"/>
    <x v="54"/>
    <x v="5"/>
    <s v="TLR-6582"/>
    <n v="382"/>
    <x v="63"/>
    <n v="5"/>
    <d v="1899-12-30T04:30:00"/>
    <x v="0"/>
    <x v="4"/>
    <x v="4"/>
    <x v="2"/>
    <x v="2"/>
  </r>
  <r>
    <x v="0"/>
    <n v="12"/>
    <x v="3"/>
    <x v="55"/>
    <x v="4"/>
    <s v="TLR-7248"/>
    <n v="329"/>
    <x v="64"/>
    <n v="5"/>
    <d v="1899-12-30T04:30:00"/>
    <x v="1"/>
    <x v="3"/>
    <x v="4"/>
    <x v="0"/>
    <x v="5"/>
  </r>
  <r>
    <x v="0"/>
    <n v="26"/>
    <x v="5"/>
    <x v="56"/>
    <x v="2"/>
    <s v="TLR-8710"/>
    <n v="900"/>
    <x v="65"/>
    <n v="5"/>
    <d v="1899-12-30T07:00:00"/>
    <x v="1"/>
    <x v="2"/>
    <x v="4"/>
    <x v="1"/>
    <x v="10"/>
  </r>
  <r>
    <x v="0"/>
    <n v="13"/>
    <x v="10"/>
    <x v="57"/>
    <x v="3"/>
    <s v="TLR-7248"/>
    <n v="480"/>
    <x v="66"/>
    <n v="5"/>
    <d v="1899-12-30T06:00:00"/>
    <x v="0"/>
    <x v="6"/>
    <x v="0"/>
    <x v="0"/>
    <x v="3"/>
  </r>
  <r>
    <x v="0"/>
    <n v="9"/>
    <x v="2"/>
    <x v="58"/>
    <x v="5"/>
    <s v="TLR-4922"/>
    <n v="382"/>
    <x v="67"/>
    <n v="5"/>
    <d v="1899-12-30T04:30:00"/>
    <x v="1"/>
    <x v="2"/>
    <x v="2"/>
    <x v="1"/>
    <x v="2"/>
  </r>
  <r>
    <x v="0"/>
    <n v="5"/>
    <x v="11"/>
    <x v="59"/>
    <x v="2"/>
    <s v="TLR-7248"/>
    <n v="900"/>
    <x v="68"/>
    <n v="5"/>
    <d v="1899-12-30T07:00:00"/>
    <x v="2"/>
    <x v="3"/>
    <x v="0"/>
    <x v="3"/>
    <x v="6"/>
  </r>
  <r>
    <x v="0"/>
    <n v="2"/>
    <x v="2"/>
    <x v="60"/>
    <x v="4"/>
    <s v="TLR-9024"/>
    <n v="329"/>
    <x v="69"/>
    <n v="5"/>
    <d v="1899-12-30T04:30:00"/>
    <x v="1"/>
    <x v="7"/>
    <x v="2"/>
    <x v="2"/>
    <x v="9"/>
  </r>
  <r>
    <x v="1"/>
    <n v="27"/>
    <x v="0"/>
    <x v="61"/>
    <x v="4"/>
    <s v="TLR-9024"/>
    <n v="329"/>
    <x v="70"/>
    <n v="5"/>
    <d v="1899-12-30T04:30:00"/>
    <x v="2"/>
    <x v="5"/>
    <x v="2"/>
    <x v="1"/>
    <x v="7"/>
  </r>
  <r>
    <x v="0"/>
    <n v="12"/>
    <x v="11"/>
    <x v="62"/>
    <x v="5"/>
    <s v="TLR-1256"/>
    <n v="382"/>
    <x v="71"/>
    <n v="5"/>
    <d v="1899-12-30T04:30:00"/>
    <x v="2"/>
    <x v="1"/>
    <x v="1"/>
    <x v="3"/>
    <x v="1"/>
  </r>
  <r>
    <x v="0"/>
    <n v="23"/>
    <x v="3"/>
    <x v="63"/>
    <x v="0"/>
    <s v="TLR-6582"/>
    <n v="222"/>
    <x v="72"/>
    <n v="3"/>
    <d v="1899-12-30T03:00:00"/>
    <x v="0"/>
    <x v="0"/>
    <x v="7"/>
    <x v="3"/>
    <x v="9"/>
  </r>
  <r>
    <x v="1"/>
    <n v="15"/>
    <x v="2"/>
    <x v="42"/>
    <x v="4"/>
    <s v="TLR-9024"/>
    <n v="329"/>
    <x v="73"/>
    <n v="5"/>
    <d v="1899-12-30T04:30:00"/>
    <x v="0"/>
    <x v="2"/>
    <x v="2"/>
    <x v="2"/>
    <x v="2"/>
  </r>
  <r>
    <x v="1"/>
    <n v="8"/>
    <x v="7"/>
    <x v="9"/>
    <x v="5"/>
    <s v="TLR-9024"/>
    <n v="382"/>
    <x v="74"/>
    <n v="5"/>
    <d v="1899-12-30T04:30:00"/>
    <x v="0"/>
    <x v="5"/>
    <x v="1"/>
    <x v="2"/>
    <x v="3"/>
  </r>
  <r>
    <x v="0"/>
    <n v="22"/>
    <x v="7"/>
    <x v="64"/>
    <x v="4"/>
    <s v="TLR-7248"/>
    <n v="329"/>
    <x v="75"/>
    <n v="5"/>
    <d v="1899-12-30T04:30:00"/>
    <x v="2"/>
    <x v="8"/>
    <x v="3"/>
    <x v="2"/>
    <x v="9"/>
  </r>
  <r>
    <x v="0"/>
    <n v="6"/>
    <x v="10"/>
    <x v="65"/>
    <x v="5"/>
    <s v="TLR-9024"/>
    <n v="382"/>
    <x v="76"/>
    <n v="5"/>
    <d v="1899-12-30T04:30:00"/>
    <x v="0"/>
    <x v="5"/>
    <x v="5"/>
    <x v="1"/>
    <x v="14"/>
  </r>
  <r>
    <x v="0"/>
    <n v="24"/>
    <x v="0"/>
    <x v="66"/>
    <x v="3"/>
    <s v="TLR-9024"/>
    <n v="480"/>
    <x v="77"/>
    <n v="5"/>
    <d v="1899-12-30T06:00:00"/>
    <x v="1"/>
    <x v="4"/>
    <x v="1"/>
    <x v="1"/>
    <x v="4"/>
  </r>
  <r>
    <x v="0"/>
    <n v="26"/>
    <x v="4"/>
    <x v="67"/>
    <x v="2"/>
    <s v="TLR-7248"/>
    <n v="900"/>
    <x v="78"/>
    <n v="5"/>
    <d v="1899-12-30T07:00:00"/>
    <x v="1"/>
    <x v="7"/>
    <x v="7"/>
    <x v="0"/>
    <x v="12"/>
  </r>
  <r>
    <x v="0"/>
    <n v="23"/>
    <x v="6"/>
    <x v="68"/>
    <x v="0"/>
    <s v="TLR-6582"/>
    <n v="222"/>
    <x v="79"/>
    <n v="3"/>
    <d v="1899-12-30T03:00:00"/>
    <x v="2"/>
    <x v="5"/>
    <x v="7"/>
    <x v="2"/>
    <x v="4"/>
  </r>
  <r>
    <x v="1"/>
    <n v="2"/>
    <x v="9"/>
    <x v="12"/>
    <x v="4"/>
    <s v="TLR-6582"/>
    <n v="329"/>
    <x v="80"/>
    <n v="5"/>
    <d v="1899-12-30T04:30:00"/>
    <x v="1"/>
    <x v="1"/>
    <x v="7"/>
    <x v="2"/>
    <x v="12"/>
  </r>
  <r>
    <x v="0"/>
    <n v="8"/>
    <x v="8"/>
    <x v="69"/>
    <x v="2"/>
    <s v="TLR-6582"/>
    <n v="900"/>
    <x v="81"/>
    <n v="5"/>
    <d v="1899-12-30T07:00:00"/>
    <x v="2"/>
    <x v="3"/>
    <x v="2"/>
    <x v="2"/>
    <x v="0"/>
  </r>
  <r>
    <x v="0"/>
    <n v="21"/>
    <x v="4"/>
    <x v="70"/>
    <x v="1"/>
    <s v="TLR-1256"/>
    <n v="333"/>
    <x v="82"/>
    <n v="4"/>
    <d v="1899-12-30T05:00:00"/>
    <x v="0"/>
    <x v="3"/>
    <x v="3"/>
    <x v="1"/>
    <x v="14"/>
  </r>
  <r>
    <x v="0"/>
    <n v="10"/>
    <x v="9"/>
    <x v="71"/>
    <x v="4"/>
    <s v="TLR-9024"/>
    <n v="329"/>
    <x v="83"/>
    <n v="5"/>
    <d v="1899-12-30T04:30:00"/>
    <x v="0"/>
    <x v="4"/>
    <x v="6"/>
    <x v="2"/>
    <x v="11"/>
  </r>
  <r>
    <x v="0"/>
    <n v="9"/>
    <x v="4"/>
    <x v="72"/>
    <x v="2"/>
    <s v="TLR-9024"/>
    <n v="900"/>
    <x v="84"/>
    <n v="5"/>
    <d v="1899-12-30T07:00:00"/>
    <x v="2"/>
    <x v="8"/>
    <x v="2"/>
    <x v="2"/>
    <x v="14"/>
  </r>
  <r>
    <x v="0"/>
    <n v="6"/>
    <x v="11"/>
    <x v="73"/>
    <x v="5"/>
    <s v="TLR-4922"/>
    <n v="382"/>
    <x v="85"/>
    <n v="5"/>
    <d v="1899-12-30T04:30:00"/>
    <x v="1"/>
    <x v="1"/>
    <x v="5"/>
    <x v="1"/>
    <x v="2"/>
  </r>
  <r>
    <x v="0"/>
    <n v="16"/>
    <x v="10"/>
    <x v="32"/>
    <x v="3"/>
    <s v="TLR-8710"/>
    <n v="480"/>
    <x v="86"/>
    <n v="5"/>
    <d v="1899-12-30T06:00:00"/>
    <x v="1"/>
    <x v="3"/>
    <x v="6"/>
    <x v="3"/>
    <x v="5"/>
  </r>
  <r>
    <x v="0"/>
    <n v="9"/>
    <x v="11"/>
    <x v="44"/>
    <x v="3"/>
    <s v="TLR-6582"/>
    <n v="480"/>
    <x v="87"/>
    <n v="5"/>
    <d v="1899-12-30T06:00:00"/>
    <x v="0"/>
    <x v="1"/>
    <x v="0"/>
    <x v="2"/>
    <x v="4"/>
  </r>
  <r>
    <x v="0"/>
    <n v="15"/>
    <x v="2"/>
    <x v="42"/>
    <x v="5"/>
    <s v="TLR-8710"/>
    <n v="382"/>
    <x v="88"/>
    <n v="5"/>
    <d v="1899-12-30T04:30:00"/>
    <x v="1"/>
    <x v="7"/>
    <x v="6"/>
    <x v="2"/>
    <x v="12"/>
  </r>
  <r>
    <x v="0"/>
    <n v="9"/>
    <x v="3"/>
    <x v="74"/>
    <x v="0"/>
    <s v="TLR-8710"/>
    <n v="222"/>
    <x v="89"/>
    <n v="3"/>
    <d v="1899-12-30T03:00:00"/>
    <x v="2"/>
    <x v="2"/>
    <x v="5"/>
    <x v="3"/>
    <x v="7"/>
  </r>
  <r>
    <x v="0"/>
    <n v="16"/>
    <x v="7"/>
    <x v="75"/>
    <x v="5"/>
    <s v="TLR-1256"/>
    <n v="382"/>
    <x v="90"/>
    <n v="5"/>
    <d v="1899-12-30T04:30:00"/>
    <x v="1"/>
    <x v="6"/>
    <x v="1"/>
    <x v="1"/>
    <x v="1"/>
  </r>
  <r>
    <x v="0"/>
    <n v="16"/>
    <x v="9"/>
    <x v="76"/>
    <x v="5"/>
    <s v="TLR-8710"/>
    <n v="382"/>
    <x v="91"/>
    <n v="5"/>
    <d v="1899-12-30T04:30:00"/>
    <x v="2"/>
    <x v="1"/>
    <x v="4"/>
    <x v="2"/>
    <x v="9"/>
  </r>
  <r>
    <x v="0"/>
    <n v="9"/>
    <x v="7"/>
    <x v="77"/>
    <x v="5"/>
    <s v="TLR-4922"/>
    <n v="382"/>
    <x v="92"/>
    <n v="5"/>
    <d v="1899-12-30T04:30:00"/>
    <x v="0"/>
    <x v="4"/>
    <x v="2"/>
    <x v="2"/>
    <x v="0"/>
  </r>
  <r>
    <x v="0"/>
    <n v="17"/>
    <x v="4"/>
    <x v="78"/>
    <x v="2"/>
    <s v="TLR-6582"/>
    <n v="900"/>
    <x v="93"/>
    <n v="5"/>
    <d v="1899-12-30T07:00:00"/>
    <x v="0"/>
    <x v="5"/>
    <x v="2"/>
    <x v="1"/>
    <x v="12"/>
  </r>
  <r>
    <x v="0"/>
    <n v="1"/>
    <x v="7"/>
    <x v="79"/>
    <x v="4"/>
    <s v="TLR-8710"/>
    <n v="329"/>
    <x v="94"/>
    <n v="5"/>
    <d v="1899-12-30T04:30:00"/>
    <x v="2"/>
    <x v="3"/>
    <x v="1"/>
    <x v="0"/>
    <x v="6"/>
  </r>
  <r>
    <x v="0"/>
    <n v="27"/>
    <x v="8"/>
    <x v="80"/>
    <x v="4"/>
    <s v="TLR-8710"/>
    <n v="329"/>
    <x v="95"/>
    <n v="5"/>
    <d v="1899-12-30T04:30:00"/>
    <x v="1"/>
    <x v="6"/>
    <x v="1"/>
    <x v="2"/>
    <x v="4"/>
  </r>
  <r>
    <x v="1"/>
    <n v="9"/>
    <x v="11"/>
    <x v="44"/>
    <x v="5"/>
    <s v="TLR-1256"/>
    <n v="382"/>
    <x v="96"/>
    <n v="5"/>
    <d v="1899-12-30T04:30:00"/>
    <x v="2"/>
    <x v="4"/>
    <x v="7"/>
    <x v="0"/>
    <x v="5"/>
  </r>
  <r>
    <x v="0"/>
    <n v="23"/>
    <x v="5"/>
    <x v="81"/>
    <x v="0"/>
    <s v="TLR-4922"/>
    <n v="222"/>
    <x v="97"/>
    <n v="3"/>
    <d v="1899-12-30T03:00:00"/>
    <x v="2"/>
    <x v="5"/>
    <x v="3"/>
    <x v="2"/>
    <x v="3"/>
  </r>
  <r>
    <x v="0"/>
    <n v="11"/>
    <x v="2"/>
    <x v="82"/>
    <x v="4"/>
    <s v="TLR-6582"/>
    <n v="329"/>
    <x v="98"/>
    <n v="5"/>
    <d v="1899-12-30T04:30:00"/>
    <x v="0"/>
    <x v="4"/>
    <x v="1"/>
    <x v="1"/>
    <x v="13"/>
  </r>
  <r>
    <x v="0"/>
    <n v="10"/>
    <x v="11"/>
    <x v="83"/>
    <x v="0"/>
    <s v="TLR-6582"/>
    <n v="222"/>
    <x v="99"/>
    <n v="3"/>
    <d v="1899-12-30T03:00:00"/>
    <x v="1"/>
    <x v="1"/>
    <x v="4"/>
    <x v="0"/>
    <x v="10"/>
  </r>
  <r>
    <x v="1"/>
    <n v="15"/>
    <x v="10"/>
    <x v="48"/>
    <x v="5"/>
    <s v="TLR-1256"/>
    <n v="382"/>
    <x v="100"/>
    <n v="5"/>
    <d v="1899-12-30T04:30:00"/>
    <x v="1"/>
    <x v="0"/>
    <x v="0"/>
    <x v="1"/>
    <x v="6"/>
  </r>
  <r>
    <x v="0"/>
    <n v="4"/>
    <x v="6"/>
    <x v="17"/>
    <x v="4"/>
    <s v="TLR-1256"/>
    <n v="329"/>
    <x v="101"/>
    <n v="5"/>
    <d v="1899-12-30T04:30:00"/>
    <x v="1"/>
    <x v="5"/>
    <x v="3"/>
    <x v="1"/>
    <x v="7"/>
  </r>
  <r>
    <x v="0"/>
    <n v="23"/>
    <x v="2"/>
    <x v="84"/>
    <x v="2"/>
    <s v="TLR-1256"/>
    <n v="900"/>
    <x v="102"/>
    <n v="5"/>
    <d v="1899-12-30T07:00:00"/>
    <x v="2"/>
    <x v="5"/>
    <x v="7"/>
    <x v="3"/>
    <x v="5"/>
  </r>
  <r>
    <x v="1"/>
    <n v="11"/>
    <x v="8"/>
    <x v="85"/>
    <x v="5"/>
    <s v="TLR-6582"/>
    <n v="382"/>
    <x v="103"/>
    <n v="5"/>
    <d v="1899-12-30T04:30:00"/>
    <x v="1"/>
    <x v="4"/>
    <x v="4"/>
    <x v="0"/>
    <x v="11"/>
  </r>
  <r>
    <x v="0"/>
    <n v="16"/>
    <x v="0"/>
    <x v="0"/>
    <x v="3"/>
    <s v="TLR-9024"/>
    <n v="480"/>
    <x v="104"/>
    <n v="5"/>
    <d v="1899-12-30T06:00:00"/>
    <x v="1"/>
    <x v="0"/>
    <x v="3"/>
    <x v="3"/>
    <x v="8"/>
  </r>
  <r>
    <x v="0"/>
    <n v="8"/>
    <x v="2"/>
    <x v="50"/>
    <x v="5"/>
    <s v="TLR-1256"/>
    <n v="382"/>
    <x v="105"/>
    <n v="5"/>
    <d v="1899-12-30T04:30:00"/>
    <x v="1"/>
    <x v="5"/>
    <x v="6"/>
    <x v="1"/>
    <x v="14"/>
  </r>
  <r>
    <x v="0"/>
    <n v="1"/>
    <x v="9"/>
    <x v="86"/>
    <x v="4"/>
    <s v="TLR-1256"/>
    <n v="329"/>
    <x v="106"/>
    <n v="5"/>
    <d v="1899-12-30T04:30:00"/>
    <x v="0"/>
    <x v="0"/>
    <x v="0"/>
    <x v="3"/>
    <x v="10"/>
  </r>
  <r>
    <x v="0"/>
    <n v="5"/>
    <x v="6"/>
    <x v="7"/>
    <x v="1"/>
    <s v="TLR-7248"/>
    <n v="333"/>
    <x v="107"/>
    <n v="4"/>
    <d v="1899-12-30T05:00:00"/>
    <x v="1"/>
    <x v="0"/>
    <x v="7"/>
    <x v="0"/>
    <x v="14"/>
  </r>
  <r>
    <x v="0"/>
    <n v="12"/>
    <x v="0"/>
    <x v="87"/>
    <x v="0"/>
    <s v="TLR-8710"/>
    <n v="222"/>
    <x v="108"/>
    <n v="3"/>
    <d v="1899-12-30T03:00:00"/>
    <x v="0"/>
    <x v="4"/>
    <x v="6"/>
    <x v="0"/>
    <x v="5"/>
  </r>
  <r>
    <x v="0"/>
    <n v="22"/>
    <x v="4"/>
    <x v="88"/>
    <x v="1"/>
    <s v="TLR-1256"/>
    <n v="333"/>
    <x v="109"/>
    <n v="4"/>
    <d v="1899-12-30T05:00:00"/>
    <x v="0"/>
    <x v="7"/>
    <x v="5"/>
    <x v="3"/>
    <x v="2"/>
  </r>
  <r>
    <x v="1"/>
    <n v="14"/>
    <x v="11"/>
    <x v="89"/>
    <x v="3"/>
    <s v="TLR-4922"/>
    <n v="480"/>
    <x v="110"/>
    <n v="5"/>
    <d v="1899-12-30T06:00:00"/>
    <x v="0"/>
    <x v="3"/>
    <x v="1"/>
    <x v="2"/>
    <x v="1"/>
  </r>
  <r>
    <x v="0"/>
    <n v="16"/>
    <x v="5"/>
    <x v="21"/>
    <x v="5"/>
    <s v="TLR-6582"/>
    <n v="382"/>
    <x v="111"/>
    <n v="5"/>
    <d v="1899-12-30T04:30:00"/>
    <x v="1"/>
    <x v="0"/>
    <x v="7"/>
    <x v="1"/>
    <x v="11"/>
  </r>
  <r>
    <x v="1"/>
    <n v="24"/>
    <x v="1"/>
    <x v="90"/>
    <x v="2"/>
    <s v="TLR-1256"/>
    <n v="900"/>
    <x v="112"/>
    <n v="5"/>
    <d v="1899-12-30T07:00:00"/>
    <x v="2"/>
    <x v="7"/>
    <x v="1"/>
    <x v="3"/>
    <x v="8"/>
  </r>
  <r>
    <x v="1"/>
    <n v="24"/>
    <x v="0"/>
    <x v="66"/>
    <x v="5"/>
    <s v="TLR-8710"/>
    <n v="382"/>
    <x v="113"/>
    <n v="5"/>
    <d v="1899-12-30T04:30:00"/>
    <x v="2"/>
    <x v="4"/>
    <x v="6"/>
    <x v="3"/>
    <x v="2"/>
  </r>
  <r>
    <x v="0"/>
    <n v="9"/>
    <x v="3"/>
    <x v="74"/>
    <x v="3"/>
    <s v="TLR-1256"/>
    <n v="480"/>
    <x v="114"/>
    <n v="5"/>
    <d v="1899-12-30T06:00:00"/>
    <x v="2"/>
    <x v="3"/>
    <x v="1"/>
    <x v="1"/>
    <x v="1"/>
  </r>
  <r>
    <x v="1"/>
    <n v="18"/>
    <x v="6"/>
    <x v="91"/>
    <x v="1"/>
    <s v="TLR-8710"/>
    <n v="333"/>
    <x v="115"/>
    <n v="4"/>
    <d v="1899-12-30T05:00:00"/>
    <x v="0"/>
    <x v="2"/>
    <x v="7"/>
    <x v="0"/>
    <x v="3"/>
  </r>
  <r>
    <x v="0"/>
    <n v="3"/>
    <x v="1"/>
    <x v="92"/>
    <x v="2"/>
    <s v="TLR-4922"/>
    <n v="900"/>
    <x v="116"/>
    <n v="5"/>
    <d v="1899-12-30T07:00:00"/>
    <x v="1"/>
    <x v="8"/>
    <x v="3"/>
    <x v="3"/>
    <x v="2"/>
  </r>
  <r>
    <x v="0"/>
    <n v="23"/>
    <x v="2"/>
    <x v="84"/>
    <x v="3"/>
    <s v="TLR-4922"/>
    <n v="480"/>
    <x v="117"/>
    <n v="5"/>
    <d v="1899-12-30T06:00:00"/>
    <x v="2"/>
    <x v="0"/>
    <x v="5"/>
    <x v="3"/>
    <x v="9"/>
  </r>
  <r>
    <x v="0"/>
    <n v="22"/>
    <x v="4"/>
    <x v="88"/>
    <x v="5"/>
    <s v="TLR-1256"/>
    <n v="382"/>
    <x v="118"/>
    <n v="5"/>
    <d v="1899-12-30T04:30:00"/>
    <x v="1"/>
    <x v="0"/>
    <x v="4"/>
    <x v="2"/>
    <x v="7"/>
  </r>
  <r>
    <x v="0"/>
    <n v="16"/>
    <x v="2"/>
    <x v="14"/>
    <x v="1"/>
    <s v="TLR-1256"/>
    <n v="333"/>
    <x v="119"/>
    <n v="4"/>
    <d v="1899-12-30T05:00:00"/>
    <x v="2"/>
    <x v="2"/>
    <x v="5"/>
    <x v="0"/>
    <x v="2"/>
  </r>
  <r>
    <x v="0"/>
    <n v="2"/>
    <x v="8"/>
    <x v="93"/>
    <x v="3"/>
    <s v="TLR-9024"/>
    <n v="480"/>
    <x v="120"/>
    <n v="5"/>
    <d v="1899-12-30T06:00:00"/>
    <x v="2"/>
    <x v="7"/>
    <x v="0"/>
    <x v="3"/>
    <x v="14"/>
  </r>
  <r>
    <x v="0"/>
    <n v="14"/>
    <x v="1"/>
    <x v="94"/>
    <x v="1"/>
    <s v="TLR-9024"/>
    <n v="333"/>
    <x v="121"/>
    <n v="4"/>
    <d v="1899-12-30T05:00:00"/>
    <x v="2"/>
    <x v="6"/>
    <x v="4"/>
    <x v="2"/>
    <x v="9"/>
  </r>
  <r>
    <x v="0"/>
    <n v="19"/>
    <x v="2"/>
    <x v="95"/>
    <x v="4"/>
    <s v="TLR-8710"/>
    <n v="329"/>
    <x v="122"/>
    <n v="5"/>
    <d v="1899-12-30T04:30:00"/>
    <x v="0"/>
    <x v="0"/>
    <x v="5"/>
    <x v="0"/>
    <x v="9"/>
  </r>
  <r>
    <x v="0"/>
    <n v="16"/>
    <x v="11"/>
    <x v="31"/>
    <x v="3"/>
    <s v="TLR-1256"/>
    <n v="480"/>
    <x v="123"/>
    <n v="5"/>
    <d v="1899-12-30T06:00:00"/>
    <x v="1"/>
    <x v="7"/>
    <x v="3"/>
    <x v="1"/>
    <x v="3"/>
  </r>
  <r>
    <x v="1"/>
    <n v="23"/>
    <x v="1"/>
    <x v="54"/>
    <x v="2"/>
    <s v="TLR-6582"/>
    <n v="900"/>
    <x v="124"/>
    <n v="5"/>
    <d v="1899-12-30T07:00:00"/>
    <x v="1"/>
    <x v="6"/>
    <x v="7"/>
    <x v="3"/>
    <x v="5"/>
  </r>
  <r>
    <x v="0"/>
    <n v="12"/>
    <x v="11"/>
    <x v="62"/>
    <x v="0"/>
    <s v="TLR-9024"/>
    <n v="222"/>
    <x v="125"/>
    <n v="3"/>
    <d v="1899-12-30T03:00:00"/>
    <x v="1"/>
    <x v="7"/>
    <x v="3"/>
    <x v="0"/>
    <x v="10"/>
  </r>
  <r>
    <x v="1"/>
    <n v="16"/>
    <x v="5"/>
    <x v="21"/>
    <x v="3"/>
    <s v="TLR-7248"/>
    <n v="480"/>
    <x v="126"/>
    <n v="5"/>
    <d v="1899-12-30T06:00:00"/>
    <x v="1"/>
    <x v="7"/>
    <x v="2"/>
    <x v="1"/>
    <x v="4"/>
  </r>
  <r>
    <x v="0"/>
    <n v="3"/>
    <x v="7"/>
    <x v="96"/>
    <x v="3"/>
    <s v="TLR-6582"/>
    <n v="480"/>
    <x v="127"/>
    <n v="5"/>
    <d v="1899-12-30T06:00:00"/>
    <x v="0"/>
    <x v="0"/>
    <x v="4"/>
    <x v="1"/>
    <x v="12"/>
  </r>
  <r>
    <x v="1"/>
    <n v="8"/>
    <x v="2"/>
    <x v="50"/>
    <x v="4"/>
    <s v="TLR-7248"/>
    <n v="329"/>
    <x v="128"/>
    <n v="5"/>
    <d v="1899-12-30T04:30:00"/>
    <x v="1"/>
    <x v="4"/>
    <x v="7"/>
    <x v="1"/>
    <x v="5"/>
  </r>
  <r>
    <x v="0"/>
    <n v="26"/>
    <x v="1"/>
    <x v="97"/>
    <x v="3"/>
    <s v="TLR-8710"/>
    <n v="480"/>
    <x v="129"/>
    <n v="5"/>
    <d v="1899-12-30T06:00:00"/>
    <x v="2"/>
    <x v="4"/>
    <x v="1"/>
    <x v="2"/>
    <x v="12"/>
  </r>
  <r>
    <x v="0"/>
    <n v="27"/>
    <x v="1"/>
    <x v="98"/>
    <x v="0"/>
    <s v="TLR-8710"/>
    <n v="222"/>
    <x v="130"/>
    <n v="3"/>
    <d v="1899-12-30T03:00:00"/>
    <x v="2"/>
    <x v="6"/>
    <x v="4"/>
    <x v="3"/>
    <x v="3"/>
  </r>
  <r>
    <x v="0"/>
    <n v="23"/>
    <x v="8"/>
    <x v="99"/>
    <x v="3"/>
    <s v="TLR-8710"/>
    <n v="480"/>
    <x v="131"/>
    <n v="5"/>
    <d v="1899-12-30T06:00:00"/>
    <x v="1"/>
    <x v="8"/>
    <x v="0"/>
    <x v="3"/>
    <x v="7"/>
  </r>
  <r>
    <x v="0"/>
    <n v="20"/>
    <x v="2"/>
    <x v="100"/>
    <x v="2"/>
    <s v="TLR-1256"/>
    <n v="900"/>
    <x v="132"/>
    <n v="5"/>
    <d v="1899-12-30T07:00:00"/>
    <x v="0"/>
    <x v="8"/>
    <x v="7"/>
    <x v="2"/>
    <x v="11"/>
  </r>
  <r>
    <x v="0"/>
    <n v="2"/>
    <x v="9"/>
    <x v="12"/>
    <x v="3"/>
    <s v="TLR-9024"/>
    <n v="480"/>
    <x v="133"/>
    <n v="5"/>
    <d v="1899-12-30T06:00:00"/>
    <x v="0"/>
    <x v="4"/>
    <x v="0"/>
    <x v="2"/>
    <x v="2"/>
  </r>
  <r>
    <x v="1"/>
    <n v="9"/>
    <x v="11"/>
    <x v="44"/>
    <x v="3"/>
    <s v="TLR-8710"/>
    <n v="480"/>
    <x v="134"/>
    <n v="5"/>
    <d v="1899-12-30T06:00:00"/>
    <x v="1"/>
    <x v="0"/>
    <x v="5"/>
    <x v="0"/>
    <x v="10"/>
  </r>
  <r>
    <x v="1"/>
    <n v="5"/>
    <x v="11"/>
    <x v="59"/>
    <x v="5"/>
    <s v="TLR-8710"/>
    <n v="382"/>
    <x v="135"/>
    <n v="5"/>
    <d v="1899-12-30T04:30:00"/>
    <x v="1"/>
    <x v="4"/>
    <x v="7"/>
    <x v="2"/>
    <x v="4"/>
  </r>
  <r>
    <x v="0"/>
    <n v="4"/>
    <x v="1"/>
    <x v="101"/>
    <x v="1"/>
    <s v="TLR-8710"/>
    <n v="333"/>
    <x v="136"/>
    <n v="4"/>
    <d v="1899-12-30T05:00:00"/>
    <x v="2"/>
    <x v="8"/>
    <x v="1"/>
    <x v="0"/>
    <x v="12"/>
  </r>
  <r>
    <x v="0"/>
    <n v="8"/>
    <x v="0"/>
    <x v="102"/>
    <x v="1"/>
    <s v="TLR-6582"/>
    <n v="333"/>
    <x v="137"/>
    <n v="4"/>
    <d v="1899-12-30T05:00:00"/>
    <x v="1"/>
    <x v="3"/>
    <x v="5"/>
    <x v="3"/>
    <x v="3"/>
  </r>
  <r>
    <x v="0"/>
    <n v="3"/>
    <x v="5"/>
    <x v="37"/>
    <x v="3"/>
    <s v="TLR-6582"/>
    <n v="480"/>
    <x v="138"/>
    <n v="5"/>
    <d v="1899-12-30T06:00:00"/>
    <x v="2"/>
    <x v="2"/>
    <x v="2"/>
    <x v="0"/>
    <x v="7"/>
  </r>
  <r>
    <x v="0"/>
    <n v="25"/>
    <x v="3"/>
    <x v="103"/>
    <x v="0"/>
    <s v="TLR-6582"/>
    <n v="222"/>
    <x v="139"/>
    <n v="3"/>
    <d v="1899-12-30T03:00:00"/>
    <x v="1"/>
    <x v="1"/>
    <x v="3"/>
    <x v="0"/>
    <x v="11"/>
  </r>
  <r>
    <x v="1"/>
    <n v="26"/>
    <x v="1"/>
    <x v="97"/>
    <x v="0"/>
    <s v="TLR-4922"/>
    <n v="222"/>
    <x v="140"/>
    <n v="3"/>
    <d v="1899-12-30T03:00:00"/>
    <x v="0"/>
    <x v="0"/>
    <x v="7"/>
    <x v="1"/>
    <x v="3"/>
  </r>
  <r>
    <x v="0"/>
    <n v="23"/>
    <x v="10"/>
    <x v="104"/>
    <x v="5"/>
    <s v="TLR-4922"/>
    <n v="382"/>
    <x v="141"/>
    <n v="5"/>
    <d v="1899-12-30T04:30:00"/>
    <x v="0"/>
    <x v="3"/>
    <x v="5"/>
    <x v="2"/>
    <x v="2"/>
  </r>
  <r>
    <x v="1"/>
    <n v="14"/>
    <x v="1"/>
    <x v="94"/>
    <x v="3"/>
    <s v="TLR-7248"/>
    <n v="480"/>
    <x v="142"/>
    <n v="5"/>
    <d v="1899-12-30T06:00:00"/>
    <x v="0"/>
    <x v="6"/>
    <x v="0"/>
    <x v="2"/>
    <x v="13"/>
  </r>
  <r>
    <x v="0"/>
    <n v="6"/>
    <x v="1"/>
    <x v="105"/>
    <x v="1"/>
    <s v="TLR-1256"/>
    <n v="333"/>
    <x v="143"/>
    <n v="4"/>
    <d v="1899-12-30T05:00:00"/>
    <x v="2"/>
    <x v="4"/>
    <x v="4"/>
    <x v="1"/>
    <x v="4"/>
  </r>
  <r>
    <x v="0"/>
    <n v="17"/>
    <x v="9"/>
    <x v="106"/>
    <x v="4"/>
    <s v="TLR-9024"/>
    <n v="329"/>
    <x v="144"/>
    <n v="5"/>
    <d v="1899-12-30T04:30:00"/>
    <x v="2"/>
    <x v="4"/>
    <x v="7"/>
    <x v="0"/>
    <x v="7"/>
  </r>
  <r>
    <x v="0"/>
    <n v="19"/>
    <x v="1"/>
    <x v="107"/>
    <x v="0"/>
    <s v="TLR-7248"/>
    <n v="222"/>
    <x v="145"/>
    <n v="3"/>
    <d v="1899-12-30T03:00:00"/>
    <x v="1"/>
    <x v="0"/>
    <x v="1"/>
    <x v="3"/>
    <x v="14"/>
  </r>
  <r>
    <x v="0"/>
    <n v="23"/>
    <x v="5"/>
    <x v="81"/>
    <x v="0"/>
    <s v="TLR-7248"/>
    <n v="222"/>
    <x v="146"/>
    <n v="3"/>
    <d v="1899-12-30T03:00:00"/>
    <x v="1"/>
    <x v="4"/>
    <x v="3"/>
    <x v="0"/>
    <x v="0"/>
  </r>
  <r>
    <x v="0"/>
    <n v="27"/>
    <x v="10"/>
    <x v="108"/>
    <x v="2"/>
    <s v="TLR-1256"/>
    <n v="900"/>
    <x v="147"/>
    <n v="5"/>
    <d v="1899-12-30T07:00:00"/>
    <x v="0"/>
    <x v="4"/>
    <x v="0"/>
    <x v="2"/>
    <x v="12"/>
  </r>
  <r>
    <x v="0"/>
    <n v="24"/>
    <x v="5"/>
    <x v="6"/>
    <x v="4"/>
    <s v="TLR-1256"/>
    <n v="329"/>
    <x v="148"/>
    <n v="5"/>
    <d v="1899-12-30T04:30:00"/>
    <x v="2"/>
    <x v="4"/>
    <x v="7"/>
    <x v="2"/>
    <x v="5"/>
  </r>
  <r>
    <x v="0"/>
    <n v="18"/>
    <x v="7"/>
    <x v="109"/>
    <x v="1"/>
    <s v="TLR-1256"/>
    <n v="333"/>
    <x v="149"/>
    <n v="4"/>
    <d v="1899-12-30T05:00:00"/>
    <x v="1"/>
    <x v="7"/>
    <x v="0"/>
    <x v="0"/>
    <x v="5"/>
  </r>
  <r>
    <x v="0"/>
    <n v="27"/>
    <x v="11"/>
    <x v="36"/>
    <x v="0"/>
    <s v="TLR-7248"/>
    <n v="222"/>
    <x v="150"/>
    <n v="3"/>
    <d v="1899-12-30T03:00:00"/>
    <x v="1"/>
    <x v="6"/>
    <x v="0"/>
    <x v="2"/>
    <x v="11"/>
  </r>
  <r>
    <x v="0"/>
    <n v="3"/>
    <x v="10"/>
    <x v="110"/>
    <x v="1"/>
    <s v="TLR-4922"/>
    <n v="333"/>
    <x v="151"/>
    <n v="4"/>
    <d v="1899-12-30T05:00:00"/>
    <x v="1"/>
    <x v="0"/>
    <x v="3"/>
    <x v="1"/>
    <x v="8"/>
  </r>
  <r>
    <x v="0"/>
    <n v="11"/>
    <x v="8"/>
    <x v="85"/>
    <x v="3"/>
    <s v="TLR-7248"/>
    <n v="480"/>
    <x v="152"/>
    <n v="5"/>
    <d v="1899-12-30T06:00:00"/>
    <x v="2"/>
    <x v="7"/>
    <x v="6"/>
    <x v="0"/>
    <x v="12"/>
  </r>
  <r>
    <x v="0"/>
    <n v="4"/>
    <x v="5"/>
    <x v="111"/>
    <x v="5"/>
    <s v="TLR-1256"/>
    <n v="382"/>
    <x v="153"/>
    <n v="5"/>
    <d v="1899-12-30T04:30:00"/>
    <x v="2"/>
    <x v="6"/>
    <x v="7"/>
    <x v="3"/>
    <x v="3"/>
  </r>
  <r>
    <x v="0"/>
    <n v="20"/>
    <x v="4"/>
    <x v="112"/>
    <x v="5"/>
    <s v="TLR-9024"/>
    <n v="382"/>
    <x v="154"/>
    <n v="5"/>
    <d v="1899-12-30T04:30:00"/>
    <x v="2"/>
    <x v="7"/>
    <x v="6"/>
    <x v="2"/>
    <x v="4"/>
  </r>
  <r>
    <x v="1"/>
    <n v="9"/>
    <x v="9"/>
    <x v="113"/>
    <x v="5"/>
    <s v="TLR-8710"/>
    <n v="382"/>
    <x v="155"/>
    <n v="5"/>
    <d v="1899-12-30T04:30:00"/>
    <x v="0"/>
    <x v="1"/>
    <x v="3"/>
    <x v="1"/>
    <x v="0"/>
  </r>
  <r>
    <x v="0"/>
    <n v="27"/>
    <x v="9"/>
    <x v="114"/>
    <x v="3"/>
    <s v="TLR-7248"/>
    <n v="480"/>
    <x v="156"/>
    <n v="5"/>
    <d v="1899-12-30T06:00:00"/>
    <x v="1"/>
    <x v="3"/>
    <x v="0"/>
    <x v="1"/>
    <x v="13"/>
  </r>
  <r>
    <x v="0"/>
    <n v="7"/>
    <x v="2"/>
    <x v="115"/>
    <x v="3"/>
    <s v="TLR-9024"/>
    <n v="480"/>
    <x v="157"/>
    <n v="5"/>
    <d v="1899-12-30T06:00:00"/>
    <x v="0"/>
    <x v="7"/>
    <x v="2"/>
    <x v="3"/>
    <x v="4"/>
  </r>
  <r>
    <x v="1"/>
    <n v="14"/>
    <x v="8"/>
    <x v="116"/>
    <x v="3"/>
    <s v="TLR-7248"/>
    <n v="480"/>
    <x v="158"/>
    <n v="5"/>
    <d v="1899-12-30T06:00:00"/>
    <x v="2"/>
    <x v="1"/>
    <x v="2"/>
    <x v="0"/>
    <x v="4"/>
  </r>
  <r>
    <x v="0"/>
    <n v="16"/>
    <x v="8"/>
    <x v="117"/>
    <x v="0"/>
    <s v="TLR-9024"/>
    <n v="222"/>
    <x v="159"/>
    <n v="3"/>
    <d v="1899-12-30T03:00:00"/>
    <x v="1"/>
    <x v="8"/>
    <x v="4"/>
    <x v="1"/>
    <x v="4"/>
  </r>
  <r>
    <x v="1"/>
    <n v="13"/>
    <x v="8"/>
    <x v="39"/>
    <x v="5"/>
    <s v="TLR-4922"/>
    <n v="382"/>
    <x v="160"/>
    <n v="5"/>
    <d v="1899-12-30T04:30:00"/>
    <x v="0"/>
    <x v="4"/>
    <x v="2"/>
    <x v="1"/>
    <x v="7"/>
  </r>
  <r>
    <x v="0"/>
    <n v="13"/>
    <x v="10"/>
    <x v="57"/>
    <x v="1"/>
    <s v="TLR-4922"/>
    <n v="333"/>
    <x v="161"/>
    <n v="4"/>
    <d v="1899-12-30T05:00:00"/>
    <x v="2"/>
    <x v="3"/>
    <x v="5"/>
    <x v="2"/>
    <x v="5"/>
  </r>
  <r>
    <x v="0"/>
    <n v="3"/>
    <x v="0"/>
    <x v="118"/>
    <x v="3"/>
    <s v="TLR-7248"/>
    <n v="480"/>
    <x v="162"/>
    <n v="5"/>
    <d v="1899-12-30T06:00:00"/>
    <x v="0"/>
    <x v="8"/>
    <x v="2"/>
    <x v="1"/>
    <x v="11"/>
  </r>
  <r>
    <x v="0"/>
    <n v="25"/>
    <x v="10"/>
    <x v="119"/>
    <x v="2"/>
    <s v="TLR-8710"/>
    <n v="900"/>
    <x v="163"/>
    <n v="5"/>
    <d v="1899-12-30T07:00:00"/>
    <x v="2"/>
    <x v="3"/>
    <x v="3"/>
    <x v="0"/>
    <x v="0"/>
  </r>
  <r>
    <x v="0"/>
    <n v="6"/>
    <x v="2"/>
    <x v="120"/>
    <x v="3"/>
    <s v="TLR-7248"/>
    <n v="480"/>
    <x v="164"/>
    <n v="5"/>
    <d v="1899-12-30T06:00:00"/>
    <x v="1"/>
    <x v="1"/>
    <x v="6"/>
    <x v="3"/>
    <x v="13"/>
  </r>
  <r>
    <x v="0"/>
    <n v="11"/>
    <x v="2"/>
    <x v="82"/>
    <x v="0"/>
    <s v="TLR-4922"/>
    <n v="222"/>
    <x v="165"/>
    <n v="3"/>
    <d v="1899-12-30T03:00:00"/>
    <x v="1"/>
    <x v="1"/>
    <x v="3"/>
    <x v="2"/>
    <x v="4"/>
  </r>
  <r>
    <x v="0"/>
    <n v="27"/>
    <x v="2"/>
    <x v="121"/>
    <x v="0"/>
    <s v="TLR-7248"/>
    <n v="222"/>
    <x v="166"/>
    <n v="3"/>
    <d v="1899-12-30T03:00:00"/>
    <x v="2"/>
    <x v="0"/>
    <x v="7"/>
    <x v="1"/>
    <x v="6"/>
  </r>
  <r>
    <x v="1"/>
    <n v="5"/>
    <x v="2"/>
    <x v="122"/>
    <x v="5"/>
    <s v="TLR-8710"/>
    <n v="382"/>
    <x v="167"/>
    <n v="5"/>
    <d v="1899-12-30T04:30:00"/>
    <x v="2"/>
    <x v="3"/>
    <x v="1"/>
    <x v="0"/>
    <x v="11"/>
  </r>
  <r>
    <x v="1"/>
    <n v="4"/>
    <x v="1"/>
    <x v="101"/>
    <x v="0"/>
    <s v="TLR-9024"/>
    <n v="222"/>
    <x v="157"/>
    <n v="3"/>
    <d v="1899-12-30T03:00:00"/>
    <x v="0"/>
    <x v="3"/>
    <x v="2"/>
    <x v="1"/>
    <x v="4"/>
  </r>
  <r>
    <x v="0"/>
    <n v="7"/>
    <x v="4"/>
    <x v="123"/>
    <x v="3"/>
    <s v="TLR-7248"/>
    <n v="480"/>
    <x v="168"/>
    <n v="5"/>
    <d v="1899-12-30T06:00:00"/>
    <x v="2"/>
    <x v="6"/>
    <x v="3"/>
    <x v="3"/>
    <x v="7"/>
  </r>
  <r>
    <x v="0"/>
    <n v="4"/>
    <x v="10"/>
    <x v="124"/>
    <x v="0"/>
    <s v="TLR-4922"/>
    <n v="222"/>
    <x v="169"/>
    <n v="3"/>
    <d v="1899-12-30T03:00:00"/>
    <x v="2"/>
    <x v="6"/>
    <x v="3"/>
    <x v="3"/>
    <x v="2"/>
  </r>
  <r>
    <x v="1"/>
    <n v="16"/>
    <x v="3"/>
    <x v="51"/>
    <x v="4"/>
    <s v="TLR-7248"/>
    <n v="329"/>
    <x v="170"/>
    <n v="5"/>
    <d v="1899-12-30T04:30:00"/>
    <x v="2"/>
    <x v="6"/>
    <x v="4"/>
    <x v="3"/>
    <x v="13"/>
  </r>
  <r>
    <x v="0"/>
    <n v="5"/>
    <x v="8"/>
    <x v="10"/>
    <x v="3"/>
    <s v="TLR-6582"/>
    <n v="480"/>
    <x v="171"/>
    <n v="5"/>
    <d v="1899-12-30T06:00:00"/>
    <x v="2"/>
    <x v="4"/>
    <x v="5"/>
    <x v="2"/>
    <x v="14"/>
  </r>
  <r>
    <x v="0"/>
    <n v="14"/>
    <x v="11"/>
    <x v="89"/>
    <x v="5"/>
    <s v="TLR-4922"/>
    <n v="382"/>
    <x v="172"/>
    <n v="5"/>
    <d v="1899-12-30T04:30:00"/>
    <x v="0"/>
    <x v="2"/>
    <x v="6"/>
    <x v="3"/>
    <x v="0"/>
  </r>
  <r>
    <x v="0"/>
    <n v="12"/>
    <x v="10"/>
    <x v="125"/>
    <x v="3"/>
    <s v="TLR-8710"/>
    <n v="480"/>
    <x v="173"/>
    <n v="5"/>
    <d v="1899-12-30T06:00:00"/>
    <x v="0"/>
    <x v="3"/>
    <x v="7"/>
    <x v="0"/>
    <x v="8"/>
  </r>
  <r>
    <x v="1"/>
    <n v="10"/>
    <x v="10"/>
    <x v="126"/>
    <x v="1"/>
    <s v="TLR-9024"/>
    <n v="333"/>
    <x v="174"/>
    <n v="4"/>
    <d v="1899-12-30T05:00:00"/>
    <x v="1"/>
    <x v="1"/>
    <x v="2"/>
    <x v="3"/>
    <x v="5"/>
  </r>
  <r>
    <x v="0"/>
    <n v="24"/>
    <x v="9"/>
    <x v="127"/>
    <x v="1"/>
    <s v="TLR-4922"/>
    <n v="333"/>
    <x v="175"/>
    <n v="4"/>
    <d v="1899-12-30T05:00:00"/>
    <x v="1"/>
    <x v="1"/>
    <x v="6"/>
    <x v="3"/>
    <x v="13"/>
  </r>
  <r>
    <x v="1"/>
    <n v="2"/>
    <x v="3"/>
    <x v="128"/>
    <x v="3"/>
    <s v="TLR-8710"/>
    <n v="480"/>
    <x v="176"/>
    <n v="5"/>
    <d v="1899-12-30T06:00:00"/>
    <x v="0"/>
    <x v="8"/>
    <x v="7"/>
    <x v="1"/>
    <x v="8"/>
  </r>
  <r>
    <x v="1"/>
    <n v="13"/>
    <x v="5"/>
    <x v="129"/>
    <x v="4"/>
    <s v="TLR-4922"/>
    <n v="329"/>
    <x v="177"/>
    <n v="5"/>
    <d v="1899-12-30T04:30:00"/>
    <x v="2"/>
    <x v="2"/>
    <x v="7"/>
    <x v="3"/>
    <x v="7"/>
  </r>
  <r>
    <x v="0"/>
    <n v="10"/>
    <x v="2"/>
    <x v="130"/>
    <x v="3"/>
    <s v="TLR-7248"/>
    <n v="480"/>
    <x v="178"/>
    <n v="5"/>
    <d v="1899-12-30T06:00:00"/>
    <x v="0"/>
    <x v="1"/>
    <x v="5"/>
    <x v="0"/>
    <x v="14"/>
  </r>
  <r>
    <x v="0"/>
    <n v="1"/>
    <x v="3"/>
    <x v="131"/>
    <x v="5"/>
    <s v="TLR-9024"/>
    <n v="382"/>
    <x v="179"/>
    <n v="5"/>
    <d v="1899-12-30T04:30:00"/>
    <x v="1"/>
    <x v="8"/>
    <x v="2"/>
    <x v="2"/>
    <x v="14"/>
  </r>
  <r>
    <x v="0"/>
    <n v="21"/>
    <x v="6"/>
    <x v="132"/>
    <x v="1"/>
    <s v="TLR-4922"/>
    <n v="333"/>
    <x v="180"/>
    <n v="4"/>
    <d v="1899-12-30T05:00:00"/>
    <x v="1"/>
    <x v="4"/>
    <x v="4"/>
    <x v="0"/>
    <x v="4"/>
  </r>
  <r>
    <x v="0"/>
    <n v="27"/>
    <x v="10"/>
    <x v="108"/>
    <x v="5"/>
    <s v="TLR-7248"/>
    <n v="382"/>
    <x v="181"/>
    <n v="5"/>
    <d v="1899-12-30T04:30:00"/>
    <x v="1"/>
    <x v="2"/>
    <x v="5"/>
    <x v="2"/>
    <x v="5"/>
  </r>
  <r>
    <x v="1"/>
    <n v="8"/>
    <x v="8"/>
    <x v="69"/>
    <x v="1"/>
    <s v="TLR-9024"/>
    <n v="333"/>
    <x v="182"/>
    <n v="4"/>
    <d v="1899-12-30T05:00:00"/>
    <x v="0"/>
    <x v="3"/>
    <x v="1"/>
    <x v="3"/>
    <x v="6"/>
  </r>
  <r>
    <x v="0"/>
    <n v="3"/>
    <x v="4"/>
    <x v="133"/>
    <x v="2"/>
    <s v="TLR-8710"/>
    <n v="900"/>
    <x v="183"/>
    <n v="5"/>
    <d v="1899-12-30T07:00:00"/>
    <x v="0"/>
    <x v="6"/>
    <x v="0"/>
    <x v="3"/>
    <x v="0"/>
  </r>
  <r>
    <x v="0"/>
    <n v="21"/>
    <x v="4"/>
    <x v="70"/>
    <x v="5"/>
    <s v="TLR-8710"/>
    <n v="382"/>
    <x v="184"/>
    <n v="5"/>
    <d v="1899-12-30T04:30:00"/>
    <x v="1"/>
    <x v="5"/>
    <x v="3"/>
    <x v="1"/>
    <x v="5"/>
  </r>
  <r>
    <x v="0"/>
    <n v="8"/>
    <x v="7"/>
    <x v="9"/>
    <x v="2"/>
    <s v="TLR-9024"/>
    <n v="900"/>
    <x v="185"/>
    <n v="5"/>
    <d v="1899-12-30T07:00:00"/>
    <x v="1"/>
    <x v="1"/>
    <x v="6"/>
    <x v="2"/>
    <x v="14"/>
  </r>
  <r>
    <x v="0"/>
    <n v="3"/>
    <x v="6"/>
    <x v="134"/>
    <x v="5"/>
    <s v="TLR-6582"/>
    <n v="382"/>
    <x v="186"/>
    <n v="5"/>
    <d v="1899-12-30T04:30:00"/>
    <x v="1"/>
    <x v="0"/>
    <x v="3"/>
    <x v="3"/>
    <x v="10"/>
  </r>
  <r>
    <x v="0"/>
    <n v="8"/>
    <x v="4"/>
    <x v="135"/>
    <x v="1"/>
    <s v="TLR-9024"/>
    <n v="333"/>
    <x v="187"/>
    <n v="4"/>
    <d v="1899-12-30T05:00:00"/>
    <x v="0"/>
    <x v="7"/>
    <x v="5"/>
    <x v="1"/>
    <x v="6"/>
  </r>
  <r>
    <x v="0"/>
    <n v="17"/>
    <x v="4"/>
    <x v="78"/>
    <x v="0"/>
    <s v="TLR-8710"/>
    <n v="222"/>
    <x v="188"/>
    <n v="3"/>
    <d v="1899-12-30T03:00:00"/>
    <x v="0"/>
    <x v="3"/>
    <x v="6"/>
    <x v="2"/>
    <x v="8"/>
  </r>
  <r>
    <x v="0"/>
    <n v="5"/>
    <x v="10"/>
    <x v="136"/>
    <x v="4"/>
    <s v="TLR-9024"/>
    <n v="329"/>
    <x v="189"/>
    <n v="5"/>
    <d v="1899-12-30T04:30:00"/>
    <x v="2"/>
    <x v="0"/>
    <x v="4"/>
    <x v="1"/>
    <x v="11"/>
  </r>
  <r>
    <x v="0"/>
    <n v="7"/>
    <x v="2"/>
    <x v="115"/>
    <x v="5"/>
    <s v="TLR-4922"/>
    <n v="382"/>
    <x v="190"/>
    <n v="5"/>
    <d v="1899-12-30T04:30:00"/>
    <x v="0"/>
    <x v="3"/>
    <x v="5"/>
    <x v="2"/>
    <x v="3"/>
  </r>
  <r>
    <x v="1"/>
    <n v="26"/>
    <x v="0"/>
    <x v="137"/>
    <x v="2"/>
    <s v="TLR-6582"/>
    <n v="900"/>
    <x v="191"/>
    <n v="5"/>
    <d v="1899-12-30T07:00:00"/>
    <x v="0"/>
    <x v="8"/>
    <x v="5"/>
    <x v="0"/>
    <x v="10"/>
  </r>
  <r>
    <x v="1"/>
    <n v="8"/>
    <x v="1"/>
    <x v="47"/>
    <x v="3"/>
    <s v="TLR-4922"/>
    <n v="480"/>
    <x v="192"/>
    <n v="5"/>
    <d v="1899-12-30T06:00:00"/>
    <x v="1"/>
    <x v="6"/>
    <x v="1"/>
    <x v="2"/>
    <x v="7"/>
  </r>
  <r>
    <x v="1"/>
    <n v="17"/>
    <x v="7"/>
    <x v="33"/>
    <x v="5"/>
    <s v="TLR-7248"/>
    <n v="382"/>
    <x v="193"/>
    <n v="5"/>
    <d v="1899-12-30T04:30:00"/>
    <x v="1"/>
    <x v="1"/>
    <x v="2"/>
    <x v="0"/>
    <x v="12"/>
  </r>
  <r>
    <x v="0"/>
    <n v="21"/>
    <x v="7"/>
    <x v="26"/>
    <x v="3"/>
    <s v="TLR-6582"/>
    <n v="480"/>
    <x v="194"/>
    <n v="5"/>
    <d v="1899-12-30T06:00:00"/>
    <x v="0"/>
    <x v="3"/>
    <x v="7"/>
    <x v="2"/>
    <x v="5"/>
  </r>
  <r>
    <x v="1"/>
    <n v="13"/>
    <x v="0"/>
    <x v="138"/>
    <x v="2"/>
    <s v="TLR-6582"/>
    <n v="900"/>
    <x v="195"/>
    <n v="5"/>
    <d v="1899-12-30T07:00:00"/>
    <x v="1"/>
    <x v="3"/>
    <x v="5"/>
    <x v="2"/>
    <x v="7"/>
  </r>
  <r>
    <x v="1"/>
    <n v="22"/>
    <x v="0"/>
    <x v="139"/>
    <x v="4"/>
    <s v="TLR-7248"/>
    <n v="329"/>
    <x v="196"/>
    <n v="5"/>
    <d v="1899-12-30T04:30:00"/>
    <x v="1"/>
    <x v="4"/>
    <x v="4"/>
    <x v="2"/>
    <x v="14"/>
  </r>
  <r>
    <x v="0"/>
    <n v="19"/>
    <x v="1"/>
    <x v="107"/>
    <x v="1"/>
    <s v="TLR-4922"/>
    <n v="333"/>
    <x v="197"/>
    <n v="4"/>
    <d v="1899-12-30T05:00:00"/>
    <x v="2"/>
    <x v="1"/>
    <x v="1"/>
    <x v="0"/>
    <x v="4"/>
  </r>
  <r>
    <x v="0"/>
    <n v="9"/>
    <x v="2"/>
    <x v="58"/>
    <x v="0"/>
    <s v="TLR-9024"/>
    <n v="222"/>
    <x v="198"/>
    <n v="3"/>
    <d v="1899-12-30T03:00:00"/>
    <x v="1"/>
    <x v="8"/>
    <x v="0"/>
    <x v="0"/>
    <x v="4"/>
  </r>
  <r>
    <x v="1"/>
    <n v="13"/>
    <x v="6"/>
    <x v="140"/>
    <x v="1"/>
    <s v="TLR-7248"/>
    <n v="333"/>
    <x v="199"/>
    <n v="4"/>
    <d v="1899-12-30T05:00:00"/>
    <x v="1"/>
    <x v="5"/>
    <x v="5"/>
    <x v="3"/>
    <x v="12"/>
  </r>
  <r>
    <x v="0"/>
    <n v="21"/>
    <x v="10"/>
    <x v="141"/>
    <x v="4"/>
    <s v="TLR-1256"/>
    <n v="329"/>
    <x v="200"/>
    <n v="5"/>
    <d v="1899-12-30T04:30:00"/>
    <x v="0"/>
    <x v="2"/>
    <x v="6"/>
    <x v="1"/>
    <x v="12"/>
  </r>
  <r>
    <x v="0"/>
    <n v="23"/>
    <x v="9"/>
    <x v="53"/>
    <x v="3"/>
    <s v="TLR-4922"/>
    <n v="480"/>
    <x v="201"/>
    <n v="5"/>
    <d v="1899-12-30T06:00:00"/>
    <x v="2"/>
    <x v="3"/>
    <x v="7"/>
    <x v="3"/>
    <x v="11"/>
  </r>
  <r>
    <x v="0"/>
    <n v="26"/>
    <x v="5"/>
    <x v="56"/>
    <x v="1"/>
    <s v="TLR-7248"/>
    <n v="333"/>
    <x v="202"/>
    <n v="4"/>
    <d v="1899-12-30T05:00:00"/>
    <x v="1"/>
    <x v="7"/>
    <x v="6"/>
    <x v="2"/>
    <x v="5"/>
  </r>
  <r>
    <x v="1"/>
    <n v="17"/>
    <x v="11"/>
    <x v="142"/>
    <x v="5"/>
    <s v="TLR-8710"/>
    <n v="382"/>
    <x v="203"/>
    <n v="5"/>
    <d v="1899-12-30T04:30:00"/>
    <x v="0"/>
    <x v="8"/>
    <x v="2"/>
    <x v="3"/>
    <x v="11"/>
  </r>
  <r>
    <x v="0"/>
    <n v="2"/>
    <x v="7"/>
    <x v="143"/>
    <x v="5"/>
    <s v="TLR-6582"/>
    <n v="382"/>
    <x v="204"/>
    <n v="5"/>
    <d v="1899-12-30T04:30:00"/>
    <x v="2"/>
    <x v="5"/>
    <x v="6"/>
    <x v="2"/>
    <x v="0"/>
  </r>
  <r>
    <x v="0"/>
    <n v="7"/>
    <x v="8"/>
    <x v="144"/>
    <x v="4"/>
    <s v="TLR-9024"/>
    <n v="329"/>
    <x v="205"/>
    <n v="5"/>
    <d v="1899-12-30T04:30:00"/>
    <x v="2"/>
    <x v="5"/>
    <x v="4"/>
    <x v="1"/>
    <x v="4"/>
  </r>
  <r>
    <x v="0"/>
    <n v="20"/>
    <x v="7"/>
    <x v="8"/>
    <x v="3"/>
    <s v="TLR-9024"/>
    <n v="480"/>
    <x v="206"/>
    <n v="5"/>
    <d v="1899-12-30T06:00:00"/>
    <x v="0"/>
    <x v="0"/>
    <x v="5"/>
    <x v="2"/>
    <x v="8"/>
  </r>
  <r>
    <x v="1"/>
    <n v="6"/>
    <x v="10"/>
    <x v="65"/>
    <x v="4"/>
    <s v="TLR-1256"/>
    <n v="329"/>
    <x v="207"/>
    <n v="5"/>
    <d v="1899-12-30T04:30:00"/>
    <x v="0"/>
    <x v="8"/>
    <x v="0"/>
    <x v="1"/>
    <x v="4"/>
  </r>
  <r>
    <x v="0"/>
    <n v="21"/>
    <x v="2"/>
    <x v="2"/>
    <x v="3"/>
    <s v="TLR-9024"/>
    <n v="480"/>
    <x v="208"/>
    <n v="5"/>
    <d v="1899-12-30T06:00:00"/>
    <x v="0"/>
    <x v="1"/>
    <x v="5"/>
    <x v="3"/>
    <x v="11"/>
  </r>
  <r>
    <x v="1"/>
    <n v="7"/>
    <x v="11"/>
    <x v="145"/>
    <x v="4"/>
    <s v="TLR-4922"/>
    <n v="329"/>
    <x v="209"/>
    <n v="5"/>
    <d v="1899-12-30T04:30:00"/>
    <x v="2"/>
    <x v="1"/>
    <x v="4"/>
    <x v="3"/>
    <x v="2"/>
  </r>
  <r>
    <x v="0"/>
    <n v="19"/>
    <x v="9"/>
    <x v="146"/>
    <x v="3"/>
    <s v="TLR-8710"/>
    <n v="480"/>
    <x v="210"/>
    <n v="5"/>
    <d v="1899-12-30T06:00:00"/>
    <x v="2"/>
    <x v="6"/>
    <x v="4"/>
    <x v="2"/>
    <x v="4"/>
  </r>
  <r>
    <x v="0"/>
    <n v="27"/>
    <x v="5"/>
    <x v="147"/>
    <x v="4"/>
    <s v="TLR-8710"/>
    <n v="329"/>
    <x v="211"/>
    <n v="5"/>
    <d v="1899-12-30T04:30:00"/>
    <x v="0"/>
    <x v="6"/>
    <x v="3"/>
    <x v="1"/>
    <x v="12"/>
  </r>
  <r>
    <x v="0"/>
    <n v="22"/>
    <x v="1"/>
    <x v="148"/>
    <x v="0"/>
    <s v="TLR-9024"/>
    <n v="222"/>
    <x v="212"/>
    <n v="3"/>
    <d v="1899-12-30T03:00:00"/>
    <x v="1"/>
    <x v="5"/>
    <x v="1"/>
    <x v="3"/>
    <x v="0"/>
  </r>
  <r>
    <x v="0"/>
    <n v="18"/>
    <x v="7"/>
    <x v="109"/>
    <x v="3"/>
    <s v="TLR-8710"/>
    <n v="480"/>
    <x v="213"/>
    <n v="5"/>
    <d v="1899-12-30T06:00:00"/>
    <x v="1"/>
    <x v="1"/>
    <x v="4"/>
    <x v="0"/>
    <x v="11"/>
  </r>
  <r>
    <x v="1"/>
    <n v="24"/>
    <x v="5"/>
    <x v="6"/>
    <x v="2"/>
    <s v="TLR-4922"/>
    <n v="900"/>
    <x v="214"/>
    <n v="5"/>
    <d v="1899-12-30T07:00:00"/>
    <x v="0"/>
    <x v="7"/>
    <x v="6"/>
    <x v="2"/>
    <x v="2"/>
  </r>
  <r>
    <x v="0"/>
    <n v="22"/>
    <x v="3"/>
    <x v="149"/>
    <x v="0"/>
    <s v="TLR-8710"/>
    <n v="222"/>
    <x v="215"/>
    <n v="3"/>
    <d v="1899-12-30T03:00:00"/>
    <x v="1"/>
    <x v="4"/>
    <x v="4"/>
    <x v="0"/>
    <x v="7"/>
  </r>
  <r>
    <x v="1"/>
    <n v="15"/>
    <x v="8"/>
    <x v="49"/>
    <x v="5"/>
    <s v="TLR-1256"/>
    <n v="382"/>
    <x v="216"/>
    <n v="5"/>
    <d v="1899-12-30T04:30:00"/>
    <x v="0"/>
    <x v="8"/>
    <x v="7"/>
    <x v="1"/>
    <x v="1"/>
  </r>
  <r>
    <x v="0"/>
    <n v="24"/>
    <x v="4"/>
    <x v="150"/>
    <x v="1"/>
    <s v="TLR-8710"/>
    <n v="333"/>
    <x v="217"/>
    <n v="4"/>
    <d v="1899-12-30T05:00:00"/>
    <x v="0"/>
    <x v="4"/>
    <x v="2"/>
    <x v="3"/>
    <x v="3"/>
  </r>
  <r>
    <x v="1"/>
    <n v="8"/>
    <x v="3"/>
    <x v="151"/>
    <x v="2"/>
    <s v="TLR-7248"/>
    <n v="900"/>
    <x v="218"/>
    <n v="5"/>
    <d v="1899-12-30T07:00:00"/>
    <x v="0"/>
    <x v="6"/>
    <x v="6"/>
    <x v="1"/>
    <x v="2"/>
  </r>
  <r>
    <x v="1"/>
    <n v="15"/>
    <x v="11"/>
    <x v="152"/>
    <x v="5"/>
    <s v="TLR-8710"/>
    <n v="382"/>
    <x v="219"/>
    <n v="5"/>
    <d v="1899-12-30T04:30:00"/>
    <x v="0"/>
    <x v="1"/>
    <x v="5"/>
    <x v="1"/>
    <x v="5"/>
  </r>
  <r>
    <x v="0"/>
    <n v="1"/>
    <x v="4"/>
    <x v="153"/>
    <x v="3"/>
    <s v="TLR-9024"/>
    <n v="480"/>
    <x v="220"/>
    <n v="5"/>
    <d v="1899-12-30T06:00:00"/>
    <x v="1"/>
    <x v="1"/>
    <x v="7"/>
    <x v="2"/>
    <x v="11"/>
  </r>
  <r>
    <x v="0"/>
    <n v="2"/>
    <x v="9"/>
    <x v="12"/>
    <x v="4"/>
    <s v="TLR-6582"/>
    <n v="329"/>
    <x v="221"/>
    <n v="5"/>
    <d v="1899-12-30T04:30:00"/>
    <x v="0"/>
    <x v="3"/>
    <x v="6"/>
    <x v="0"/>
    <x v="8"/>
  </r>
  <r>
    <x v="0"/>
    <n v="11"/>
    <x v="2"/>
    <x v="82"/>
    <x v="3"/>
    <s v="TLR-9024"/>
    <n v="480"/>
    <x v="222"/>
    <n v="5"/>
    <d v="1899-12-30T06:00:00"/>
    <x v="1"/>
    <x v="8"/>
    <x v="4"/>
    <x v="3"/>
    <x v="11"/>
  </r>
  <r>
    <x v="0"/>
    <n v="24"/>
    <x v="9"/>
    <x v="127"/>
    <x v="1"/>
    <s v="TLR-6582"/>
    <n v="333"/>
    <x v="223"/>
    <n v="4"/>
    <d v="1899-12-30T05:00:00"/>
    <x v="0"/>
    <x v="3"/>
    <x v="5"/>
    <x v="3"/>
    <x v="4"/>
  </r>
  <r>
    <x v="0"/>
    <n v="3"/>
    <x v="3"/>
    <x v="154"/>
    <x v="5"/>
    <s v="TLR-6582"/>
    <n v="382"/>
    <x v="224"/>
    <n v="5"/>
    <d v="1899-12-30T04:30:00"/>
    <x v="2"/>
    <x v="5"/>
    <x v="0"/>
    <x v="0"/>
    <x v="14"/>
  </r>
  <r>
    <x v="0"/>
    <n v="22"/>
    <x v="5"/>
    <x v="155"/>
    <x v="5"/>
    <s v="TLR-4922"/>
    <n v="382"/>
    <x v="225"/>
    <n v="5"/>
    <d v="1899-12-30T04:30:00"/>
    <x v="1"/>
    <x v="1"/>
    <x v="5"/>
    <x v="2"/>
    <x v="2"/>
  </r>
  <r>
    <x v="0"/>
    <n v="1"/>
    <x v="11"/>
    <x v="156"/>
    <x v="4"/>
    <s v="TLR-8710"/>
    <n v="329"/>
    <x v="226"/>
    <n v="5"/>
    <d v="1899-12-30T04:30:00"/>
    <x v="2"/>
    <x v="4"/>
    <x v="1"/>
    <x v="0"/>
    <x v="6"/>
  </r>
  <r>
    <x v="0"/>
    <n v="8"/>
    <x v="6"/>
    <x v="157"/>
    <x v="2"/>
    <s v="TLR-1256"/>
    <n v="900"/>
    <x v="227"/>
    <n v="5"/>
    <d v="1899-12-30T07:00:00"/>
    <x v="2"/>
    <x v="2"/>
    <x v="3"/>
    <x v="3"/>
    <x v="4"/>
  </r>
  <r>
    <x v="0"/>
    <n v="11"/>
    <x v="4"/>
    <x v="158"/>
    <x v="1"/>
    <s v="TLR-4922"/>
    <n v="333"/>
    <x v="228"/>
    <n v="4"/>
    <d v="1899-12-30T05:00:00"/>
    <x v="0"/>
    <x v="6"/>
    <x v="7"/>
    <x v="0"/>
    <x v="7"/>
  </r>
  <r>
    <x v="0"/>
    <n v="11"/>
    <x v="1"/>
    <x v="159"/>
    <x v="5"/>
    <s v="TLR-7248"/>
    <n v="382"/>
    <x v="229"/>
    <n v="5"/>
    <d v="1899-12-30T04:30:00"/>
    <x v="0"/>
    <x v="0"/>
    <x v="1"/>
    <x v="3"/>
    <x v="6"/>
  </r>
  <r>
    <x v="0"/>
    <n v="13"/>
    <x v="10"/>
    <x v="57"/>
    <x v="4"/>
    <s v="TLR-1256"/>
    <n v="329"/>
    <x v="230"/>
    <n v="5"/>
    <d v="1899-12-30T04:30:00"/>
    <x v="2"/>
    <x v="7"/>
    <x v="3"/>
    <x v="3"/>
    <x v="8"/>
  </r>
  <r>
    <x v="0"/>
    <n v="8"/>
    <x v="5"/>
    <x v="160"/>
    <x v="0"/>
    <s v="TLR-1256"/>
    <n v="222"/>
    <x v="231"/>
    <n v="3"/>
    <d v="1899-12-30T03:00:00"/>
    <x v="1"/>
    <x v="2"/>
    <x v="0"/>
    <x v="1"/>
    <x v="13"/>
  </r>
  <r>
    <x v="0"/>
    <n v="10"/>
    <x v="5"/>
    <x v="161"/>
    <x v="1"/>
    <s v="TLR-9024"/>
    <n v="333"/>
    <x v="232"/>
    <n v="4"/>
    <d v="1899-12-30T05:00:00"/>
    <x v="1"/>
    <x v="6"/>
    <x v="1"/>
    <x v="0"/>
    <x v="12"/>
  </r>
  <r>
    <x v="0"/>
    <n v="26"/>
    <x v="2"/>
    <x v="162"/>
    <x v="0"/>
    <s v="TLR-4922"/>
    <n v="222"/>
    <x v="233"/>
    <n v="3"/>
    <d v="1899-12-30T03:00:00"/>
    <x v="0"/>
    <x v="1"/>
    <x v="6"/>
    <x v="1"/>
    <x v="2"/>
  </r>
  <r>
    <x v="0"/>
    <n v="5"/>
    <x v="11"/>
    <x v="59"/>
    <x v="0"/>
    <s v="TLR-4922"/>
    <n v="222"/>
    <x v="234"/>
    <n v="3"/>
    <d v="1899-12-30T03:00:00"/>
    <x v="2"/>
    <x v="5"/>
    <x v="5"/>
    <x v="2"/>
    <x v="8"/>
  </r>
  <r>
    <x v="0"/>
    <n v="14"/>
    <x v="2"/>
    <x v="163"/>
    <x v="1"/>
    <s v="TLR-6582"/>
    <n v="333"/>
    <x v="235"/>
    <n v="4"/>
    <d v="1899-12-30T05:00:00"/>
    <x v="0"/>
    <x v="7"/>
    <x v="7"/>
    <x v="2"/>
    <x v="6"/>
  </r>
  <r>
    <x v="1"/>
    <n v="2"/>
    <x v="6"/>
    <x v="164"/>
    <x v="4"/>
    <s v="TLR-8710"/>
    <n v="329"/>
    <x v="236"/>
    <n v="5"/>
    <d v="1899-12-30T04:30:00"/>
    <x v="1"/>
    <x v="4"/>
    <x v="2"/>
    <x v="1"/>
    <x v="7"/>
  </r>
  <r>
    <x v="1"/>
    <n v="14"/>
    <x v="6"/>
    <x v="165"/>
    <x v="2"/>
    <s v="TLR-6582"/>
    <n v="900"/>
    <x v="237"/>
    <n v="5"/>
    <d v="1899-12-30T07:00:00"/>
    <x v="0"/>
    <x v="2"/>
    <x v="0"/>
    <x v="3"/>
    <x v="6"/>
  </r>
  <r>
    <x v="0"/>
    <n v="13"/>
    <x v="8"/>
    <x v="39"/>
    <x v="4"/>
    <s v="TLR-1256"/>
    <n v="329"/>
    <x v="238"/>
    <n v="5"/>
    <d v="1899-12-30T04:30:00"/>
    <x v="2"/>
    <x v="1"/>
    <x v="0"/>
    <x v="2"/>
    <x v="5"/>
  </r>
  <r>
    <x v="0"/>
    <n v="11"/>
    <x v="2"/>
    <x v="82"/>
    <x v="2"/>
    <s v="TLR-6582"/>
    <n v="900"/>
    <x v="239"/>
    <n v="5"/>
    <d v="1899-12-30T07:00:00"/>
    <x v="0"/>
    <x v="2"/>
    <x v="7"/>
    <x v="1"/>
    <x v="7"/>
  </r>
  <r>
    <x v="1"/>
    <n v="7"/>
    <x v="9"/>
    <x v="20"/>
    <x v="5"/>
    <s v="TLR-7248"/>
    <n v="382"/>
    <x v="240"/>
    <n v="5"/>
    <d v="1899-12-30T04:30:00"/>
    <x v="1"/>
    <x v="3"/>
    <x v="1"/>
    <x v="3"/>
    <x v="8"/>
  </r>
  <r>
    <x v="0"/>
    <n v="25"/>
    <x v="8"/>
    <x v="166"/>
    <x v="4"/>
    <s v="TLR-6582"/>
    <n v="329"/>
    <x v="241"/>
    <n v="5"/>
    <d v="1899-12-30T04:30:00"/>
    <x v="1"/>
    <x v="3"/>
    <x v="2"/>
    <x v="3"/>
    <x v="14"/>
  </r>
  <r>
    <x v="1"/>
    <n v="6"/>
    <x v="0"/>
    <x v="167"/>
    <x v="1"/>
    <s v="TLR-9024"/>
    <n v="333"/>
    <x v="242"/>
    <n v="4"/>
    <d v="1899-12-30T05:00:00"/>
    <x v="0"/>
    <x v="8"/>
    <x v="7"/>
    <x v="0"/>
    <x v="11"/>
  </r>
  <r>
    <x v="0"/>
    <n v="25"/>
    <x v="7"/>
    <x v="168"/>
    <x v="2"/>
    <s v="TLR-8710"/>
    <n v="900"/>
    <x v="243"/>
    <n v="5"/>
    <d v="1899-12-30T07:00:00"/>
    <x v="2"/>
    <x v="8"/>
    <x v="1"/>
    <x v="0"/>
    <x v="11"/>
  </r>
  <r>
    <x v="0"/>
    <n v="25"/>
    <x v="11"/>
    <x v="169"/>
    <x v="1"/>
    <s v="TLR-9024"/>
    <n v="333"/>
    <x v="244"/>
    <n v="4"/>
    <d v="1899-12-30T05:00:00"/>
    <x v="1"/>
    <x v="5"/>
    <x v="6"/>
    <x v="0"/>
    <x v="14"/>
  </r>
  <r>
    <x v="1"/>
    <n v="15"/>
    <x v="9"/>
    <x v="170"/>
    <x v="2"/>
    <s v="TLR-6582"/>
    <n v="900"/>
    <x v="245"/>
    <n v="5"/>
    <d v="1899-12-30T07:00:00"/>
    <x v="2"/>
    <x v="3"/>
    <x v="5"/>
    <x v="3"/>
    <x v="12"/>
  </r>
  <r>
    <x v="0"/>
    <n v="27"/>
    <x v="9"/>
    <x v="114"/>
    <x v="5"/>
    <s v="TLR-6582"/>
    <n v="382"/>
    <x v="246"/>
    <n v="5"/>
    <d v="1899-12-30T04:30:00"/>
    <x v="2"/>
    <x v="5"/>
    <x v="6"/>
    <x v="1"/>
    <x v="7"/>
  </r>
  <r>
    <x v="0"/>
    <n v="6"/>
    <x v="11"/>
    <x v="73"/>
    <x v="4"/>
    <s v="TLR-4922"/>
    <n v="329"/>
    <x v="247"/>
    <n v="5"/>
    <d v="1899-12-30T04:30:00"/>
    <x v="2"/>
    <x v="5"/>
    <x v="6"/>
    <x v="2"/>
    <x v="0"/>
  </r>
  <r>
    <x v="0"/>
    <n v="19"/>
    <x v="0"/>
    <x v="171"/>
    <x v="5"/>
    <s v="TLR-4922"/>
    <n v="382"/>
    <x v="248"/>
    <n v="5"/>
    <d v="1899-12-30T04:30:00"/>
    <x v="0"/>
    <x v="3"/>
    <x v="5"/>
    <x v="3"/>
    <x v="11"/>
  </r>
  <r>
    <x v="0"/>
    <n v="12"/>
    <x v="2"/>
    <x v="172"/>
    <x v="3"/>
    <s v="TLR-8710"/>
    <n v="480"/>
    <x v="249"/>
    <n v="5"/>
    <d v="1899-12-30T06:00:00"/>
    <x v="2"/>
    <x v="8"/>
    <x v="6"/>
    <x v="3"/>
    <x v="4"/>
  </r>
  <r>
    <x v="0"/>
    <n v="1"/>
    <x v="1"/>
    <x v="40"/>
    <x v="3"/>
    <s v="TLR-9024"/>
    <n v="480"/>
    <x v="250"/>
    <n v="5"/>
    <d v="1899-12-30T06:00:00"/>
    <x v="1"/>
    <x v="7"/>
    <x v="3"/>
    <x v="2"/>
    <x v="14"/>
  </r>
  <r>
    <x v="0"/>
    <n v="23"/>
    <x v="8"/>
    <x v="99"/>
    <x v="4"/>
    <s v="TLR-9024"/>
    <n v="329"/>
    <x v="251"/>
    <n v="5"/>
    <d v="1899-12-30T04:30:00"/>
    <x v="1"/>
    <x v="3"/>
    <x v="7"/>
    <x v="1"/>
    <x v="3"/>
  </r>
  <r>
    <x v="0"/>
    <n v="1"/>
    <x v="8"/>
    <x v="11"/>
    <x v="4"/>
    <s v="TLR-6582"/>
    <n v="329"/>
    <x v="252"/>
    <n v="5"/>
    <d v="1899-12-30T04:30:00"/>
    <x v="2"/>
    <x v="2"/>
    <x v="4"/>
    <x v="1"/>
    <x v="2"/>
  </r>
  <r>
    <x v="0"/>
    <n v="16"/>
    <x v="8"/>
    <x v="117"/>
    <x v="0"/>
    <s v="TLR-1256"/>
    <n v="222"/>
    <x v="253"/>
    <n v="3"/>
    <d v="1899-12-30T03:00:00"/>
    <x v="2"/>
    <x v="3"/>
    <x v="4"/>
    <x v="3"/>
    <x v="11"/>
  </r>
  <r>
    <x v="0"/>
    <n v="12"/>
    <x v="11"/>
    <x v="62"/>
    <x v="5"/>
    <s v="TLR-4922"/>
    <n v="382"/>
    <x v="254"/>
    <n v="5"/>
    <d v="1899-12-30T04:30:00"/>
    <x v="2"/>
    <x v="4"/>
    <x v="1"/>
    <x v="0"/>
    <x v="7"/>
  </r>
  <r>
    <x v="0"/>
    <n v="27"/>
    <x v="11"/>
    <x v="36"/>
    <x v="1"/>
    <s v="TLR-6582"/>
    <n v="333"/>
    <x v="255"/>
    <n v="4"/>
    <d v="1899-12-30T05:00:00"/>
    <x v="1"/>
    <x v="8"/>
    <x v="4"/>
    <x v="1"/>
    <x v="8"/>
  </r>
  <r>
    <x v="0"/>
    <n v="20"/>
    <x v="6"/>
    <x v="173"/>
    <x v="5"/>
    <s v="TLR-4922"/>
    <n v="382"/>
    <x v="256"/>
    <n v="5"/>
    <d v="1899-12-30T04:30:00"/>
    <x v="0"/>
    <x v="1"/>
    <x v="6"/>
    <x v="1"/>
    <x v="11"/>
  </r>
  <r>
    <x v="1"/>
    <n v="22"/>
    <x v="6"/>
    <x v="174"/>
    <x v="1"/>
    <s v="TLR-6582"/>
    <n v="333"/>
    <x v="257"/>
    <n v="4"/>
    <d v="1899-12-30T05:00:00"/>
    <x v="0"/>
    <x v="6"/>
    <x v="2"/>
    <x v="0"/>
    <x v="2"/>
  </r>
  <r>
    <x v="0"/>
    <n v="23"/>
    <x v="5"/>
    <x v="81"/>
    <x v="1"/>
    <s v="TLR-6582"/>
    <n v="333"/>
    <x v="258"/>
    <n v="4"/>
    <d v="1899-12-30T05:00:00"/>
    <x v="2"/>
    <x v="8"/>
    <x v="1"/>
    <x v="1"/>
    <x v="4"/>
  </r>
  <r>
    <x v="1"/>
    <n v="16"/>
    <x v="11"/>
    <x v="31"/>
    <x v="4"/>
    <s v="TLR-1256"/>
    <n v="329"/>
    <x v="259"/>
    <n v="5"/>
    <d v="1899-12-30T04:30:00"/>
    <x v="1"/>
    <x v="2"/>
    <x v="4"/>
    <x v="0"/>
    <x v="3"/>
  </r>
  <r>
    <x v="0"/>
    <n v="5"/>
    <x v="9"/>
    <x v="175"/>
    <x v="1"/>
    <s v="TLR-7248"/>
    <n v="333"/>
    <x v="260"/>
    <n v="4"/>
    <d v="1899-12-30T05:00:00"/>
    <x v="0"/>
    <x v="1"/>
    <x v="1"/>
    <x v="0"/>
    <x v="1"/>
  </r>
  <r>
    <x v="1"/>
    <n v="8"/>
    <x v="5"/>
    <x v="160"/>
    <x v="1"/>
    <s v="TLR-9024"/>
    <n v="333"/>
    <x v="261"/>
    <n v="4"/>
    <d v="1899-12-30T05:00:00"/>
    <x v="2"/>
    <x v="6"/>
    <x v="3"/>
    <x v="0"/>
    <x v="4"/>
  </r>
  <r>
    <x v="1"/>
    <n v="17"/>
    <x v="2"/>
    <x v="176"/>
    <x v="0"/>
    <s v="TLR-9024"/>
    <n v="222"/>
    <x v="262"/>
    <n v="3"/>
    <d v="1899-12-30T03:00:00"/>
    <x v="2"/>
    <x v="4"/>
    <x v="3"/>
    <x v="3"/>
    <x v="13"/>
  </r>
  <r>
    <x v="0"/>
    <n v="26"/>
    <x v="6"/>
    <x v="177"/>
    <x v="5"/>
    <s v="TLR-8710"/>
    <n v="382"/>
    <x v="263"/>
    <n v="5"/>
    <d v="1899-12-30T04:30:00"/>
    <x v="2"/>
    <x v="6"/>
    <x v="7"/>
    <x v="1"/>
    <x v="9"/>
  </r>
  <r>
    <x v="0"/>
    <n v="27"/>
    <x v="10"/>
    <x v="108"/>
    <x v="2"/>
    <s v="TLR-1256"/>
    <n v="900"/>
    <x v="264"/>
    <n v="5"/>
    <d v="1899-12-30T07:00:00"/>
    <x v="0"/>
    <x v="1"/>
    <x v="7"/>
    <x v="0"/>
    <x v="9"/>
  </r>
  <r>
    <x v="1"/>
    <n v="13"/>
    <x v="7"/>
    <x v="35"/>
    <x v="4"/>
    <s v="TLR-8710"/>
    <n v="329"/>
    <x v="265"/>
    <n v="5"/>
    <d v="1899-12-30T04:30:00"/>
    <x v="2"/>
    <x v="2"/>
    <x v="7"/>
    <x v="3"/>
    <x v="1"/>
  </r>
  <r>
    <x v="0"/>
    <n v="15"/>
    <x v="7"/>
    <x v="178"/>
    <x v="1"/>
    <s v="TLR-8710"/>
    <n v="333"/>
    <x v="266"/>
    <n v="4"/>
    <d v="1899-12-30T05:00:00"/>
    <x v="0"/>
    <x v="3"/>
    <x v="3"/>
    <x v="3"/>
    <x v="1"/>
  </r>
  <r>
    <x v="0"/>
    <n v="3"/>
    <x v="0"/>
    <x v="118"/>
    <x v="1"/>
    <s v="TLR-6582"/>
    <n v="333"/>
    <x v="267"/>
    <n v="4"/>
    <d v="1899-12-30T05:00:00"/>
    <x v="2"/>
    <x v="0"/>
    <x v="6"/>
    <x v="0"/>
    <x v="5"/>
  </r>
  <r>
    <x v="0"/>
    <n v="1"/>
    <x v="3"/>
    <x v="131"/>
    <x v="2"/>
    <s v="TLR-7248"/>
    <n v="900"/>
    <x v="268"/>
    <n v="5"/>
    <d v="1899-12-30T07:00:00"/>
    <x v="0"/>
    <x v="2"/>
    <x v="1"/>
    <x v="1"/>
    <x v="13"/>
  </r>
  <r>
    <x v="0"/>
    <n v="4"/>
    <x v="10"/>
    <x v="124"/>
    <x v="5"/>
    <s v="TLR-7248"/>
    <n v="382"/>
    <x v="269"/>
    <n v="5"/>
    <d v="1899-12-30T04:30:00"/>
    <x v="1"/>
    <x v="3"/>
    <x v="5"/>
    <x v="1"/>
    <x v="4"/>
  </r>
  <r>
    <x v="0"/>
    <n v="15"/>
    <x v="2"/>
    <x v="42"/>
    <x v="5"/>
    <s v="TLR-8710"/>
    <n v="382"/>
    <x v="270"/>
    <n v="5"/>
    <d v="1899-12-30T04:30:00"/>
    <x v="2"/>
    <x v="1"/>
    <x v="6"/>
    <x v="3"/>
    <x v="2"/>
  </r>
  <r>
    <x v="0"/>
    <n v="21"/>
    <x v="9"/>
    <x v="179"/>
    <x v="0"/>
    <s v="TLR-8710"/>
    <n v="222"/>
    <x v="271"/>
    <n v="3"/>
    <d v="1899-12-30T03:00:00"/>
    <x v="2"/>
    <x v="2"/>
    <x v="1"/>
    <x v="2"/>
    <x v="5"/>
  </r>
  <r>
    <x v="0"/>
    <n v="23"/>
    <x v="7"/>
    <x v="180"/>
    <x v="2"/>
    <s v="TLR-1256"/>
    <n v="900"/>
    <x v="272"/>
    <n v="5"/>
    <d v="1899-12-30T07:00:00"/>
    <x v="0"/>
    <x v="3"/>
    <x v="4"/>
    <x v="3"/>
    <x v="1"/>
  </r>
  <r>
    <x v="0"/>
    <n v="10"/>
    <x v="9"/>
    <x v="71"/>
    <x v="1"/>
    <s v="TLR-1256"/>
    <n v="333"/>
    <x v="273"/>
    <n v="4"/>
    <d v="1899-12-30T05:00:00"/>
    <x v="1"/>
    <x v="3"/>
    <x v="5"/>
    <x v="3"/>
    <x v="9"/>
  </r>
  <r>
    <x v="0"/>
    <n v="4"/>
    <x v="2"/>
    <x v="181"/>
    <x v="0"/>
    <s v="TLR-4922"/>
    <n v="222"/>
    <x v="274"/>
    <n v="3"/>
    <d v="1899-12-30T03:00:00"/>
    <x v="0"/>
    <x v="6"/>
    <x v="5"/>
    <x v="1"/>
    <x v="13"/>
  </r>
  <r>
    <x v="0"/>
    <n v="9"/>
    <x v="2"/>
    <x v="58"/>
    <x v="2"/>
    <s v="TLR-6582"/>
    <n v="900"/>
    <x v="275"/>
    <n v="5"/>
    <d v="1899-12-30T07:00:00"/>
    <x v="0"/>
    <x v="7"/>
    <x v="3"/>
    <x v="3"/>
    <x v="3"/>
  </r>
  <r>
    <x v="0"/>
    <n v="22"/>
    <x v="3"/>
    <x v="149"/>
    <x v="0"/>
    <s v="TLR-9024"/>
    <n v="222"/>
    <x v="276"/>
    <n v="3"/>
    <d v="1899-12-30T03:00:00"/>
    <x v="0"/>
    <x v="1"/>
    <x v="0"/>
    <x v="3"/>
    <x v="4"/>
  </r>
  <r>
    <x v="0"/>
    <n v="15"/>
    <x v="7"/>
    <x v="178"/>
    <x v="1"/>
    <s v="TLR-4922"/>
    <n v="333"/>
    <x v="277"/>
    <n v="4"/>
    <d v="1899-12-30T05:00:00"/>
    <x v="0"/>
    <x v="6"/>
    <x v="1"/>
    <x v="0"/>
    <x v="0"/>
  </r>
  <r>
    <x v="0"/>
    <n v="16"/>
    <x v="0"/>
    <x v="0"/>
    <x v="2"/>
    <s v="TLR-6582"/>
    <n v="900"/>
    <x v="278"/>
    <n v="5"/>
    <d v="1899-12-30T07:00:00"/>
    <x v="0"/>
    <x v="3"/>
    <x v="3"/>
    <x v="1"/>
    <x v="3"/>
  </r>
  <r>
    <x v="0"/>
    <n v="3"/>
    <x v="3"/>
    <x v="154"/>
    <x v="5"/>
    <s v="TLR-6582"/>
    <n v="382"/>
    <x v="279"/>
    <n v="5"/>
    <d v="1899-12-30T04:30:00"/>
    <x v="2"/>
    <x v="2"/>
    <x v="3"/>
    <x v="2"/>
    <x v="11"/>
  </r>
  <r>
    <x v="0"/>
    <n v="18"/>
    <x v="5"/>
    <x v="182"/>
    <x v="4"/>
    <s v="TLR-6582"/>
    <n v="329"/>
    <x v="280"/>
    <n v="5"/>
    <d v="1899-12-30T04:30:00"/>
    <x v="0"/>
    <x v="0"/>
    <x v="3"/>
    <x v="1"/>
    <x v="8"/>
  </r>
  <r>
    <x v="0"/>
    <n v="5"/>
    <x v="10"/>
    <x v="136"/>
    <x v="1"/>
    <s v="TLR-7248"/>
    <n v="333"/>
    <x v="281"/>
    <n v="4"/>
    <d v="1899-12-30T05:00:00"/>
    <x v="0"/>
    <x v="3"/>
    <x v="7"/>
    <x v="0"/>
    <x v="1"/>
  </r>
  <r>
    <x v="0"/>
    <n v="27"/>
    <x v="8"/>
    <x v="80"/>
    <x v="2"/>
    <s v="TLR-9024"/>
    <n v="900"/>
    <x v="282"/>
    <n v="5"/>
    <d v="1899-12-30T07:00:00"/>
    <x v="2"/>
    <x v="7"/>
    <x v="3"/>
    <x v="3"/>
    <x v="0"/>
  </r>
  <r>
    <x v="1"/>
    <n v="6"/>
    <x v="6"/>
    <x v="23"/>
    <x v="5"/>
    <s v="TLR-1256"/>
    <n v="382"/>
    <x v="283"/>
    <n v="5"/>
    <d v="1899-12-30T04:30:00"/>
    <x v="1"/>
    <x v="6"/>
    <x v="0"/>
    <x v="0"/>
    <x v="9"/>
  </r>
  <r>
    <x v="0"/>
    <n v="8"/>
    <x v="3"/>
    <x v="151"/>
    <x v="4"/>
    <s v="TLR-7248"/>
    <n v="329"/>
    <x v="284"/>
    <n v="5"/>
    <d v="1899-12-30T04:30:00"/>
    <x v="1"/>
    <x v="4"/>
    <x v="5"/>
    <x v="2"/>
    <x v="12"/>
  </r>
  <r>
    <x v="0"/>
    <n v="11"/>
    <x v="8"/>
    <x v="85"/>
    <x v="3"/>
    <s v="TLR-4922"/>
    <n v="480"/>
    <x v="285"/>
    <n v="5"/>
    <d v="1899-12-30T06:00:00"/>
    <x v="1"/>
    <x v="2"/>
    <x v="7"/>
    <x v="3"/>
    <x v="12"/>
  </r>
  <r>
    <x v="0"/>
    <n v="24"/>
    <x v="7"/>
    <x v="183"/>
    <x v="1"/>
    <s v="TLR-8710"/>
    <n v="333"/>
    <x v="286"/>
    <n v="4"/>
    <d v="1899-12-30T05:00:00"/>
    <x v="1"/>
    <x v="4"/>
    <x v="4"/>
    <x v="1"/>
    <x v="14"/>
  </r>
  <r>
    <x v="0"/>
    <n v="14"/>
    <x v="0"/>
    <x v="18"/>
    <x v="3"/>
    <s v="TLR-6582"/>
    <n v="480"/>
    <x v="287"/>
    <n v="5"/>
    <d v="1899-12-30T06:00:00"/>
    <x v="0"/>
    <x v="3"/>
    <x v="6"/>
    <x v="2"/>
    <x v="4"/>
  </r>
  <r>
    <x v="0"/>
    <n v="3"/>
    <x v="1"/>
    <x v="92"/>
    <x v="0"/>
    <s v="TLR-8710"/>
    <n v="222"/>
    <x v="288"/>
    <n v="3"/>
    <d v="1899-12-30T03:00:00"/>
    <x v="1"/>
    <x v="2"/>
    <x v="4"/>
    <x v="0"/>
    <x v="3"/>
  </r>
  <r>
    <x v="0"/>
    <n v="17"/>
    <x v="1"/>
    <x v="184"/>
    <x v="2"/>
    <s v="TLR-6582"/>
    <n v="900"/>
    <x v="289"/>
    <n v="5"/>
    <d v="1899-12-30T07:00:00"/>
    <x v="0"/>
    <x v="8"/>
    <x v="0"/>
    <x v="2"/>
    <x v="10"/>
  </r>
  <r>
    <x v="0"/>
    <n v="26"/>
    <x v="1"/>
    <x v="97"/>
    <x v="5"/>
    <s v="TLR-7248"/>
    <n v="382"/>
    <x v="290"/>
    <n v="5"/>
    <d v="1899-12-30T04:30:00"/>
    <x v="2"/>
    <x v="0"/>
    <x v="7"/>
    <x v="0"/>
    <x v="12"/>
  </r>
  <r>
    <x v="0"/>
    <n v="20"/>
    <x v="11"/>
    <x v="185"/>
    <x v="2"/>
    <s v="TLR-8710"/>
    <n v="900"/>
    <x v="291"/>
    <n v="5"/>
    <d v="1899-12-30T07:00:00"/>
    <x v="0"/>
    <x v="5"/>
    <x v="2"/>
    <x v="1"/>
    <x v="2"/>
  </r>
  <r>
    <x v="0"/>
    <n v="20"/>
    <x v="6"/>
    <x v="173"/>
    <x v="5"/>
    <s v="TLR-9024"/>
    <n v="382"/>
    <x v="292"/>
    <n v="5"/>
    <d v="1899-12-30T04:30:00"/>
    <x v="1"/>
    <x v="6"/>
    <x v="3"/>
    <x v="1"/>
    <x v="6"/>
  </r>
  <r>
    <x v="0"/>
    <n v="27"/>
    <x v="2"/>
    <x v="121"/>
    <x v="5"/>
    <s v="TLR-7248"/>
    <n v="382"/>
    <x v="293"/>
    <n v="5"/>
    <d v="1899-12-30T04:30:00"/>
    <x v="2"/>
    <x v="8"/>
    <x v="5"/>
    <x v="1"/>
    <x v="8"/>
  </r>
  <r>
    <x v="1"/>
    <n v="21"/>
    <x v="0"/>
    <x v="186"/>
    <x v="3"/>
    <s v="TLR-4922"/>
    <n v="480"/>
    <x v="294"/>
    <n v="5"/>
    <d v="1899-12-30T06:00:00"/>
    <x v="2"/>
    <x v="8"/>
    <x v="1"/>
    <x v="0"/>
    <x v="9"/>
  </r>
  <r>
    <x v="0"/>
    <n v="26"/>
    <x v="4"/>
    <x v="67"/>
    <x v="1"/>
    <s v="TLR-8710"/>
    <n v="333"/>
    <x v="295"/>
    <n v="4"/>
    <d v="1899-12-30T05:00:00"/>
    <x v="1"/>
    <x v="6"/>
    <x v="2"/>
    <x v="1"/>
    <x v="5"/>
  </r>
  <r>
    <x v="0"/>
    <n v="12"/>
    <x v="0"/>
    <x v="87"/>
    <x v="0"/>
    <s v="TLR-4922"/>
    <n v="222"/>
    <x v="296"/>
    <n v="3"/>
    <d v="1899-12-30T03:00:00"/>
    <x v="2"/>
    <x v="3"/>
    <x v="6"/>
    <x v="3"/>
    <x v="9"/>
  </r>
  <r>
    <x v="1"/>
    <n v="15"/>
    <x v="0"/>
    <x v="25"/>
    <x v="0"/>
    <s v="TLR-9024"/>
    <n v="222"/>
    <x v="297"/>
    <n v="3"/>
    <d v="1899-12-30T03:00:00"/>
    <x v="0"/>
    <x v="5"/>
    <x v="7"/>
    <x v="1"/>
    <x v="10"/>
  </r>
  <r>
    <x v="0"/>
    <n v="27"/>
    <x v="9"/>
    <x v="114"/>
    <x v="2"/>
    <s v="TLR-1256"/>
    <n v="900"/>
    <x v="298"/>
    <n v="5"/>
    <d v="1899-12-30T07:00:00"/>
    <x v="2"/>
    <x v="0"/>
    <x v="4"/>
    <x v="0"/>
    <x v="7"/>
  </r>
  <r>
    <x v="0"/>
    <n v="20"/>
    <x v="7"/>
    <x v="8"/>
    <x v="1"/>
    <s v="TLR-4922"/>
    <n v="333"/>
    <x v="299"/>
    <n v="4"/>
    <d v="1899-12-30T05:00:00"/>
    <x v="1"/>
    <x v="3"/>
    <x v="3"/>
    <x v="2"/>
    <x v="4"/>
  </r>
  <r>
    <x v="0"/>
    <n v="3"/>
    <x v="5"/>
    <x v="37"/>
    <x v="5"/>
    <s v="TLR-6582"/>
    <n v="382"/>
    <x v="300"/>
    <n v="5"/>
    <d v="1899-12-30T04:30:00"/>
    <x v="2"/>
    <x v="2"/>
    <x v="0"/>
    <x v="1"/>
    <x v="7"/>
  </r>
  <r>
    <x v="0"/>
    <n v="27"/>
    <x v="5"/>
    <x v="147"/>
    <x v="0"/>
    <s v="TLR-7248"/>
    <n v="222"/>
    <x v="301"/>
    <n v="3"/>
    <d v="1899-12-30T03:00:00"/>
    <x v="1"/>
    <x v="1"/>
    <x v="7"/>
    <x v="2"/>
    <x v="5"/>
  </r>
  <r>
    <x v="0"/>
    <n v="18"/>
    <x v="10"/>
    <x v="187"/>
    <x v="0"/>
    <s v="TLR-6582"/>
    <n v="222"/>
    <x v="302"/>
    <n v="3"/>
    <d v="1899-12-30T03:00:00"/>
    <x v="1"/>
    <x v="5"/>
    <x v="7"/>
    <x v="2"/>
    <x v="1"/>
  </r>
  <r>
    <x v="0"/>
    <n v="4"/>
    <x v="5"/>
    <x v="111"/>
    <x v="4"/>
    <s v="TLR-1256"/>
    <n v="329"/>
    <x v="303"/>
    <n v="5"/>
    <d v="1899-12-30T04:30:00"/>
    <x v="2"/>
    <x v="4"/>
    <x v="6"/>
    <x v="1"/>
    <x v="6"/>
  </r>
  <r>
    <x v="0"/>
    <n v="2"/>
    <x v="11"/>
    <x v="188"/>
    <x v="2"/>
    <s v="TLR-4922"/>
    <n v="900"/>
    <x v="304"/>
    <n v="5"/>
    <d v="1899-12-30T07:00:00"/>
    <x v="0"/>
    <x v="7"/>
    <x v="5"/>
    <x v="3"/>
    <x v="5"/>
  </r>
  <r>
    <x v="0"/>
    <n v="27"/>
    <x v="10"/>
    <x v="108"/>
    <x v="3"/>
    <s v="TLR-9024"/>
    <n v="480"/>
    <x v="305"/>
    <n v="5"/>
    <d v="1899-12-30T06:00:00"/>
    <x v="1"/>
    <x v="0"/>
    <x v="1"/>
    <x v="1"/>
    <x v="13"/>
  </r>
  <r>
    <x v="0"/>
    <n v="3"/>
    <x v="1"/>
    <x v="92"/>
    <x v="3"/>
    <s v="TLR-6582"/>
    <n v="480"/>
    <x v="306"/>
    <n v="5"/>
    <d v="1899-12-30T06:00:00"/>
    <x v="0"/>
    <x v="4"/>
    <x v="3"/>
    <x v="1"/>
    <x v="7"/>
  </r>
  <r>
    <x v="1"/>
    <n v="16"/>
    <x v="5"/>
    <x v="21"/>
    <x v="1"/>
    <s v="TLR-8710"/>
    <n v="333"/>
    <x v="307"/>
    <n v="4"/>
    <d v="1899-12-30T05:00:00"/>
    <x v="1"/>
    <x v="5"/>
    <x v="5"/>
    <x v="0"/>
    <x v="12"/>
  </r>
  <r>
    <x v="0"/>
    <n v="11"/>
    <x v="11"/>
    <x v="189"/>
    <x v="2"/>
    <s v="TLR-4922"/>
    <n v="900"/>
    <x v="308"/>
    <n v="5"/>
    <d v="1899-12-30T07:00:00"/>
    <x v="0"/>
    <x v="8"/>
    <x v="4"/>
    <x v="0"/>
    <x v="8"/>
  </r>
  <r>
    <x v="0"/>
    <n v="19"/>
    <x v="0"/>
    <x v="171"/>
    <x v="2"/>
    <s v="TLR-8710"/>
    <n v="900"/>
    <x v="309"/>
    <n v="5"/>
    <d v="1899-12-30T07:00:00"/>
    <x v="2"/>
    <x v="8"/>
    <x v="0"/>
    <x v="1"/>
    <x v="4"/>
  </r>
  <r>
    <x v="0"/>
    <n v="15"/>
    <x v="2"/>
    <x v="42"/>
    <x v="5"/>
    <s v="TLR-8710"/>
    <n v="382"/>
    <x v="310"/>
    <n v="5"/>
    <d v="1899-12-30T04:30:00"/>
    <x v="2"/>
    <x v="5"/>
    <x v="1"/>
    <x v="1"/>
    <x v="5"/>
  </r>
  <r>
    <x v="0"/>
    <n v="21"/>
    <x v="1"/>
    <x v="190"/>
    <x v="0"/>
    <s v="TLR-9024"/>
    <n v="222"/>
    <x v="311"/>
    <n v="3"/>
    <d v="1899-12-30T03:00:00"/>
    <x v="2"/>
    <x v="2"/>
    <x v="6"/>
    <x v="0"/>
    <x v="5"/>
  </r>
  <r>
    <x v="0"/>
    <n v="1"/>
    <x v="11"/>
    <x v="156"/>
    <x v="4"/>
    <s v="TLR-8710"/>
    <n v="329"/>
    <x v="312"/>
    <n v="5"/>
    <d v="1899-12-30T04:30:00"/>
    <x v="2"/>
    <x v="0"/>
    <x v="6"/>
    <x v="2"/>
    <x v="12"/>
  </r>
  <r>
    <x v="0"/>
    <n v="8"/>
    <x v="5"/>
    <x v="160"/>
    <x v="0"/>
    <s v="TLR-7248"/>
    <n v="222"/>
    <x v="313"/>
    <n v="3"/>
    <d v="1899-12-30T03:00:00"/>
    <x v="1"/>
    <x v="0"/>
    <x v="0"/>
    <x v="3"/>
    <x v="3"/>
  </r>
  <r>
    <x v="1"/>
    <n v="21"/>
    <x v="11"/>
    <x v="191"/>
    <x v="3"/>
    <s v="TLR-1256"/>
    <n v="480"/>
    <x v="314"/>
    <n v="5"/>
    <d v="1899-12-30T06:00:00"/>
    <x v="1"/>
    <x v="3"/>
    <x v="4"/>
    <x v="0"/>
    <x v="7"/>
  </r>
  <r>
    <x v="0"/>
    <n v="7"/>
    <x v="10"/>
    <x v="192"/>
    <x v="0"/>
    <s v="TLR-1256"/>
    <n v="222"/>
    <x v="315"/>
    <n v="3"/>
    <d v="1899-12-30T03:00:00"/>
    <x v="2"/>
    <x v="6"/>
    <x v="1"/>
    <x v="2"/>
    <x v="3"/>
  </r>
  <r>
    <x v="0"/>
    <n v="19"/>
    <x v="3"/>
    <x v="193"/>
    <x v="3"/>
    <s v="TLR-4922"/>
    <n v="480"/>
    <x v="316"/>
    <n v="5"/>
    <d v="1899-12-30T06:00:00"/>
    <x v="1"/>
    <x v="4"/>
    <x v="0"/>
    <x v="1"/>
    <x v="9"/>
  </r>
  <r>
    <x v="0"/>
    <n v="18"/>
    <x v="4"/>
    <x v="194"/>
    <x v="4"/>
    <s v="TLR-7248"/>
    <n v="329"/>
    <x v="317"/>
    <n v="5"/>
    <d v="1899-12-30T04:30:00"/>
    <x v="0"/>
    <x v="4"/>
    <x v="4"/>
    <x v="1"/>
    <x v="9"/>
  </r>
  <r>
    <x v="0"/>
    <n v="12"/>
    <x v="3"/>
    <x v="55"/>
    <x v="4"/>
    <s v="TLR-8710"/>
    <n v="329"/>
    <x v="318"/>
    <n v="5"/>
    <d v="1899-12-30T04:30:00"/>
    <x v="1"/>
    <x v="5"/>
    <x v="1"/>
    <x v="1"/>
    <x v="5"/>
  </r>
  <r>
    <x v="0"/>
    <n v="23"/>
    <x v="6"/>
    <x v="68"/>
    <x v="5"/>
    <s v="TLR-7248"/>
    <n v="382"/>
    <x v="319"/>
    <n v="5"/>
    <d v="1899-12-30T04:30:00"/>
    <x v="2"/>
    <x v="6"/>
    <x v="7"/>
    <x v="2"/>
    <x v="11"/>
  </r>
  <r>
    <x v="0"/>
    <n v="12"/>
    <x v="4"/>
    <x v="195"/>
    <x v="4"/>
    <s v="TLR-6582"/>
    <n v="329"/>
    <x v="320"/>
    <n v="5"/>
    <d v="1899-12-30T04:30:00"/>
    <x v="2"/>
    <x v="8"/>
    <x v="5"/>
    <x v="3"/>
    <x v="14"/>
  </r>
  <r>
    <x v="0"/>
    <n v="7"/>
    <x v="7"/>
    <x v="196"/>
    <x v="4"/>
    <s v="TLR-7248"/>
    <n v="329"/>
    <x v="321"/>
    <n v="5"/>
    <d v="1899-12-30T04:30:00"/>
    <x v="2"/>
    <x v="4"/>
    <x v="0"/>
    <x v="0"/>
    <x v="13"/>
  </r>
  <r>
    <x v="0"/>
    <n v="4"/>
    <x v="9"/>
    <x v="197"/>
    <x v="5"/>
    <s v="TLR-7248"/>
    <n v="382"/>
    <x v="322"/>
    <n v="5"/>
    <d v="1899-12-30T04:30:00"/>
    <x v="0"/>
    <x v="0"/>
    <x v="3"/>
    <x v="1"/>
    <x v="7"/>
  </r>
  <r>
    <x v="0"/>
    <n v="4"/>
    <x v="7"/>
    <x v="198"/>
    <x v="0"/>
    <s v="TLR-1256"/>
    <n v="222"/>
    <x v="323"/>
    <n v="3"/>
    <d v="1899-12-30T03:00:00"/>
    <x v="0"/>
    <x v="7"/>
    <x v="4"/>
    <x v="2"/>
    <x v="2"/>
  </r>
  <r>
    <x v="0"/>
    <n v="11"/>
    <x v="2"/>
    <x v="82"/>
    <x v="5"/>
    <s v="TLR-1256"/>
    <n v="382"/>
    <x v="324"/>
    <n v="5"/>
    <d v="1899-12-30T04:30:00"/>
    <x v="0"/>
    <x v="7"/>
    <x v="6"/>
    <x v="0"/>
    <x v="9"/>
  </r>
  <r>
    <x v="0"/>
    <n v="10"/>
    <x v="5"/>
    <x v="161"/>
    <x v="5"/>
    <s v="TLR-8710"/>
    <n v="382"/>
    <x v="325"/>
    <n v="5"/>
    <d v="1899-12-30T04:30:00"/>
    <x v="1"/>
    <x v="3"/>
    <x v="2"/>
    <x v="0"/>
    <x v="1"/>
  </r>
  <r>
    <x v="1"/>
    <n v="3"/>
    <x v="5"/>
    <x v="37"/>
    <x v="1"/>
    <s v="TLR-1256"/>
    <n v="333"/>
    <x v="326"/>
    <n v="4"/>
    <d v="1899-12-30T05:00:00"/>
    <x v="0"/>
    <x v="6"/>
    <x v="4"/>
    <x v="1"/>
    <x v="6"/>
  </r>
  <r>
    <x v="0"/>
    <n v="20"/>
    <x v="0"/>
    <x v="199"/>
    <x v="4"/>
    <s v="TLR-9024"/>
    <n v="329"/>
    <x v="327"/>
    <n v="5"/>
    <d v="1899-12-30T04:30:00"/>
    <x v="0"/>
    <x v="4"/>
    <x v="0"/>
    <x v="2"/>
    <x v="0"/>
  </r>
  <r>
    <x v="0"/>
    <n v="26"/>
    <x v="8"/>
    <x v="43"/>
    <x v="5"/>
    <s v="TLR-9024"/>
    <n v="382"/>
    <x v="328"/>
    <n v="5"/>
    <d v="1899-12-30T04:30:00"/>
    <x v="1"/>
    <x v="0"/>
    <x v="0"/>
    <x v="1"/>
    <x v="0"/>
  </r>
  <r>
    <x v="1"/>
    <n v="24"/>
    <x v="0"/>
    <x v="66"/>
    <x v="4"/>
    <s v="TLR-9024"/>
    <n v="329"/>
    <x v="329"/>
    <n v="5"/>
    <d v="1899-12-30T04:30:00"/>
    <x v="2"/>
    <x v="5"/>
    <x v="1"/>
    <x v="3"/>
    <x v="14"/>
  </r>
  <r>
    <x v="1"/>
    <n v="25"/>
    <x v="8"/>
    <x v="166"/>
    <x v="5"/>
    <s v="TLR-7248"/>
    <n v="382"/>
    <x v="330"/>
    <n v="5"/>
    <d v="1899-12-30T04:30:00"/>
    <x v="0"/>
    <x v="8"/>
    <x v="6"/>
    <x v="3"/>
    <x v="12"/>
  </r>
  <r>
    <x v="0"/>
    <n v="5"/>
    <x v="9"/>
    <x v="175"/>
    <x v="5"/>
    <s v="TLR-4922"/>
    <n v="382"/>
    <x v="331"/>
    <n v="5"/>
    <d v="1899-12-30T04:30:00"/>
    <x v="2"/>
    <x v="3"/>
    <x v="1"/>
    <x v="3"/>
    <x v="2"/>
  </r>
  <r>
    <x v="0"/>
    <n v="10"/>
    <x v="4"/>
    <x v="200"/>
    <x v="0"/>
    <s v="TLR-9024"/>
    <n v="222"/>
    <x v="332"/>
    <n v="3"/>
    <d v="1899-12-30T03:00:00"/>
    <x v="2"/>
    <x v="6"/>
    <x v="7"/>
    <x v="1"/>
    <x v="11"/>
  </r>
  <r>
    <x v="1"/>
    <n v="2"/>
    <x v="5"/>
    <x v="201"/>
    <x v="3"/>
    <s v="TLR-4922"/>
    <n v="480"/>
    <x v="333"/>
    <n v="5"/>
    <d v="1899-12-30T06:00:00"/>
    <x v="1"/>
    <x v="5"/>
    <x v="5"/>
    <x v="0"/>
    <x v="1"/>
  </r>
  <r>
    <x v="0"/>
    <n v="20"/>
    <x v="5"/>
    <x v="24"/>
    <x v="5"/>
    <s v="TLR-6582"/>
    <n v="382"/>
    <x v="334"/>
    <n v="5"/>
    <d v="1899-12-30T04:30:00"/>
    <x v="1"/>
    <x v="2"/>
    <x v="5"/>
    <x v="1"/>
    <x v="11"/>
  </r>
  <r>
    <x v="1"/>
    <n v="14"/>
    <x v="5"/>
    <x v="202"/>
    <x v="5"/>
    <s v="TLR-1256"/>
    <n v="382"/>
    <x v="335"/>
    <n v="5"/>
    <d v="1899-12-30T04:30:00"/>
    <x v="2"/>
    <x v="0"/>
    <x v="1"/>
    <x v="3"/>
    <x v="6"/>
  </r>
  <r>
    <x v="0"/>
    <n v="10"/>
    <x v="6"/>
    <x v="203"/>
    <x v="4"/>
    <s v="TLR-4922"/>
    <n v="329"/>
    <x v="336"/>
    <n v="5"/>
    <d v="1899-12-30T04:30:00"/>
    <x v="2"/>
    <x v="5"/>
    <x v="5"/>
    <x v="1"/>
    <x v="11"/>
  </r>
  <r>
    <x v="0"/>
    <n v="14"/>
    <x v="11"/>
    <x v="89"/>
    <x v="4"/>
    <s v="TLR-8710"/>
    <n v="329"/>
    <x v="337"/>
    <n v="5"/>
    <d v="1899-12-30T04:30:00"/>
    <x v="2"/>
    <x v="8"/>
    <x v="3"/>
    <x v="3"/>
    <x v="6"/>
  </r>
  <r>
    <x v="0"/>
    <n v="12"/>
    <x v="4"/>
    <x v="195"/>
    <x v="4"/>
    <s v="TLR-4922"/>
    <n v="329"/>
    <x v="338"/>
    <n v="5"/>
    <d v="1899-12-30T04:30:00"/>
    <x v="1"/>
    <x v="3"/>
    <x v="6"/>
    <x v="1"/>
    <x v="13"/>
  </r>
  <r>
    <x v="0"/>
    <n v="16"/>
    <x v="0"/>
    <x v="0"/>
    <x v="5"/>
    <s v="TLR-7248"/>
    <n v="382"/>
    <x v="339"/>
    <n v="5"/>
    <d v="1899-12-30T04:30:00"/>
    <x v="2"/>
    <x v="4"/>
    <x v="3"/>
    <x v="3"/>
    <x v="10"/>
  </r>
  <r>
    <x v="0"/>
    <n v="5"/>
    <x v="3"/>
    <x v="204"/>
    <x v="3"/>
    <s v="TLR-7248"/>
    <n v="480"/>
    <x v="340"/>
    <n v="5"/>
    <d v="1899-12-30T06:00:00"/>
    <x v="2"/>
    <x v="7"/>
    <x v="0"/>
    <x v="3"/>
    <x v="0"/>
  </r>
  <r>
    <x v="0"/>
    <n v="21"/>
    <x v="3"/>
    <x v="205"/>
    <x v="1"/>
    <s v="TLR-4922"/>
    <n v="333"/>
    <x v="341"/>
    <n v="4"/>
    <d v="1899-12-30T05:00:00"/>
    <x v="2"/>
    <x v="3"/>
    <x v="1"/>
    <x v="2"/>
    <x v="0"/>
  </r>
  <r>
    <x v="0"/>
    <n v="6"/>
    <x v="11"/>
    <x v="73"/>
    <x v="4"/>
    <s v="TLR-7248"/>
    <n v="329"/>
    <x v="342"/>
    <n v="5"/>
    <d v="1899-12-30T04:30:00"/>
    <x v="0"/>
    <x v="8"/>
    <x v="6"/>
    <x v="1"/>
    <x v="3"/>
  </r>
  <r>
    <x v="0"/>
    <n v="11"/>
    <x v="2"/>
    <x v="82"/>
    <x v="2"/>
    <s v="TLR-7248"/>
    <n v="900"/>
    <x v="343"/>
    <n v="5"/>
    <d v="1899-12-30T07:00:00"/>
    <x v="1"/>
    <x v="8"/>
    <x v="7"/>
    <x v="2"/>
    <x v="6"/>
  </r>
  <r>
    <x v="0"/>
    <n v="19"/>
    <x v="7"/>
    <x v="206"/>
    <x v="5"/>
    <s v="TLR-4922"/>
    <n v="382"/>
    <x v="344"/>
    <n v="5"/>
    <d v="1899-12-30T04:30:00"/>
    <x v="0"/>
    <x v="0"/>
    <x v="0"/>
    <x v="3"/>
    <x v="4"/>
  </r>
  <r>
    <x v="1"/>
    <n v="14"/>
    <x v="10"/>
    <x v="207"/>
    <x v="3"/>
    <s v="TLR-1256"/>
    <n v="480"/>
    <x v="345"/>
    <n v="5"/>
    <d v="1899-12-30T06:00:00"/>
    <x v="0"/>
    <x v="6"/>
    <x v="5"/>
    <x v="2"/>
    <x v="9"/>
  </r>
  <r>
    <x v="1"/>
    <n v="22"/>
    <x v="4"/>
    <x v="88"/>
    <x v="0"/>
    <s v="TLR-1256"/>
    <n v="222"/>
    <x v="346"/>
    <n v="3"/>
    <d v="1899-12-30T03:00:00"/>
    <x v="0"/>
    <x v="0"/>
    <x v="5"/>
    <x v="1"/>
    <x v="3"/>
  </r>
  <r>
    <x v="0"/>
    <n v="12"/>
    <x v="3"/>
    <x v="55"/>
    <x v="1"/>
    <s v="TLR-6582"/>
    <n v="333"/>
    <x v="347"/>
    <n v="4"/>
    <d v="1899-12-30T05:00:00"/>
    <x v="2"/>
    <x v="7"/>
    <x v="0"/>
    <x v="0"/>
    <x v="14"/>
  </r>
  <r>
    <x v="0"/>
    <n v="5"/>
    <x v="7"/>
    <x v="208"/>
    <x v="3"/>
    <s v="TLR-1256"/>
    <n v="480"/>
    <x v="348"/>
    <n v="5"/>
    <d v="1899-12-30T06:00:00"/>
    <x v="2"/>
    <x v="1"/>
    <x v="0"/>
    <x v="2"/>
    <x v="12"/>
  </r>
  <r>
    <x v="0"/>
    <n v="17"/>
    <x v="4"/>
    <x v="78"/>
    <x v="4"/>
    <s v="TLR-1256"/>
    <n v="329"/>
    <x v="349"/>
    <n v="5"/>
    <d v="1899-12-30T04:30:00"/>
    <x v="1"/>
    <x v="7"/>
    <x v="5"/>
    <x v="0"/>
    <x v="8"/>
  </r>
  <r>
    <x v="0"/>
    <n v="23"/>
    <x v="5"/>
    <x v="81"/>
    <x v="4"/>
    <s v="TLR-9024"/>
    <n v="329"/>
    <x v="350"/>
    <n v="5"/>
    <d v="1899-12-30T04:30:00"/>
    <x v="0"/>
    <x v="5"/>
    <x v="7"/>
    <x v="2"/>
    <x v="13"/>
  </r>
  <r>
    <x v="0"/>
    <n v="26"/>
    <x v="8"/>
    <x v="43"/>
    <x v="5"/>
    <s v="TLR-1256"/>
    <n v="382"/>
    <x v="351"/>
    <n v="5"/>
    <d v="1899-12-30T04:30:00"/>
    <x v="0"/>
    <x v="2"/>
    <x v="1"/>
    <x v="1"/>
    <x v="12"/>
  </r>
  <r>
    <x v="0"/>
    <n v="20"/>
    <x v="7"/>
    <x v="8"/>
    <x v="4"/>
    <s v="TLR-1256"/>
    <n v="329"/>
    <x v="352"/>
    <n v="5"/>
    <d v="1899-12-30T04:30:00"/>
    <x v="0"/>
    <x v="2"/>
    <x v="0"/>
    <x v="0"/>
    <x v="4"/>
  </r>
  <r>
    <x v="0"/>
    <n v="13"/>
    <x v="10"/>
    <x v="57"/>
    <x v="3"/>
    <s v="TLR-7248"/>
    <n v="480"/>
    <x v="353"/>
    <n v="5"/>
    <d v="1899-12-30T06:00:00"/>
    <x v="1"/>
    <x v="6"/>
    <x v="3"/>
    <x v="0"/>
    <x v="6"/>
  </r>
  <r>
    <x v="1"/>
    <n v="21"/>
    <x v="0"/>
    <x v="186"/>
    <x v="5"/>
    <s v="TLR-9024"/>
    <n v="382"/>
    <x v="354"/>
    <n v="5"/>
    <d v="1899-12-30T04:30:00"/>
    <x v="0"/>
    <x v="1"/>
    <x v="1"/>
    <x v="1"/>
    <x v="0"/>
  </r>
  <r>
    <x v="0"/>
    <n v="24"/>
    <x v="8"/>
    <x v="209"/>
    <x v="1"/>
    <s v="TLR-7248"/>
    <n v="333"/>
    <x v="355"/>
    <n v="4"/>
    <d v="1899-12-30T05:00:00"/>
    <x v="2"/>
    <x v="2"/>
    <x v="5"/>
    <x v="1"/>
    <x v="1"/>
  </r>
  <r>
    <x v="0"/>
    <n v="14"/>
    <x v="6"/>
    <x v="165"/>
    <x v="0"/>
    <s v="TLR-1256"/>
    <n v="222"/>
    <x v="356"/>
    <n v="3"/>
    <d v="1899-12-30T03:00:00"/>
    <x v="1"/>
    <x v="8"/>
    <x v="3"/>
    <x v="2"/>
    <x v="7"/>
  </r>
  <r>
    <x v="0"/>
    <n v="10"/>
    <x v="9"/>
    <x v="71"/>
    <x v="4"/>
    <s v="TLR-9024"/>
    <n v="329"/>
    <x v="357"/>
    <n v="5"/>
    <d v="1899-12-30T04:30:00"/>
    <x v="1"/>
    <x v="7"/>
    <x v="2"/>
    <x v="2"/>
    <x v="2"/>
  </r>
  <r>
    <x v="1"/>
    <n v="16"/>
    <x v="0"/>
    <x v="0"/>
    <x v="1"/>
    <s v="TLR-1256"/>
    <n v="333"/>
    <x v="358"/>
    <n v="4"/>
    <d v="1899-12-30T05:00:00"/>
    <x v="2"/>
    <x v="6"/>
    <x v="5"/>
    <x v="2"/>
    <x v="8"/>
  </r>
  <r>
    <x v="0"/>
    <n v="17"/>
    <x v="3"/>
    <x v="210"/>
    <x v="2"/>
    <s v="TLR-7248"/>
    <n v="900"/>
    <x v="359"/>
    <n v="5"/>
    <d v="1899-12-30T07:00:00"/>
    <x v="0"/>
    <x v="0"/>
    <x v="4"/>
    <x v="1"/>
    <x v="14"/>
  </r>
  <r>
    <x v="0"/>
    <n v="24"/>
    <x v="6"/>
    <x v="211"/>
    <x v="5"/>
    <s v="TLR-7248"/>
    <n v="382"/>
    <x v="360"/>
    <n v="5"/>
    <d v="1899-12-30T04:30:00"/>
    <x v="2"/>
    <x v="8"/>
    <x v="3"/>
    <x v="0"/>
    <x v="14"/>
  </r>
  <r>
    <x v="0"/>
    <n v="11"/>
    <x v="9"/>
    <x v="212"/>
    <x v="4"/>
    <s v="TLR-7248"/>
    <n v="329"/>
    <x v="361"/>
    <n v="5"/>
    <d v="1899-12-30T04:30:00"/>
    <x v="1"/>
    <x v="7"/>
    <x v="3"/>
    <x v="2"/>
    <x v="9"/>
  </r>
  <r>
    <x v="0"/>
    <n v="20"/>
    <x v="4"/>
    <x v="112"/>
    <x v="0"/>
    <s v="TLR-9024"/>
    <n v="222"/>
    <x v="362"/>
    <n v="3"/>
    <d v="1899-12-30T03:00:00"/>
    <x v="1"/>
    <x v="8"/>
    <x v="5"/>
    <x v="2"/>
    <x v="4"/>
  </r>
  <r>
    <x v="0"/>
    <n v="24"/>
    <x v="0"/>
    <x v="66"/>
    <x v="0"/>
    <s v="TLR-9024"/>
    <n v="222"/>
    <x v="363"/>
    <n v="3"/>
    <d v="1899-12-30T03:00:00"/>
    <x v="1"/>
    <x v="4"/>
    <x v="3"/>
    <x v="1"/>
    <x v="5"/>
  </r>
  <r>
    <x v="0"/>
    <n v="23"/>
    <x v="9"/>
    <x v="53"/>
    <x v="2"/>
    <s v="TLR-8710"/>
    <n v="900"/>
    <x v="364"/>
    <n v="5"/>
    <d v="1899-12-30T07:00:00"/>
    <x v="1"/>
    <x v="4"/>
    <x v="3"/>
    <x v="3"/>
    <x v="11"/>
  </r>
  <r>
    <x v="1"/>
    <n v="10"/>
    <x v="1"/>
    <x v="213"/>
    <x v="1"/>
    <s v="TLR-8710"/>
    <n v="333"/>
    <x v="365"/>
    <n v="4"/>
    <d v="1899-12-30T05:00:00"/>
    <x v="0"/>
    <x v="4"/>
    <x v="1"/>
    <x v="0"/>
    <x v="4"/>
  </r>
  <r>
    <x v="1"/>
    <n v="10"/>
    <x v="10"/>
    <x v="126"/>
    <x v="4"/>
    <s v="TLR-4922"/>
    <n v="329"/>
    <x v="366"/>
    <n v="5"/>
    <d v="1899-12-30T04:30:00"/>
    <x v="1"/>
    <x v="1"/>
    <x v="3"/>
    <x v="3"/>
    <x v="4"/>
  </r>
  <r>
    <x v="1"/>
    <n v="13"/>
    <x v="6"/>
    <x v="140"/>
    <x v="2"/>
    <s v="TLR-1256"/>
    <n v="900"/>
    <x v="367"/>
    <n v="5"/>
    <d v="1899-12-30T07:00:00"/>
    <x v="0"/>
    <x v="4"/>
    <x v="0"/>
    <x v="3"/>
    <x v="11"/>
  </r>
  <r>
    <x v="1"/>
    <n v="20"/>
    <x v="9"/>
    <x v="214"/>
    <x v="1"/>
    <s v="TLR-8710"/>
    <n v="333"/>
    <x v="368"/>
    <n v="4"/>
    <d v="1899-12-30T05:00:00"/>
    <x v="0"/>
    <x v="5"/>
    <x v="3"/>
    <x v="3"/>
    <x v="2"/>
  </r>
  <r>
    <x v="0"/>
    <n v="27"/>
    <x v="3"/>
    <x v="215"/>
    <x v="4"/>
    <s v="TLR-7248"/>
    <n v="329"/>
    <x v="369"/>
    <n v="5"/>
    <d v="1899-12-30T04:30:00"/>
    <x v="1"/>
    <x v="5"/>
    <x v="2"/>
    <x v="3"/>
    <x v="2"/>
  </r>
  <r>
    <x v="0"/>
    <n v="11"/>
    <x v="11"/>
    <x v="189"/>
    <x v="0"/>
    <s v="TLR-8710"/>
    <n v="222"/>
    <x v="370"/>
    <n v="3"/>
    <d v="1899-12-30T03:00:00"/>
    <x v="2"/>
    <x v="5"/>
    <x v="2"/>
    <x v="3"/>
    <x v="10"/>
  </r>
  <r>
    <x v="0"/>
    <n v="26"/>
    <x v="0"/>
    <x v="137"/>
    <x v="1"/>
    <s v="TLR-7248"/>
    <n v="333"/>
    <x v="371"/>
    <n v="4"/>
    <d v="1899-12-30T05:00:00"/>
    <x v="0"/>
    <x v="4"/>
    <x v="1"/>
    <x v="1"/>
    <x v="12"/>
  </r>
  <r>
    <x v="0"/>
    <n v="20"/>
    <x v="9"/>
    <x v="214"/>
    <x v="5"/>
    <s v="TLR-1256"/>
    <n v="382"/>
    <x v="372"/>
    <n v="5"/>
    <d v="1899-12-30T04:30:00"/>
    <x v="0"/>
    <x v="5"/>
    <x v="4"/>
    <x v="0"/>
    <x v="12"/>
  </r>
  <r>
    <x v="0"/>
    <n v="16"/>
    <x v="7"/>
    <x v="75"/>
    <x v="2"/>
    <s v="TLR-1256"/>
    <n v="900"/>
    <x v="373"/>
    <n v="5"/>
    <d v="1899-12-30T07:00:00"/>
    <x v="2"/>
    <x v="6"/>
    <x v="0"/>
    <x v="0"/>
    <x v="2"/>
  </r>
  <r>
    <x v="0"/>
    <n v="8"/>
    <x v="10"/>
    <x v="216"/>
    <x v="1"/>
    <s v="TLR-9024"/>
    <n v="333"/>
    <x v="374"/>
    <n v="4"/>
    <d v="1899-12-30T05:00:00"/>
    <x v="1"/>
    <x v="0"/>
    <x v="5"/>
    <x v="2"/>
    <x v="0"/>
  </r>
  <r>
    <x v="0"/>
    <n v="25"/>
    <x v="1"/>
    <x v="217"/>
    <x v="1"/>
    <s v="TLR-8710"/>
    <n v="333"/>
    <x v="375"/>
    <n v="4"/>
    <d v="1899-12-30T05:00:00"/>
    <x v="0"/>
    <x v="1"/>
    <x v="4"/>
    <x v="1"/>
    <x v="10"/>
  </r>
  <r>
    <x v="0"/>
    <n v="19"/>
    <x v="3"/>
    <x v="193"/>
    <x v="5"/>
    <s v="TLR-4922"/>
    <n v="382"/>
    <x v="376"/>
    <n v="5"/>
    <d v="1899-12-30T04:30:00"/>
    <x v="2"/>
    <x v="5"/>
    <x v="0"/>
    <x v="2"/>
    <x v="9"/>
  </r>
  <r>
    <x v="0"/>
    <n v="22"/>
    <x v="9"/>
    <x v="218"/>
    <x v="0"/>
    <s v="TLR-7248"/>
    <n v="222"/>
    <x v="377"/>
    <n v="3"/>
    <d v="1899-12-30T03:00:00"/>
    <x v="1"/>
    <x v="3"/>
    <x v="6"/>
    <x v="0"/>
    <x v="1"/>
  </r>
  <r>
    <x v="0"/>
    <n v="1"/>
    <x v="3"/>
    <x v="131"/>
    <x v="4"/>
    <s v="TLR-9024"/>
    <n v="329"/>
    <x v="378"/>
    <n v="5"/>
    <d v="1899-12-30T04:30:00"/>
    <x v="0"/>
    <x v="1"/>
    <x v="6"/>
    <x v="1"/>
    <x v="4"/>
  </r>
  <r>
    <x v="0"/>
    <n v="12"/>
    <x v="0"/>
    <x v="87"/>
    <x v="0"/>
    <s v="TLR-4922"/>
    <n v="222"/>
    <x v="379"/>
    <n v="3"/>
    <d v="1899-12-30T03:00:00"/>
    <x v="2"/>
    <x v="2"/>
    <x v="2"/>
    <x v="3"/>
    <x v="12"/>
  </r>
  <r>
    <x v="1"/>
    <n v="23"/>
    <x v="6"/>
    <x v="68"/>
    <x v="4"/>
    <s v="TLR-7248"/>
    <n v="329"/>
    <x v="380"/>
    <n v="5"/>
    <d v="1899-12-30T04:30:00"/>
    <x v="0"/>
    <x v="1"/>
    <x v="2"/>
    <x v="0"/>
    <x v="1"/>
  </r>
  <r>
    <x v="1"/>
    <n v="22"/>
    <x v="6"/>
    <x v="174"/>
    <x v="2"/>
    <s v="TLR-7248"/>
    <n v="900"/>
    <x v="381"/>
    <n v="5"/>
    <d v="1899-12-30T07:00:00"/>
    <x v="2"/>
    <x v="7"/>
    <x v="1"/>
    <x v="3"/>
    <x v="14"/>
  </r>
  <r>
    <x v="0"/>
    <n v="13"/>
    <x v="1"/>
    <x v="219"/>
    <x v="3"/>
    <s v="TLR-4922"/>
    <n v="480"/>
    <x v="382"/>
    <n v="5"/>
    <d v="1899-12-30T06:00:00"/>
    <x v="0"/>
    <x v="2"/>
    <x v="0"/>
    <x v="1"/>
    <x v="7"/>
  </r>
  <r>
    <x v="0"/>
    <n v="16"/>
    <x v="3"/>
    <x v="51"/>
    <x v="3"/>
    <s v="TLR-7248"/>
    <n v="480"/>
    <x v="383"/>
    <n v="5"/>
    <d v="1899-12-30T06:00:00"/>
    <x v="1"/>
    <x v="8"/>
    <x v="0"/>
    <x v="0"/>
    <x v="14"/>
  </r>
  <r>
    <x v="0"/>
    <n v="1"/>
    <x v="1"/>
    <x v="40"/>
    <x v="2"/>
    <s v="TLR-7248"/>
    <n v="900"/>
    <x v="384"/>
    <n v="5"/>
    <d v="1899-12-30T07:00:00"/>
    <x v="1"/>
    <x v="1"/>
    <x v="5"/>
    <x v="1"/>
    <x v="10"/>
  </r>
  <r>
    <x v="1"/>
    <n v="16"/>
    <x v="10"/>
    <x v="32"/>
    <x v="1"/>
    <s v="TLR-4922"/>
    <n v="333"/>
    <x v="385"/>
    <n v="4"/>
    <d v="1899-12-30T05:00:00"/>
    <x v="2"/>
    <x v="2"/>
    <x v="4"/>
    <x v="1"/>
    <x v="2"/>
  </r>
  <r>
    <x v="0"/>
    <n v="2"/>
    <x v="5"/>
    <x v="201"/>
    <x v="4"/>
    <s v="TLR-7248"/>
    <n v="329"/>
    <x v="386"/>
    <n v="5"/>
    <d v="1899-12-30T04:30:00"/>
    <x v="2"/>
    <x v="0"/>
    <x v="2"/>
    <x v="3"/>
    <x v="10"/>
  </r>
  <r>
    <x v="0"/>
    <n v="24"/>
    <x v="2"/>
    <x v="220"/>
    <x v="2"/>
    <s v="TLR-9024"/>
    <n v="900"/>
    <x v="387"/>
    <n v="5"/>
    <d v="1899-12-30T07:00:00"/>
    <x v="0"/>
    <x v="6"/>
    <x v="7"/>
    <x v="3"/>
    <x v="4"/>
  </r>
  <r>
    <x v="0"/>
    <n v="1"/>
    <x v="9"/>
    <x v="86"/>
    <x v="0"/>
    <s v="TLR-9024"/>
    <n v="222"/>
    <x v="388"/>
    <n v="3"/>
    <d v="1899-12-30T03:00:00"/>
    <x v="0"/>
    <x v="6"/>
    <x v="0"/>
    <x v="0"/>
    <x v="10"/>
  </r>
  <r>
    <x v="0"/>
    <n v="3"/>
    <x v="6"/>
    <x v="134"/>
    <x v="1"/>
    <s v="TLR-8710"/>
    <n v="333"/>
    <x v="389"/>
    <n v="4"/>
    <d v="1899-12-30T05:00:00"/>
    <x v="0"/>
    <x v="2"/>
    <x v="1"/>
    <x v="3"/>
    <x v="8"/>
  </r>
  <r>
    <x v="0"/>
    <n v="8"/>
    <x v="5"/>
    <x v="160"/>
    <x v="0"/>
    <s v="TLR-7248"/>
    <n v="222"/>
    <x v="390"/>
    <n v="3"/>
    <d v="1899-12-30T03:00:00"/>
    <x v="0"/>
    <x v="8"/>
    <x v="5"/>
    <x v="0"/>
    <x v="12"/>
  </r>
  <r>
    <x v="0"/>
    <n v="22"/>
    <x v="10"/>
    <x v="221"/>
    <x v="0"/>
    <s v="TLR-1256"/>
    <n v="222"/>
    <x v="391"/>
    <n v="3"/>
    <d v="1899-12-30T03:00:00"/>
    <x v="1"/>
    <x v="2"/>
    <x v="0"/>
    <x v="2"/>
    <x v="10"/>
  </r>
  <r>
    <x v="1"/>
    <n v="19"/>
    <x v="10"/>
    <x v="15"/>
    <x v="3"/>
    <s v="TLR-7248"/>
    <n v="480"/>
    <x v="392"/>
    <n v="5"/>
    <d v="1899-12-30T06:00:00"/>
    <x v="1"/>
    <x v="3"/>
    <x v="5"/>
    <x v="3"/>
    <x v="6"/>
  </r>
  <r>
    <x v="0"/>
    <n v="10"/>
    <x v="2"/>
    <x v="130"/>
    <x v="4"/>
    <s v="TLR-9024"/>
    <n v="329"/>
    <x v="393"/>
    <n v="5"/>
    <d v="1899-12-30T04:30:00"/>
    <x v="1"/>
    <x v="4"/>
    <x v="4"/>
    <x v="3"/>
    <x v="13"/>
  </r>
  <r>
    <x v="0"/>
    <n v="6"/>
    <x v="11"/>
    <x v="73"/>
    <x v="4"/>
    <s v="TLR-4922"/>
    <n v="329"/>
    <x v="394"/>
    <n v="5"/>
    <d v="1899-12-30T04:30:00"/>
    <x v="1"/>
    <x v="4"/>
    <x v="4"/>
    <x v="2"/>
    <x v="12"/>
  </r>
  <r>
    <x v="0"/>
    <n v="4"/>
    <x v="5"/>
    <x v="111"/>
    <x v="4"/>
    <s v="TLR-7248"/>
    <n v="329"/>
    <x v="395"/>
    <n v="5"/>
    <d v="1899-12-30T04:30:00"/>
    <x v="0"/>
    <x v="3"/>
    <x v="1"/>
    <x v="3"/>
    <x v="1"/>
  </r>
  <r>
    <x v="1"/>
    <n v="15"/>
    <x v="11"/>
    <x v="152"/>
    <x v="0"/>
    <s v="TLR-7248"/>
    <n v="222"/>
    <x v="396"/>
    <n v="3"/>
    <d v="1899-12-30T03:00:00"/>
    <x v="1"/>
    <x v="3"/>
    <x v="5"/>
    <x v="1"/>
    <x v="6"/>
  </r>
  <r>
    <x v="0"/>
    <n v="16"/>
    <x v="1"/>
    <x v="222"/>
    <x v="0"/>
    <s v="TLR-6582"/>
    <n v="222"/>
    <x v="397"/>
    <n v="3"/>
    <d v="1899-12-30T03:00:00"/>
    <x v="0"/>
    <x v="6"/>
    <x v="5"/>
    <x v="3"/>
    <x v="14"/>
  </r>
  <r>
    <x v="1"/>
    <n v="2"/>
    <x v="2"/>
    <x v="60"/>
    <x v="0"/>
    <s v="TLR-7248"/>
    <n v="222"/>
    <x v="398"/>
    <n v="3"/>
    <d v="1899-12-30T03:00:00"/>
    <x v="2"/>
    <x v="6"/>
    <x v="6"/>
    <x v="1"/>
    <x v="8"/>
  </r>
  <r>
    <x v="0"/>
    <n v="21"/>
    <x v="1"/>
    <x v="190"/>
    <x v="4"/>
    <s v="TLR-1256"/>
    <n v="329"/>
    <x v="399"/>
    <n v="5"/>
    <d v="1899-12-30T04:30:00"/>
    <x v="0"/>
    <x v="0"/>
    <x v="3"/>
    <x v="3"/>
    <x v="3"/>
  </r>
  <r>
    <x v="0"/>
    <n v="16"/>
    <x v="5"/>
    <x v="21"/>
    <x v="0"/>
    <s v="TLR-6582"/>
    <n v="222"/>
    <x v="400"/>
    <n v="3"/>
    <d v="1899-12-30T03:00:00"/>
    <x v="1"/>
    <x v="7"/>
    <x v="2"/>
    <x v="1"/>
    <x v="7"/>
  </r>
  <r>
    <x v="0"/>
    <n v="11"/>
    <x v="7"/>
    <x v="223"/>
    <x v="0"/>
    <s v="TLR-6582"/>
    <n v="222"/>
    <x v="401"/>
    <n v="3"/>
    <d v="1899-12-30T03:00:00"/>
    <x v="2"/>
    <x v="0"/>
    <x v="2"/>
    <x v="3"/>
    <x v="1"/>
  </r>
  <r>
    <x v="0"/>
    <n v="8"/>
    <x v="0"/>
    <x v="102"/>
    <x v="2"/>
    <s v="TLR-7248"/>
    <n v="900"/>
    <x v="402"/>
    <n v="5"/>
    <d v="1899-12-30T07:00:00"/>
    <x v="0"/>
    <x v="1"/>
    <x v="4"/>
    <x v="3"/>
    <x v="3"/>
  </r>
  <r>
    <x v="1"/>
    <n v="10"/>
    <x v="6"/>
    <x v="203"/>
    <x v="4"/>
    <s v="TLR-9024"/>
    <n v="329"/>
    <x v="403"/>
    <n v="5"/>
    <d v="1899-12-30T04:30:00"/>
    <x v="1"/>
    <x v="0"/>
    <x v="6"/>
    <x v="2"/>
    <x v="7"/>
  </r>
  <r>
    <x v="0"/>
    <n v="2"/>
    <x v="3"/>
    <x v="128"/>
    <x v="1"/>
    <s v="TLR-9024"/>
    <n v="333"/>
    <x v="404"/>
    <n v="4"/>
    <d v="1899-12-30T05:00:00"/>
    <x v="2"/>
    <x v="4"/>
    <x v="3"/>
    <x v="0"/>
    <x v="6"/>
  </r>
  <r>
    <x v="1"/>
    <n v="7"/>
    <x v="1"/>
    <x v="224"/>
    <x v="1"/>
    <s v="TLR-6582"/>
    <n v="333"/>
    <x v="405"/>
    <n v="4"/>
    <d v="1899-12-30T05:00:00"/>
    <x v="0"/>
    <x v="3"/>
    <x v="0"/>
    <x v="0"/>
    <x v="12"/>
  </r>
  <r>
    <x v="1"/>
    <n v="25"/>
    <x v="3"/>
    <x v="103"/>
    <x v="0"/>
    <s v="TLR-9024"/>
    <n v="222"/>
    <x v="406"/>
    <n v="3"/>
    <d v="1899-12-30T03:00:00"/>
    <x v="2"/>
    <x v="7"/>
    <x v="1"/>
    <x v="2"/>
    <x v="7"/>
  </r>
  <r>
    <x v="0"/>
    <n v="15"/>
    <x v="10"/>
    <x v="48"/>
    <x v="2"/>
    <s v="TLR-8710"/>
    <n v="900"/>
    <x v="407"/>
    <n v="5"/>
    <d v="1899-12-30T07:00:00"/>
    <x v="0"/>
    <x v="4"/>
    <x v="3"/>
    <x v="0"/>
    <x v="13"/>
  </r>
  <r>
    <x v="1"/>
    <n v="27"/>
    <x v="11"/>
    <x v="36"/>
    <x v="1"/>
    <s v="TLR-1256"/>
    <n v="333"/>
    <x v="408"/>
    <n v="4"/>
    <d v="1899-12-30T05:00:00"/>
    <x v="1"/>
    <x v="4"/>
    <x v="7"/>
    <x v="1"/>
    <x v="13"/>
  </r>
  <r>
    <x v="0"/>
    <n v="8"/>
    <x v="7"/>
    <x v="9"/>
    <x v="3"/>
    <s v="TLR-1256"/>
    <n v="480"/>
    <x v="409"/>
    <n v="5"/>
    <d v="1899-12-30T06:00:00"/>
    <x v="0"/>
    <x v="4"/>
    <x v="7"/>
    <x v="1"/>
    <x v="9"/>
  </r>
  <r>
    <x v="0"/>
    <n v="10"/>
    <x v="11"/>
    <x v="83"/>
    <x v="5"/>
    <s v="TLR-6582"/>
    <n v="382"/>
    <x v="410"/>
    <n v="5"/>
    <d v="1899-12-30T04:30:00"/>
    <x v="0"/>
    <x v="7"/>
    <x v="3"/>
    <x v="0"/>
    <x v="5"/>
  </r>
  <r>
    <x v="0"/>
    <n v="2"/>
    <x v="1"/>
    <x v="225"/>
    <x v="5"/>
    <s v="TLR-6582"/>
    <n v="382"/>
    <x v="411"/>
    <n v="5"/>
    <d v="1899-12-30T04:30:00"/>
    <x v="0"/>
    <x v="0"/>
    <x v="3"/>
    <x v="1"/>
    <x v="1"/>
  </r>
  <r>
    <x v="1"/>
    <n v="25"/>
    <x v="2"/>
    <x v="226"/>
    <x v="0"/>
    <s v="TLR-9024"/>
    <n v="222"/>
    <x v="412"/>
    <n v="3"/>
    <d v="1899-12-30T03:00:00"/>
    <x v="2"/>
    <x v="0"/>
    <x v="1"/>
    <x v="1"/>
    <x v="2"/>
  </r>
  <r>
    <x v="0"/>
    <n v="6"/>
    <x v="5"/>
    <x v="227"/>
    <x v="1"/>
    <s v="TLR-9024"/>
    <n v="333"/>
    <x v="413"/>
    <n v="4"/>
    <d v="1899-12-30T05:00:00"/>
    <x v="1"/>
    <x v="3"/>
    <x v="3"/>
    <x v="2"/>
    <x v="3"/>
  </r>
  <r>
    <x v="0"/>
    <n v="17"/>
    <x v="7"/>
    <x v="33"/>
    <x v="2"/>
    <s v="TLR-9024"/>
    <n v="900"/>
    <x v="414"/>
    <n v="5"/>
    <d v="1899-12-30T07:00:00"/>
    <x v="0"/>
    <x v="3"/>
    <x v="5"/>
    <x v="2"/>
    <x v="0"/>
  </r>
  <r>
    <x v="0"/>
    <n v="26"/>
    <x v="0"/>
    <x v="137"/>
    <x v="4"/>
    <s v="TLR-7248"/>
    <n v="329"/>
    <x v="415"/>
    <n v="5"/>
    <d v="1899-12-30T04:30:00"/>
    <x v="0"/>
    <x v="4"/>
    <x v="3"/>
    <x v="0"/>
    <x v="3"/>
  </r>
  <r>
    <x v="1"/>
    <n v="13"/>
    <x v="10"/>
    <x v="57"/>
    <x v="0"/>
    <s v="TLR-8710"/>
    <n v="222"/>
    <x v="416"/>
    <n v="3"/>
    <d v="1899-12-30T03:00:00"/>
    <x v="0"/>
    <x v="0"/>
    <x v="4"/>
    <x v="0"/>
    <x v="14"/>
  </r>
  <r>
    <x v="1"/>
    <n v="3"/>
    <x v="10"/>
    <x v="110"/>
    <x v="1"/>
    <s v="TLR-6582"/>
    <n v="333"/>
    <x v="417"/>
    <n v="4"/>
    <d v="1899-12-30T05:00:00"/>
    <x v="0"/>
    <x v="1"/>
    <x v="0"/>
    <x v="2"/>
    <x v="3"/>
  </r>
  <r>
    <x v="0"/>
    <n v="17"/>
    <x v="2"/>
    <x v="176"/>
    <x v="2"/>
    <s v="TLR-1256"/>
    <n v="900"/>
    <x v="418"/>
    <n v="5"/>
    <d v="1899-12-30T07:00:00"/>
    <x v="0"/>
    <x v="7"/>
    <x v="5"/>
    <x v="1"/>
    <x v="2"/>
  </r>
  <r>
    <x v="0"/>
    <n v="15"/>
    <x v="2"/>
    <x v="42"/>
    <x v="2"/>
    <s v="TLR-7248"/>
    <n v="900"/>
    <x v="419"/>
    <n v="5"/>
    <d v="1899-12-30T07:00:00"/>
    <x v="0"/>
    <x v="1"/>
    <x v="0"/>
    <x v="2"/>
    <x v="13"/>
  </r>
  <r>
    <x v="0"/>
    <n v="10"/>
    <x v="1"/>
    <x v="213"/>
    <x v="1"/>
    <s v="TLR-4922"/>
    <n v="333"/>
    <x v="420"/>
    <n v="4"/>
    <d v="1899-12-30T05:00:00"/>
    <x v="0"/>
    <x v="5"/>
    <x v="1"/>
    <x v="1"/>
    <x v="4"/>
  </r>
  <r>
    <x v="1"/>
    <n v="8"/>
    <x v="3"/>
    <x v="151"/>
    <x v="5"/>
    <s v="TLR-9024"/>
    <n v="382"/>
    <x v="421"/>
    <n v="5"/>
    <d v="1899-12-30T04:30:00"/>
    <x v="1"/>
    <x v="7"/>
    <x v="7"/>
    <x v="1"/>
    <x v="6"/>
  </r>
  <r>
    <x v="0"/>
    <n v="1"/>
    <x v="11"/>
    <x v="156"/>
    <x v="0"/>
    <s v="TLR-9024"/>
    <n v="222"/>
    <x v="422"/>
    <n v="3"/>
    <d v="1899-12-30T03:00:00"/>
    <x v="2"/>
    <x v="6"/>
    <x v="6"/>
    <x v="3"/>
    <x v="5"/>
  </r>
  <r>
    <x v="0"/>
    <n v="9"/>
    <x v="5"/>
    <x v="228"/>
    <x v="5"/>
    <s v="TLR-8710"/>
    <n v="382"/>
    <x v="423"/>
    <n v="5"/>
    <d v="1899-12-30T04:30:00"/>
    <x v="1"/>
    <x v="0"/>
    <x v="2"/>
    <x v="2"/>
    <x v="12"/>
  </r>
  <r>
    <x v="0"/>
    <n v="3"/>
    <x v="7"/>
    <x v="96"/>
    <x v="5"/>
    <s v="TLR-1256"/>
    <n v="382"/>
    <x v="424"/>
    <n v="5"/>
    <d v="1899-12-30T04:30:00"/>
    <x v="1"/>
    <x v="8"/>
    <x v="7"/>
    <x v="3"/>
    <x v="0"/>
  </r>
  <r>
    <x v="0"/>
    <n v="14"/>
    <x v="4"/>
    <x v="229"/>
    <x v="4"/>
    <s v="TLR-6582"/>
    <n v="329"/>
    <x v="425"/>
    <n v="5"/>
    <d v="1899-12-30T04:30:00"/>
    <x v="2"/>
    <x v="4"/>
    <x v="0"/>
    <x v="1"/>
    <x v="8"/>
  </r>
  <r>
    <x v="0"/>
    <n v="9"/>
    <x v="11"/>
    <x v="44"/>
    <x v="4"/>
    <s v="TLR-6582"/>
    <n v="329"/>
    <x v="426"/>
    <n v="5"/>
    <d v="1899-12-30T04:30:00"/>
    <x v="0"/>
    <x v="5"/>
    <x v="4"/>
    <x v="3"/>
    <x v="11"/>
  </r>
  <r>
    <x v="0"/>
    <n v="8"/>
    <x v="4"/>
    <x v="135"/>
    <x v="4"/>
    <s v="TLR-9024"/>
    <n v="329"/>
    <x v="427"/>
    <n v="5"/>
    <d v="1899-12-30T04:30:00"/>
    <x v="1"/>
    <x v="7"/>
    <x v="2"/>
    <x v="1"/>
    <x v="4"/>
  </r>
  <r>
    <x v="1"/>
    <n v="20"/>
    <x v="8"/>
    <x v="38"/>
    <x v="0"/>
    <s v="TLR-1256"/>
    <n v="222"/>
    <x v="428"/>
    <n v="3"/>
    <d v="1899-12-30T03:00:00"/>
    <x v="2"/>
    <x v="4"/>
    <x v="6"/>
    <x v="3"/>
    <x v="12"/>
  </r>
  <r>
    <x v="0"/>
    <n v="2"/>
    <x v="4"/>
    <x v="230"/>
    <x v="4"/>
    <s v="TLR-9024"/>
    <n v="329"/>
    <x v="429"/>
    <n v="5"/>
    <d v="1899-12-30T04:30:00"/>
    <x v="2"/>
    <x v="5"/>
    <x v="6"/>
    <x v="2"/>
    <x v="1"/>
  </r>
  <r>
    <x v="1"/>
    <n v="18"/>
    <x v="0"/>
    <x v="231"/>
    <x v="4"/>
    <s v="TLR-7248"/>
    <n v="329"/>
    <x v="430"/>
    <n v="5"/>
    <d v="1899-12-30T04:30:00"/>
    <x v="0"/>
    <x v="8"/>
    <x v="0"/>
    <x v="2"/>
    <x v="4"/>
  </r>
  <r>
    <x v="0"/>
    <n v="26"/>
    <x v="4"/>
    <x v="67"/>
    <x v="1"/>
    <s v="TLR-6582"/>
    <n v="333"/>
    <x v="431"/>
    <n v="4"/>
    <d v="1899-12-30T05:00:00"/>
    <x v="0"/>
    <x v="2"/>
    <x v="3"/>
    <x v="3"/>
    <x v="4"/>
  </r>
  <r>
    <x v="0"/>
    <n v="11"/>
    <x v="11"/>
    <x v="189"/>
    <x v="2"/>
    <s v="TLR-1256"/>
    <n v="900"/>
    <x v="432"/>
    <n v="5"/>
    <d v="1899-12-30T07:00:00"/>
    <x v="0"/>
    <x v="1"/>
    <x v="0"/>
    <x v="3"/>
    <x v="10"/>
  </r>
  <r>
    <x v="0"/>
    <n v="20"/>
    <x v="7"/>
    <x v="8"/>
    <x v="2"/>
    <s v="TLR-8710"/>
    <n v="900"/>
    <x v="433"/>
    <n v="5"/>
    <d v="1899-12-30T07:00:00"/>
    <x v="0"/>
    <x v="2"/>
    <x v="1"/>
    <x v="0"/>
    <x v="6"/>
  </r>
  <r>
    <x v="0"/>
    <n v="11"/>
    <x v="8"/>
    <x v="85"/>
    <x v="0"/>
    <s v="TLR-8710"/>
    <n v="222"/>
    <x v="434"/>
    <n v="3"/>
    <d v="1899-12-30T03:00:00"/>
    <x v="2"/>
    <x v="0"/>
    <x v="7"/>
    <x v="1"/>
    <x v="2"/>
  </r>
  <r>
    <x v="0"/>
    <n v="23"/>
    <x v="7"/>
    <x v="180"/>
    <x v="4"/>
    <s v="TLR-1256"/>
    <n v="329"/>
    <x v="435"/>
    <n v="5"/>
    <d v="1899-12-30T04:30:00"/>
    <x v="2"/>
    <x v="6"/>
    <x v="2"/>
    <x v="0"/>
    <x v="2"/>
  </r>
  <r>
    <x v="0"/>
    <n v="3"/>
    <x v="6"/>
    <x v="134"/>
    <x v="0"/>
    <s v="TLR-8710"/>
    <n v="222"/>
    <x v="436"/>
    <n v="3"/>
    <d v="1899-12-30T03:00:00"/>
    <x v="0"/>
    <x v="1"/>
    <x v="0"/>
    <x v="1"/>
    <x v="8"/>
  </r>
  <r>
    <x v="1"/>
    <n v="17"/>
    <x v="5"/>
    <x v="232"/>
    <x v="5"/>
    <s v="TLR-8710"/>
    <n v="382"/>
    <x v="437"/>
    <n v="5"/>
    <d v="1899-12-30T04:30:00"/>
    <x v="1"/>
    <x v="0"/>
    <x v="6"/>
    <x v="2"/>
    <x v="14"/>
  </r>
  <r>
    <x v="0"/>
    <n v="19"/>
    <x v="9"/>
    <x v="146"/>
    <x v="4"/>
    <s v="TLR-9024"/>
    <n v="329"/>
    <x v="438"/>
    <n v="5"/>
    <d v="1899-12-30T04:30:00"/>
    <x v="0"/>
    <x v="2"/>
    <x v="0"/>
    <x v="2"/>
    <x v="10"/>
  </r>
  <r>
    <x v="0"/>
    <n v="18"/>
    <x v="10"/>
    <x v="187"/>
    <x v="3"/>
    <s v="TLR-9024"/>
    <n v="480"/>
    <x v="439"/>
    <n v="5"/>
    <d v="1899-12-30T06:00:00"/>
    <x v="2"/>
    <x v="6"/>
    <x v="3"/>
    <x v="2"/>
    <x v="7"/>
  </r>
  <r>
    <x v="0"/>
    <n v="16"/>
    <x v="9"/>
    <x v="76"/>
    <x v="5"/>
    <s v="TLR-4922"/>
    <n v="382"/>
    <x v="440"/>
    <n v="5"/>
    <d v="1899-12-30T04:30:00"/>
    <x v="1"/>
    <x v="5"/>
    <x v="4"/>
    <x v="1"/>
    <x v="3"/>
  </r>
  <r>
    <x v="0"/>
    <n v="9"/>
    <x v="11"/>
    <x v="44"/>
    <x v="1"/>
    <s v="TLR-8710"/>
    <n v="333"/>
    <x v="441"/>
    <n v="4"/>
    <d v="1899-12-30T05:00:00"/>
    <x v="1"/>
    <x v="0"/>
    <x v="0"/>
    <x v="0"/>
    <x v="2"/>
  </r>
  <r>
    <x v="0"/>
    <n v="9"/>
    <x v="5"/>
    <x v="228"/>
    <x v="0"/>
    <s v="TLR-4922"/>
    <n v="222"/>
    <x v="442"/>
    <n v="3"/>
    <d v="1899-12-30T03:00:00"/>
    <x v="0"/>
    <x v="4"/>
    <x v="4"/>
    <x v="0"/>
    <x v="11"/>
  </r>
  <r>
    <x v="0"/>
    <n v="15"/>
    <x v="10"/>
    <x v="48"/>
    <x v="3"/>
    <s v="TLR-8710"/>
    <n v="480"/>
    <x v="443"/>
    <n v="5"/>
    <d v="1899-12-30T06:00:00"/>
    <x v="1"/>
    <x v="8"/>
    <x v="2"/>
    <x v="3"/>
    <x v="4"/>
  </r>
  <r>
    <x v="0"/>
    <n v="24"/>
    <x v="11"/>
    <x v="233"/>
    <x v="3"/>
    <s v="TLR-4922"/>
    <n v="480"/>
    <x v="444"/>
    <n v="5"/>
    <d v="1899-12-30T06:00:00"/>
    <x v="2"/>
    <x v="1"/>
    <x v="4"/>
    <x v="2"/>
    <x v="8"/>
  </r>
  <r>
    <x v="1"/>
    <n v="27"/>
    <x v="3"/>
    <x v="215"/>
    <x v="3"/>
    <s v="TLR-1256"/>
    <n v="480"/>
    <x v="445"/>
    <n v="5"/>
    <d v="1899-12-30T06:00:00"/>
    <x v="2"/>
    <x v="7"/>
    <x v="7"/>
    <x v="0"/>
    <x v="13"/>
  </r>
  <r>
    <x v="0"/>
    <n v="26"/>
    <x v="2"/>
    <x v="162"/>
    <x v="5"/>
    <s v="TLR-8710"/>
    <n v="382"/>
    <x v="446"/>
    <n v="5"/>
    <d v="1899-12-30T04:30:00"/>
    <x v="2"/>
    <x v="6"/>
    <x v="7"/>
    <x v="0"/>
    <x v="4"/>
  </r>
  <r>
    <x v="0"/>
    <n v="27"/>
    <x v="3"/>
    <x v="215"/>
    <x v="2"/>
    <s v="TLR-4922"/>
    <n v="900"/>
    <x v="447"/>
    <n v="5"/>
    <d v="1899-12-30T07:00:00"/>
    <x v="0"/>
    <x v="5"/>
    <x v="1"/>
    <x v="2"/>
    <x v="6"/>
  </r>
  <r>
    <x v="0"/>
    <n v="7"/>
    <x v="6"/>
    <x v="234"/>
    <x v="1"/>
    <s v="TLR-6582"/>
    <n v="333"/>
    <x v="448"/>
    <n v="4"/>
    <d v="1899-12-30T05:00:00"/>
    <x v="1"/>
    <x v="8"/>
    <x v="5"/>
    <x v="0"/>
    <x v="1"/>
  </r>
  <r>
    <x v="1"/>
    <n v="13"/>
    <x v="0"/>
    <x v="138"/>
    <x v="0"/>
    <s v="TLR-9024"/>
    <n v="222"/>
    <x v="449"/>
    <n v="3"/>
    <d v="1899-12-30T03:00:00"/>
    <x v="2"/>
    <x v="8"/>
    <x v="3"/>
    <x v="1"/>
    <x v="2"/>
  </r>
  <r>
    <x v="0"/>
    <n v="18"/>
    <x v="5"/>
    <x v="182"/>
    <x v="3"/>
    <s v="TLR-6582"/>
    <n v="480"/>
    <x v="450"/>
    <n v="5"/>
    <d v="1899-12-30T06:00:00"/>
    <x v="2"/>
    <x v="7"/>
    <x v="7"/>
    <x v="2"/>
    <x v="0"/>
  </r>
  <r>
    <x v="0"/>
    <n v="25"/>
    <x v="10"/>
    <x v="119"/>
    <x v="4"/>
    <s v="TLR-6582"/>
    <n v="329"/>
    <x v="451"/>
    <n v="5"/>
    <d v="1899-12-30T04:30:00"/>
    <x v="0"/>
    <x v="2"/>
    <x v="5"/>
    <x v="2"/>
    <x v="6"/>
  </r>
  <r>
    <x v="0"/>
    <n v="24"/>
    <x v="3"/>
    <x v="4"/>
    <x v="5"/>
    <s v="TLR-1256"/>
    <n v="382"/>
    <x v="452"/>
    <n v="5"/>
    <d v="1899-12-30T04:30:00"/>
    <x v="1"/>
    <x v="0"/>
    <x v="3"/>
    <x v="0"/>
    <x v="9"/>
  </r>
  <r>
    <x v="1"/>
    <n v="4"/>
    <x v="11"/>
    <x v="235"/>
    <x v="4"/>
    <s v="TLR-1256"/>
    <n v="329"/>
    <x v="453"/>
    <n v="5"/>
    <d v="1899-12-30T04:30:00"/>
    <x v="0"/>
    <x v="5"/>
    <x v="5"/>
    <x v="3"/>
    <x v="6"/>
  </r>
  <r>
    <x v="0"/>
    <n v="1"/>
    <x v="6"/>
    <x v="41"/>
    <x v="3"/>
    <s v="TLR-7248"/>
    <n v="480"/>
    <x v="454"/>
    <n v="5"/>
    <d v="1899-12-30T06:00:00"/>
    <x v="0"/>
    <x v="5"/>
    <x v="1"/>
    <x v="3"/>
    <x v="9"/>
  </r>
  <r>
    <x v="0"/>
    <n v="14"/>
    <x v="1"/>
    <x v="94"/>
    <x v="3"/>
    <s v="TLR-9024"/>
    <n v="480"/>
    <x v="455"/>
    <n v="5"/>
    <d v="1899-12-30T06:00:00"/>
    <x v="2"/>
    <x v="3"/>
    <x v="3"/>
    <x v="1"/>
    <x v="4"/>
  </r>
  <r>
    <x v="0"/>
    <n v="7"/>
    <x v="4"/>
    <x v="123"/>
    <x v="0"/>
    <s v="TLR-9024"/>
    <n v="222"/>
    <x v="456"/>
    <n v="3"/>
    <d v="1899-12-30T03:00:00"/>
    <x v="2"/>
    <x v="0"/>
    <x v="4"/>
    <x v="3"/>
    <x v="2"/>
  </r>
  <r>
    <x v="0"/>
    <n v="3"/>
    <x v="3"/>
    <x v="154"/>
    <x v="5"/>
    <s v="TLR-6582"/>
    <n v="382"/>
    <x v="457"/>
    <n v="5"/>
    <d v="1899-12-30T04:30:00"/>
    <x v="2"/>
    <x v="8"/>
    <x v="0"/>
    <x v="1"/>
    <x v="0"/>
  </r>
  <r>
    <x v="0"/>
    <n v="8"/>
    <x v="4"/>
    <x v="135"/>
    <x v="1"/>
    <s v="TLR-9024"/>
    <n v="333"/>
    <x v="458"/>
    <n v="4"/>
    <d v="1899-12-30T05:00:00"/>
    <x v="0"/>
    <x v="6"/>
    <x v="5"/>
    <x v="1"/>
    <x v="6"/>
  </r>
  <r>
    <x v="0"/>
    <n v="17"/>
    <x v="6"/>
    <x v="236"/>
    <x v="1"/>
    <s v="TLR-7248"/>
    <n v="333"/>
    <x v="459"/>
    <n v="4"/>
    <d v="1899-12-30T05:00:00"/>
    <x v="2"/>
    <x v="5"/>
    <x v="2"/>
    <x v="0"/>
    <x v="3"/>
  </r>
  <r>
    <x v="1"/>
    <n v="23"/>
    <x v="1"/>
    <x v="54"/>
    <x v="3"/>
    <s v="TLR-9024"/>
    <n v="480"/>
    <x v="460"/>
    <n v="5"/>
    <d v="1899-12-30T06:00:00"/>
    <x v="0"/>
    <x v="4"/>
    <x v="7"/>
    <x v="2"/>
    <x v="4"/>
  </r>
  <r>
    <x v="0"/>
    <n v="7"/>
    <x v="0"/>
    <x v="237"/>
    <x v="1"/>
    <s v="TLR-7248"/>
    <n v="333"/>
    <x v="461"/>
    <n v="4"/>
    <d v="1899-12-30T05:00:00"/>
    <x v="1"/>
    <x v="0"/>
    <x v="5"/>
    <x v="1"/>
    <x v="11"/>
  </r>
  <r>
    <x v="0"/>
    <n v="21"/>
    <x v="5"/>
    <x v="238"/>
    <x v="2"/>
    <s v="TLR-1256"/>
    <n v="900"/>
    <x v="462"/>
    <n v="5"/>
    <d v="1899-12-30T07:00:00"/>
    <x v="2"/>
    <x v="7"/>
    <x v="2"/>
    <x v="1"/>
    <x v="4"/>
  </r>
  <r>
    <x v="0"/>
    <n v="13"/>
    <x v="8"/>
    <x v="39"/>
    <x v="4"/>
    <s v="TLR-4922"/>
    <n v="329"/>
    <x v="463"/>
    <n v="5"/>
    <d v="1899-12-30T04:30:00"/>
    <x v="2"/>
    <x v="6"/>
    <x v="2"/>
    <x v="1"/>
    <x v="2"/>
  </r>
  <r>
    <x v="0"/>
    <n v="9"/>
    <x v="0"/>
    <x v="239"/>
    <x v="0"/>
    <s v="TLR-7248"/>
    <n v="222"/>
    <x v="464"/>
    <n v="3"/>
    <d v="1899-12-30T03:00:00"/>
    <x v="0"/>
    <x v="0"/>
    <x v="3"/>
    <x v="3"/>
    <x v="9"/>
  </r>
  <r>
    <x v="0"/>
    <n v="12"/>
    <x v="5"/>
    <x v="240"/>
    <x v="3"/>
    <s v="TLR-8710"/>
    <n v="480"/>
    <x v="465"/>
    <n v="5"/>
    <d v="1899-12-30T06:00:00"/>
    <x v="2"/>
    <x v="7"/>
    <x v="2"/>
    <x v="0"/>
    <x v="1"/>
  </r>
  <r>
    <x v="0"/>
    <n v="3"/>
    <x v="9"/>
    <x v="241"/>
    <x v="1"/>
    <s v="TLR-4922"/>
    <n v="333"/>
    <x v="466"/>
    <n v="4"/>
    <d v="1899-12-30T05:00:00"/>
    <x v="2"/>
    <x v="0"/>
    <x v="3"/>
    <x v="1"/>
    <x v="11"/>
  </r>
  <r>
    <x v="0"/>
    <n v="15"/>
    <x v="10"/>
    <x v="48"/>
    <x v="3"/>
    <s v="TLR-9024"/>
    <n v="480"/>
    <x v="467"/>
    <n v="5"/>
    <d v="1899-12-30T06:00:00"/>
    <x v="0"/>
    <x v="3"/>
    <x v="2"/>
    <x v="2"/>
    <x v="13"/>
  </r>
  <r>
    <x v="1"/>
    <n v="12"/>
    <x v="4"/>
    <x v="195"/>
    <x v="4"/>
    <s v="TLR-1256"/>
    <n v="329"/>
    <x v="468"/>
    <n v="5"/>
    <d v="1899-12-30T04:30:00"/>
    <x v="2"/>
    <x v="0"/>
    <x v="3"/>
    <x v="3"/>
    <x v="10"/>
  </r>
  <r>
    <x v="0"/>
    <n v="19"/>
    <x v="1"/>
    <x v="107"/>
    <x v="1"/>
    <s v="TLR-9024"/>
    <n v="333"/>
    <x v="469"/>
    <n v="4"/>
    <d v="1899-12-30T05:00:00"/>
    <x v="0"/>
    <x v="7"/>
    <x v="7"/>
    <x v="2"/>
    <x v="6"/>
  </r>
  <r>
    <x v="0"/>
    <n v="21"/>
    <x v="6"/>
    <x v="132"/>
    <x v="0"/>
    <s v="TLR-6582"/>
    <n v="222"/>
    <x v="470"/>
    <n v="3"/>
    <d v="1899-12-30T03:00:00"/>
    <x v="0"/>
    <x v="2"/>
    <x v="0"/>
    <x v="1"/>
    <x v="9"/>
  </r>
  <r>
    <x v="1"/>
    <n v="2"/>
    <x v="11"/>
    <x v="188"/>
    <x v="4"/>
    <s v="TLR-4922"/>
    <n v="329"/>
    <x v="471"/>
    <n v="5"/>
    <d v="1899-12-30T04:30:00"/>
    <x v="0"/>
    <x v="6"/>
    <x v="5"/>
    <x v="1"/>
    <x v="2"/>
  </r>
  <r>
    <x v="0"/>
    <n v="26"/>
    <x v="2"/>
    <x v="162"/>
    <x v="0"/>
    <s v="TLR-4922"/>
    <n v="222"/>
    <x v="472"/>
    <n v="3"/>
    <d v="1899-12-30T03:00:00"/>
    <x v="1"/>
    <x v="6"/>
    <x v="0"/>
    <x v="2"/>
    <x v="6"/>
  </r>
  <r>
    <x v="0"/>
    <n v="18"/>
    <x v="7"/>
    <x v="109"/>
    <x v="0"/>
    <s v="TLR-6582"/>
    <n v="222"/>
    <x v="473"/>
    <n v="3"/>
    <d v="1899-12-30T03:00:00"/>
    <x v="0"/>
    <x v="4"/>
    <x v="6"/>
    <x v="2"/>
    <x v="9"/>
  </r>
  <r>
    <x v="0"/>
    <n v="12"/>
    <x v="1"/>
    <x v="13"/>
    <x v="0"/>
    <s v="TLR-7248"/>
    <n v="222"/>
    <x v="474"/>
    <n v="3"/>
    <d v="1899-12-30T03:00:00"/>
    <x v="1"/>
    <x v="6"/>
    <x v="5"/>
    <x v="0"/>
    <x v="8"/>
  </r>
  <r>
    <x v="1"/>
    <n v="4"/>
    <x v="6"/>
    <x v="17"/>
    <x v="4"/>
    <s v="TLR-7248"/>
    <n v="329"/>
    <x v="475"/>
    <n v="5"/>
    <d v="1899-12-30T04:30:00"/>
    <x v="1"/>
    <x v="8"/>
    <x v="6"/>
    <x v="3"/>
    <x v="14"/>
  </r>
  <r>
    <x v="0"/>
    <n v="19"/>
    <x v="5"/>
    <x v="242"/>
    <x v="0"/>
    <s v="TLR-8710"/>
    <n v="222"/>
    <x v="476"/>
    <n v="3"/>
    <d v="1899-12-30T03:00:00"/>
    <x v="1"/>
    <x v="1"/>
    <x v="0"/>
    <x v="1"/>
    <x v="5"/>
  </r>
  <r>
    <x v="0"/>
    <n v="20"/>
    <x v="3"/>
    <x v="243"/>
    <x v="3"/>
    <s v="TLR-9024"/>
    <n v="480"/>
    <x v="477"/>
    <n v="5"/>
    <d v="1899-12-30T06:00:00"/>
    <x v="0"/>
    <x v="2"/>
    <x v="4"/>
    <x v="3"/>
    <x v="7"/>
  </r>
  <r>
    <x v="0"/>
    <n v="16"/>
    <x v="3"/>
    <x v="51"/>
    <x v="4"/>
    <s v="TLR-6582"/>
    <n v="329"/>
    <x v="478"/>
    <n v="5"/>
    <d v="1899-12-30T04:30:00"/>
    <x v="0"/>
    <x v="4"/>
    <x v="5"/>
    <x v="3"/>
    <x v="3"/>
  </r>
  <r>
    <x v="1"/>
    <n v="22"/>
    <x v="5"/>
    <x v="155"/>
    <x v="4"/>
    <s v="TLR-6582"/>
    <n v="329"/>
    <x v="479"/>
    <n v="5"/>
    <d v="1899-12-30T04:30:00"/>
    <x v="1"/>
    <x v="1"/>
    <x v="2"/>
    <x v="3"/>
    <x v="12"/>
  </r>
  <r>
    <x v="1"/>
    <n v="11"/>
    <x v="6"/>
    <x v="244"/>
    <x v="2"/>
    <s v="TLR-9024"/>
    <n v="900"/>
    <x v="480"/>
    <n v="5"/>
    <d v="1899-12-30T07:00:00"/>
    <x v="1"/>
    <x v="6"/>
    <x v="5"/>
    <x v="0"/>
    <x v="4"/>
  </r>
  <r>
    <x v="0"/>
    <n v="7"/>
    <x v="2"/>
    <x v="115"/>
    <x v="0"/>
    <s v="TLR-4922"/>
    <n v="222"/>
    <x v="481"/>
    <n v="3"/>
    <d v="1899-12-30T03:00:00"/>
    <x v="1"/>
    <x v="6"/>
    <x v="0"/>
    <x v="2"/>
    <x v="9"/>
  </r>
  <r>
    <x v="0"/>
    <n v="15"/>
    <x v="10"/>
    <x v="48"/>
    <x v="1"/>
    <s v="TLR-1256"/>
    <n v="333"/>
    <x v="482"/>
    <n v="4"/>
    <d v="1899-12-30T05:00:00"/>
    <x v="1"/>
    <x v="8"/>
    <x v="4"/>
    <x v="3"/>
    <x v="7"/>
  </r>
  <r>
    <x v="0"/>
    <n v="21"/>
    <x v="6"/>
    <x v="132"/>
    <x v="3"/>
    <s v="TLR-4922"/>
    <n v="480"/>
    <x v="483"/>
    <n v="5"/>
    <d v="1899-12-30T06:00:00"/>
    <x v="1"/>
    <x v="6"/>
    <x v="4"/>
    <x v="3"/>
    <x v="14"/>
  </r>
  <r>
    <x v="0"/>
    <n v="6"/>
    <x v="6"/>
    <x v="23"/>
    <x v="2"/>
    <s v="TLR-9024"/>
    <n v="900"/>
    <x v="484"/>
    <n v="5"/>
    <d v="1899-12-30T07:00:00"/>
    <x v="1"/>
    <x v="5"/>
    <x v="7"/>
    <x v="1"/>
    <x v="7"/>
  </r>
  <r>
    <x v="0"/>
    <n v="10"/>
    <x v="3"/>
    <x v="245"/>
    <x v="0"/>
    <s v="TLR-8710"/>
    <n v="222"/>
    <x v="485"/>
    <n v="3"/>
    <d v="1899-12-30T03:00:00"/>
    <x v="2"/>
    <x v="8"/>
    <x v="5"/>
    <x v="3"/>
    <x v="11"/>
  </r>
  <r>
    <x v="0"/>
    <n v="5"/>
    <x v="4"/>
    <x v="45"/>
    <x v="1"/>
    <s v="TLR-4922"/>
    <n v="333"/>
    <x v="486"/>
    <n v="4"/>
    <d v="1899-12-30T05:00:00"/>
    <x v="1"/>
    <x v="6"/>
    <x v="7"/>
    <x v="2"/>
    <x v="13"/>
  </r>
  <r>
    <x v="0"/>
    <n v="27"/>
    <x v="3"/>
    <x v="215"/>
    <x v="3"/>
    <s v="TLR-1256"/>
    <n v="480"/>
    <x v="487"/>
    <n v="5"/>
    <d v="1899-12-30T06:00:00"/>
    <x v="2"/>
    <x v="7"/>
    <x v="1"/>
    <x v="2"/>
    <x v="4"/>
  </r>
  <r>
    <x v="0"/>
    <n v="4"/>
    <x v="2"/>
    <x v="181"/>
    <x v="5"/>
    <s v="TLR-4922"/>
    <n v="382"/>
    <x v="488"/>
    <n v="5"/>
    <d v="1899-12-30T04:30:00"/>
    <x v="2"/>
    <x v="1"/>
    <x v="6"/>
    <x v="0"/>
    <x v="4"/>
  </r>
  <r>
    <x v="0"/>
    <n v="6"/>
    <x v="1"/>
    <x v="105"/>
    <x v="5"/>
    <s v="TLR-9024"/>
    <n v="382"/>
    <x v="489"/>
    <n v="5"/>
    <d v="1899-12-30T04:30:00"/>
    <x v="0"/>
    <x v="6"/>
    <x v="5"/>
    <x v="2"/>
    <x v="5"/>
  </r>
  <r>
    <x v="0"/>
    <n v="19"/>
    <x v="7"/>
    <x v="206"/>
    <x v="1"/>
    <s v="TLR-4922"/>
    <n v="333"/>
    <x v="490"/>
    <n v="4"/>
    <d v="1899-12-30T05:00:00"/>
    <x v="2"/>
    <x v="5"/>
    <x v="5"/>
    <x v="2"/>
    <x v="13"/>
  </r>
  <r>
    <x v="1"/>
    <n v="12"/>
    <x v="5"/>
    <x v="240"/>
    <x v="4"/>
    <s v="TLR-7248"/>
    <n v="329"/>
    <x v="491"/>
    <n v="5"/>
    <d v="1899-12-30T04:30:00"/>
    <x v="0"/>
    <x v="0"/>
    <x v="5"/>
    <x v="3"/>
    <x v="1"/>
  </r>
  <r>
    <x v="0"/>
    <n v="13"/>
    <x v="0"/>
    <x v="138"/>
    <x v="4"/>
    <s v="TLR-7248"/>
    <n v="329"/>
    <x v="492"/>
    <n v="5"/>
    <d v="1899-12-30T04:30:00"/>
    <x v="0"/>
    <x v="4"/>
    <x v="2"/>
    <x v="0"/>
    <x v="13"/>
  </r>
  <r>
    <x v="1"/>
    <n v="27"/>
    <x v="6"/>
    <x v="246"/>
    <x v="5"/>
    <s v="TLR-4922"/>
    <n v="382"/>
    <x v="493"/>
    <n v="5"/>
    <d v="1899-12-30T04:30:00"/>
    <x v="1"/>
    <x v="1"/>
    <x v="5"/>
    <x v="3"/>
    <x v="1"/>
  </r>
  <r>
    <x v="0"/>
    <n v="12"/>
    <x v="9"/>
    <x v="247"/>
    <x v="4"/>
    <s v="TLR-6582"/>
    <n v="329"/>
    <x v="494"/>
    <n v="5"/>
    <d v="1899-12-30T04:30:00"/>
    <x v="1"/>
    <x v="6"/>
    <x v="3"/>
    <x v="0"/>
    <x v="4"/>
  </r>
  <r>
    <x v="0"/>
    <n v="18"/>
    <x v="5"/>
    <x v="182"/>
    <x v="1"/>
    <s v="TLR-6582"/>
    <n v="333"/>
    <x v="495"/>
    <n v="4"/>
    <d v="1899-12-30T05:00:00"/>
    <x v="0"/>
    <x v="4"/>
    <x v="3"/>
    <x v="2"/>
    <x v="14"/>
  </r>
  <r>
    <x v="0"/>
    <n v="20"/>
    <x v="8"/>
    <x v="38"/>
    <x v="1"/>
    <s v="TLR-6582"/>
    <n v="333"/>
    <x v="496"/>
    <n v="4"/>
    <d v="1899-12-30T05:00:00"/>
    <x v="2"/>
    <x v="2"/>
    <x v="3"/>
    <x v="2"/>
    <x v="8"/>
  </r>
  <r>
    <x v="1"/>
    <n v="11"/>
    <x v="9"/>
    <x v="212"/>
    <x v="0"/>
    <s v="TLR-1256"/>
    <n v="222"/>
    <x v="497"/>
    <n v="3"/>
    <d v="1899-12-30T03:00:00"/>
    <x v="1"/>
    <x v="4"/>
    <x v="0"/>
    <x v="3"/>
    <x v="12"/>
  </r>
  <r>
    <x v="0"/>
    <n v="13"/>
    <x v="5"/>
    <x v="129"/>
    <x v="4"/>
    <s v="TLR-1256"/>
    <n v="329"/>
    <x v="498"/>
    <n v="5"/>
    <d v="1899-12-30T04:30:00"/>
    <x v="1"/>
    <x v="5"/>
    <x v="7"/>
    <x v="0"/>
    <x v="10"/>
  </r>
  <r>
    <x v="0"/>
    <n v="1"/>
    <x v="3"/>
    <x v="131"/>
    <x v="4"/>
    <s v="TLR-9024"/>
    <n v="329"/>
    <x v="499"/>
    <n v="5"/>
    <d v="1899-12-30T04:30:00"/>
    <x v="1"/>
    <x v="8"/>
    <x v="1"/>
    <x v="1"/>
    <x v="4"/>
  </r>
  <r>
    <x v="0"/>
    <n v="2"/>
    <x v="1"/>
    <x v="225"/>
    <x v="4"/>
    <s v="TLR-8710"/>
    <n v="329"/>
    <x v="500"/>
    <n v="5"/>
    <d v="1899-12-30T04:30:00"/>
    <x v="0"/>
    <x v="8"/>
    <x v="6"/>
    <x v="2"/>
    <x v="6"/>
  </r>
  <r>
    <x v="0"/>
    <n v="26"/>
    <x v="5"/>
    <x v="56"/>
    <x v="4"/>
    <s v="TLR-6582"/>
    <n v="329"/>
    <x v="501"/>
    <n v="5"/>
    <d v="1899-12-30T04:30:00"/>
    <x v="1"/>
    <x v="4"/>
    <x v="0"/>
    <x v="0"/>
    <x v="1"/>
  </r>
  <r>
    <x v="0"/>
    <n v="10"/>
    <x v="1"/>
    <x v="213"/>
    <x v="2"/>
    <s v="TLR-7248"/>
    <n v="900"/>
    <x v="502"/>
    <n v="5"/>
    <d v="1899-12-30T07:00:00"/>
    <x v="2"/>
    <x v="7"/>
    <x v="5"/>
    <x v="2"/>
    <x v="6"/>
  </r>
  <r>
    <x v="0"/>
    <n v="13"/>
    <x v="9"/>
    <x v="248"/>
    <x v="3"/>
    <s v="TLR-9024"/>
    <n v="480"/>
    <x v="503"/>
    <n v="5"/>
    <d v="1899-12-30T06:00:00"/>
    <x v="0"/>
    <x v="4"/>
    <x v="0"/>
    <x v="0"/>
    <x v="6"/>
  </r>
  <r>
    <x v="0"/>
    <n v="15"/>
    <x v="4"/>
    <x v="249"/>
    <x v="1"/>
    <s v="TLR-9024"/>
    <n v="333"/>
    <x v="504"/>
    <n v="4"/>
    <d v="1899-12-30T05:00:00"/>
    <x v="0"/>
    <x v="5"/>
    <x v="0"/>
    <x v="3"/>
    <x v="4"/>
  </r>
  <r>
    <x v="0"/>
    <n v="21"/>
    <x v="1"/>
    <x v="190"/>
    <x v="0"/>
    <s v="TLR-8710"/>
    <n v="222"/>
    <x v="505"/>
    <n v="3"/>
    <d v="1899-12-30T03:00:00"/>
    <x v="0"/>
    <x v="4"/>
    <x v="3"/>
    <x v="0"/>
    <x v="4"/>
  </r>
  <r>
    <x v="0"/>
    <n v="25"/>
    <x v="4"/>
    <x v="5"/>
    <x v="4"/>
    <s v="TLR-6582"/>
    <n v="329"/>
    <x v="506"/>
    <n v="5"/>
    <d v="1899-12-30T04:30:00"/>
    <x v="2"/>
    <x v="1"/>
    <x v="5"/>
    <x v="2"/>
    <x v="7"/>
  </r>
  <r>
    <x v="0"/>
    <n v="18"/>
    <x v="1"/>
    <x v="250"/>
    <x v="4"/>
    <s v="TLR-4922"/>
    <n v="329"/>
    <x v="507"/>
    <n v="5"/>
    <d v="1899-12-30T04:30:00"/>
    <x v="2"/>
    <x v="0"/>
    <x v="1"/>
    <x v="1"/>
    <x v="13"/>
  </r>
  <r>
    <x v="1"/>
    <n v="23"/>
    <x v="4"/>
    <x v="251"/>
    <x v="2"/>
    <s v="TLR-1256"/>
    <n v="900"/>
    <x v="508"/>
    <n v="5"/>
    <d v="1899-12-30T07:00:00"/>
    <x v="1"/>
    <x v="6"/>
    <x v="4"/>
    <x v="1"/>
    <x v="11"/>
  </r>
  <r>
    <x v="1"/>
    <n v="26"/>
    <x v="1"/>
    <x v="97"/>
    <x v="3"/>
    <s v="TLR-7248"/>
    <n v="480"/>
    <x v="509"/>
    <n v="5"/>
    <d v="1899-12-30T06:00:00"/>
    <x v="1"/>
    <x v="7"/>
    <x v="4"/>
    <x v="0"/>
    <x v="12"/>
  </r>
  <r>
    <x v="0"/>
    <n v="10"/>
    <x v="8"/>
    <x v="252"/>
    <x v="0"/>
    <s v="TLR-1256"/>
    <n v="222"/>
    <x v="510"/>
    <n v="3"/>
    <d v="1899-12-30T03:00:00"/>
    <x v="2"/>
    <x v="6"/>
    <x v="0"/>
    <x v="2"/>
    <x v="11"/>
  </r>
  <r>
    <x v="0"/>
    <n v="8"/>
    <x v="9"/>
    <x v="253"/>
    <x v="4"/>
    <s v="TLR-7248"/>
    <n v="329"/>
    <x v="511"/>
    <n v="5"/>
    <d v="1899-12-30T04:30:00"/>
    <x v="2"/>
    <x v="5"/>
    <x v="5"/>
    <x v="0"/>
    <x v="1"/>
  </r>
  <r>
    <x v="0"/>
    <n v="1"/>
    <x v="6"/>
    <x v="41"/>
    <x v="4"/>
    <s v="TLR-9024"/>
    <n v="329"/>
    <x v="512"/>
    <n v="5"/>
    <d v="1899-12-30T04:30:00"/>
    <x v="2"/>
    <x v="4"/>
    <x v="6"/>
    <x v="0"/>
    <x v="3"/>
  </r>
  <r>
    <x v="0"/>
    <n v="15"/>
    <x v="2"/>
    <x v="42"/>
    <x v="2"/>
    <s v="TLR-4922"/>
    <n v="900"/>
    <x v="513"/>
    <n v="5"/>
    <d v="1899-12-30T07:00:00"/>
    <x v="0"/>
    <x v="8"/>
    <x v="6"/>
    <x v="3"/>
    <x v="14"/>
  </r>
  <r>
    <x v="1"/>
    <n v="24"/>
    <x v="8"/>
    <x v="209"/>
    <x v="2"/>
    <s v="TLR-4922"/>
    <n v="900"/>
    <x v="514"/>
    <n v="5"/>
    <d v="1899-12-30T07:00:00"/>
    <x v="2"/>
    <x v="6"/>
    <x v="6"/>
    <x v="2"/>
    <x v="1"/>
  </r>
  <r>
    <x v="0"/>
    <n v="2"/>
    <x v="7"/>
    <x v="143"/>
    <x v="0"/>
    <s v="TLR-9024"/>
    <n v="222"/>
    <x v="515"/>
    <n v="3"/>
    <d v="1899-12-30T03:00:00"/>
    <x v="1"/>
    <x v="7"/>
    <x v="5"/>
    <x v="0"/>
    <x v="10"/>
  </r>
  <r>
    <x v="0"/>
    <n v="26"/>
    <x v="8"/>
    <x v="43"/>
    <x v="0"/>
    <s v="TLR-4922"/>
    <n v="222"/>
    <x v="516"/>
    <n v="3"/>
    <d v="1899-12-30T03:00:00"/>
    <x v="1"/>
    <x v="6"/>
    <x v="5"/>
    <x v="2"/>
    <x v="0"/>
  </r>
  <r>
    <x v="1"/>
    <n v="27"/>
    <x v="6"/>
    <x v="246"/>
    <x v="1"/>
    <s v="TLR-6582"/>
    <n v="333"/>
    <x v="517"/>
    <n v="4"/>
    <d v="1899-12-30T05:00:00"/>
    <x v="1"/>
    <x v="4"/>
    <x v="5"/>
    <x v="2"/>
    <x v="13"/>
  </r>
  <r>
    <x v="0"/>
    <n v="25"/>
    <x v="4"/>
    <x v="5"/>
    <x v="0"/>
    <s v="TLR-1256"/>
    <n v="222"/>
    <x v="518"/>
    <n v="3"/>
    <d v="1899-12-30T03:00:00"/>
    <x v="0"/>
    <x v="3"/>
    <x v="4"/>
    <x v="1"/>
    <x v="4"/>
  </r>
  <r>
    <x v="0"/>
    <n v="4"/>
    <x v="6"/>
    <x v="17"/>
    <x v="3"/>
    <s v="TLR-1256"/>
    <n v="480"/>
    <x v="519"/>
    <n v="5"/>
    <d v="1899-12-30T06:00:00"/>
    <x v="2"/>
    <x v="2"/>
    <x v="5"/>
    <x v="2"/>
    <x v="13"/>
  </r>
  <r>
    <x v="0"/>
    <n v="14"/>
    <x v="10"/>
    <x v="207"/>
    <x v="4"/>
    <s v="TLR-4922"/>
    <n v="329"/>
    <x v="520"/>
    <n v="5"/>
    <d v="1899-12-30T04:30:00"/>
    <x v="2"/>
    <x v="1"/>
    <x v="0"/>
    <x v="3"/>
    <x v="0"/>
  </r>
  <r>
    <x v="0"/>
    <n v="17"/>
    <x v="3"/>
    <x v="210"/>
    <x v="5"/>
    <s v="TLR-9024"/>
    <n v="382"/>
    <x v="521"/>
    <n v="5"/>
    <d v="1899-12-30T04:30:00"/>
    <x v="0"/>
    <x v="1"/>
    <x v="7"/>
    <x v="3"/>
    <x v="5"/>
  </r>
  <r>
    <x v="0"/>
    <n v="27"/>
    <x v="2"/>
    <x v="121"/>
    <x v="5"/>
    <s v="TLR-7248"/>
    <n v="382"/>
    <x v="522"/>
    <n v="5"/>
    <d v="1899-12-30T04:30:00"/>
    <x v="0"/>
    <x v="5"/>
    <x v="0"/>
    <x v="1"/>
    <x v="11"/>
  </r>
  <r>
    <x v="0"/>
    <n v="26"/>
    <x v="8"/>
    <x v="43"/>
    <x v="0"/>
    <s v="TLR-8710"/>
    <n v="222"/>
    <x v="523"/>
    <n v="3"/>
    <d v="1899-12-30T03:00:00"/>
    <x v="2"/>
    <x v="1"/>
    <x v="5"/>
    <x v="3"/>
    <x v="8"/>
  </r>
  <r>
    <x v="0"/>
    <n v="1"/>
    <x v="4"/>
    <x v="153"/>
    <x v="2"/>
    <s v="TLR-6582"/>
    <n v="900"/>
    <x v="524"/>
    <n v="5"/>
    <d v="1899-12-30T07:00:00"/>
    <x v="0"/>
    <x v="2"/>
    <x v="1"/>
    <x v="2"/>
    <x v="13"/>
  </r>
  <r>
    <x v="1"/>
    <n v="6"/>
    <x v="3"/>
    <x v="22"/>
    <x v="5"/>
    <s v="TLR-7248"/>
    <n v="382"/>
    <x v="525"/>
    <n v="5"/>
    <d v="1899-12-30T04:30:00"/>
    <x v="1"/>
    <x v="1"/>
    <x v="7"/>
    <x v="1"/>
    <x v="4"/>
  </r>
  <r>
    <x v="0"/>
    <n v="15"/>
    <x v="4"/>
    <x v="249"/>
    <x v="2"/>
    <s v="TLR-7248"/>
    <n v="900"/>
    <x v="526"/>
    <n v="5"/>
    <d v="1899-12-30T07:00:00"/>
    <x v="0"/>
    <x v="7"/>
    <x v="4"/>
    <x v="2"/>
    <x v="14"/>
  </r>
  <r>
    <x v="0"/>
    <n v="18"/>
    <x v="11"/>
    <x v="254"/>
    <x v="0"/>
    <s v="TLR-1256"/>
    <n v="222"/>
    <x v="527"/>
    <n v="3"/>
    <d v="1899-12-30T03:00:00"/>
    <x v="0"/>
    <x v="8"/>
    <x v="7"/>
    <x v="1"/>
    <x v="7"/>
  </r>
  <r>
    <x v="1"/>
    <n v="17"/>
    <x v="11"/>
    <x v="142"/>
    <x v="1"/>
    <s v="TLR-7248"/>
    <n v="333"/>
    <x v="528"/>
    <n v="4"/>
    <d v="1899-12-30T05:00:00"/>
    <x v="2"/>
    <x v="1"/>
    <x v="5"/>
    <x v="1"/>
    <x v="12"/>
  </r>
  <r>
    <x v="1"/>
    <n v="1"/>
    <x v="6"/>
    <x v="41"/>
    <x v="2"/>
    <s v="TLR-7248"/>
    <n v="900"/>
    <x v="529"/>
    <n v="5"/>
    <d v="1899-12-30T07:00:00"/>
    <x v="2"/>
    <x v="1"/>
    <x v="7"/>
    <x v="0"/>
    <x v="6"/>
  </r>
  <r>
    <x v="0"/>
    <n v="24"/>
    <x v="7"/>
    <x v="183"/>
    <x v="5"/>
    <s v="TLR-1256"/>
    <n v="382"/>
    <x v="530"/>
    <n v="5"/>
    <d v="1899-12-30T04:30:00"/>
    <x v="1"/>
    <x v="2"/>
    <x v="6"/>
    <x v="1"/>
    <x v="2"/>
  </r>
  <r>
    <x v="0"/>
    <n v="17"/>
    <x v="7"/>
    <x v="33"/>
    <x v="1"/>
    <s v="TLR-8710"/>
    <n v="333"/>
    <x v="531"/>
    <n v="4"/>
    <d v="1899-12-30T05:00:00"/>
    <x v="2"/>
    <x v="0"/>
    <x v="1"/>
    <x v="1"/>
    <x v="3"/>
  </r>
  <r>
    <x v="0"/>
    <n v="16"/>
    <x v="5"/>
    <x v="21"/>
    <x v="3"/>
    <s v="TLR-6582"/>
    <n v="480"/>
    <x v="532"/>
    <n v="5"/>
    <d v="1899-12-30T06:00:00"/>
    <x v="1"/>
    <x v="8"/>
    <x v="6"/>
    <x v="2"/>
    <x v="4"/>
  </r>
  <r>
    <x v="0"/>
    <n v="4"/>
    <x v="6"/>
    <x v="17"/>
    <x v="3"/>
    <s v="TLR-8710"/>
    <n v="480"/>
    <x v="533"/>
    <n v="5"/>
    <d v="1899-12-30T06:00:00"/>
    <x v="0"/>
    <x v="4"/>
    <x v="5"/>
    <x v="1"/>
    <x v="9"/>
  </r>
  <r>
    <x v="1"/>
    <n v="24"/>
    <x v="3"/>
    <x v="4"/>
    <x v="3"/>
    <s v="TLR-9024"/>
    <n v="480"/>
    <x v="534"/>
    <n v="5"/>
    <d v="1899-12-30T06:00:00"/>
    <x v="0"/>
    <x v="2"/>
    <x v="0"/>
    <x v="3"/>
    <x v="4"/>
  </r>
  <r>
    <x v="1"/>
    <n v="14"/>
    <x v="10"/>
    <x v="207"/>
    <x v="3"/>
    <s v="TLR-7248"/>
    <n v="480"/>
    <x v="535"/>
    <n v="5"/>
    <d v="1899-12-30T06:00:00"/>
    <x v="1"/>
    <x v="8"/>
    <x v="6"/>
    <x v="0"/>
    <x v="6"/>
  </r>
  <r>
    <x v="0"/>
    <n v="8"/>
    <x v="0"/>
    <x v="102"/>
    <x v="0"/>
    <s v="TLR-1256"/>
    <n v="222"/>
    <x v="536"/>
    <n v="3"/>
    <d v="1899-12-30T03:00:00"/>
    <x v="2"/>
    <x v="1"/>
    <x v="2"/>
    <x v="0"/>
    <x v="7"/>
  </r>
  <r>
    <x v="0"/>
    <n v="22"/>
    <x v="4"/>
    <x v="88"/>
    <x v="4"/>
    <s v="TLR-6582"/>
    <n v="329"/>
    <x v="537"/>
    <n v="5"/>
    <d v="1899-12-30T04:30:00"/>
    <x v="0"/>
    <x v="2"/>
    <x v="3"/>
    <x v="1"/>
    <x v="0"/>
  </r>
  <r>
    <x v="0"/>
    <n v="18"/>
    <x v="4"/>
    <x v="194"/>
    <x v="2"/>
    <s v="TLR-9024"/>
    <n v="900"/>
    <x v="538"/>
    <n v="5"/>
    <d v="1899-12-30T07:00:00"/>
    <x v="0"/>
    <x v="3"/>
    <x v="2"/>
    <x v="1"/>
    <x v="8"/>
  </r>
  <r>
    <x v="0"/>
    <n v="19"/>
    <x v="2"/>
    <x v="95"/>
    <x v="2"/>
    <s v="TLR-9024"/>
    <n v="900"/>
    <x v="539"/>
    <n v="5"/>
    <d v="1899-12-30T07:00:00"/>
    <x v="0"/>
    <x v="2"/>
    <x v="1"/>
    <x v="2"/>
    <x v="4"/>
  </r>
  <r>
    <x v="0"/>
    <n v="24"/>
    <x v="5"/>
    <x v="6"/>
    <x v="0"/>
    <s v="TLR-1256"/>
    <n v="222"/>
    <x v="540"/>
    <n v="3"/>
    <d v="1899-12-30T03:00:00"/>
    <x v="1"/>
    <x v="1"/>
    <x v="1"/>
    <x v="1"/>
    <x v="4"/>
  </r>
  <r>
    <x v="0"/>
    <n v="11"/>
    <x v="3"/>
    <x v="255"/>
    <x v="5"/>
    <s v="TLR-6582"/>
    <n v="382"/>
    <x v="541"/>
    <n v="5"/>
    <d v="1899-12-30T04:30:00"/>
    <x v="0"/>
    <x v="4"/>
    <x v="3"/>
    <x v="1"/>
    <x v="10"/>
  </r>
  <r>
    <x v="0"/>
    <n v="12"/>
    <x v="7"/>
    <x v="256"/>
    <x v="2"/>
    <s v="TLR-8710"/>
    <n v="900"/>
    <x v="542"/>
    <n v="5"/>
    <d v="1899-12-30T07:00:00"/>
    <x v="1"/>
    <x v="8"/>
    <x v="7"/>
    <x v="2"/>
    <x v="4"/>
  </r>
  <r>
    <x v="0"/>
    <n v="10"/>
    <x v="4"/>
    <x v="200"/>
    <x v="4"/>
    <s v="TLR-8710"/>
    <n v="329"/>
    <x v="543"/>
    <n v="5"/>
    <d v="1899-12-30T04:30:00"/>
    <x v="2"/>
    <x v="8"/>
    <x v="5"/>
    <x v="1"/>
    <x v="14"/>
  </r>
  <r>
    <x v="0"/>
    <n v="22"/>
    <x v="5"/>
    <x v="155"/>
    <x v="1"/>
    <s v="TLR-9024"/>
    <n v="333"/>
    <x v="544"/>
    <n v="4"/>
    <d v="1899-12-30T05:00:00"/>
    <x v="0"/>
    <x v="8"/>
    <x v="2"/>
    <x v="3"/>
    <x v="11"/>
  </r>
  <r>
    <x v="0"/>
    <n v="21"/>
    <x v="4"/>
    <x v="70"/>
    <x v="0"/>
    <s v="TLR-8710"/>
    <n v="222"/>
    <x v="545"/>
    <n v="3"/>
    <d v="1899-12-30T03:00:00"/>
    <x v="0"/>
    <x v="0"/>
    <x v="2"/>
    <x v="2"/>
    <x v="10"/>
  </r>
  <r>
    <x v="0"/>
    <n v="8"/>
    <x v="1"/>
    <x v="47"/>
    <x v="2"/>
    <s v="TLR-7248"/>
    <n v="900"/>
    <x v="546"/>
    <n v="5"/>
    <d v="1899-12-30T07:00:00"/>
    <x v="0"/>
    <x v="8"/>
    <x v="1"/>
    <x v="3"/>
    <x v="12"/>
  </r>
  <r>
    <x v="0"/>
    <n v="2"/>
    <x v="6"/>
    <x v="164"/>
    <x v="1"/>
    <s v="TLR-4922"/>
    <n v="333"/>
    <x v="547"/>
    <n v="4"/>
    <d v="1899-12-30T05:00:00"/>
    <x v="1"/>
    <x v="7"/>
    <x v="0"/>
    <x v="2"/>
    <x v="5"/>
  </r>
  <r>
    <x v="0"/>
    <n v="27"/>
    <x v="0"/>
    <x v="61"/>
    <x v="4"/>
    <s v="TLR-9024"/>
    <n v="329"/>
    <x v="548"/>
    <n v="5"/>
    <d v="1899-12-30T04:30:00"/>
    <x v="2"/>
    <x v="7"/>
    <x v="6"/>
    <x v="1"/>
    <x v="14"/>
  </r>
  <r>
    <x v="0"/>
    <n v="23"/>
    <x v="1"/>
    <x v="54"/>
    <x v="1"/>
    <s v="TLR-1256"/>
    <n v="333"/>
    <x v="549"/>
    <n v="4"/>
    <d v="1899-12-30T05:00:00"/>
    <x v="1"/>
    <x v="1"/>
    <x v="3"/>
    <x v="3"/>
    <x v="12"/>
  </r>
  <r>
    <x v="0"/>
    <n v="16"/>
    <x v="9"/>
    <x v="76"/>
    <x v="4"/>
    <s v="TLR-1256"/>
    <n v="329"/>
    <x v="550"/>
    <n v="5"/>
    <d v="1899-12-30T04:30:00"/>
    <x v="0"/>
    <x v="8"/>
    <x v="4"/>
    <x v="2"/>
    <x v="11"/>
  </r>
  <r>
    <x v="0"/>
    <n v="4"/>
    <x v="3"/>
    <x v="257"/>
    <x v="2"/>
    <s v="TLR-7248"/>
    <n v="900"/>
    <x v="551"/>
    <n v="5"/>
    <d v="1899-12-30T07:00:00"/>
    <x v="2"/>
    <x v="3"/>
    <x v="4"/>
    <x v="1"/>
    <x v="11"/>
  </r>
  <r>
    <x v="1"/>
    <n v="16"/>
    <x v="4"/>
    <x v="258"/>
    <x v="0"/>
    <s v="TLR-7248"/>
    <n v="222"/>
    <x v="552"/>
    <n v="3"/>
    <d v="1899-12-30T03:00:00"/>
    <x v="1"/>
    <x v="7"/>
    <x v="5"/>
    <x v="0"/>
    <x v="9"/>
  </r>
  <r>
    <x v="0"/>
    <n v="22"/>
    <x v="2"/>
    <x v="259"/>
    <x v="3"/>
    <s v="TLR-1256"/>
    <n v="480"/>
    <x v="553"/>
    <n v="5"/>
    <d v="1899-12-30T06:00:00"/>
    <x v="2"/>
    <x v="0"/>
    <x v="1"/>
    <x v="0"/>
    <x v="4"/>
  </r>
  <r>
    <x v="0"/>
    <n v="3"/>
    <x v="4"/>
    <x v="133"/>
    <x v="4"/>
    <s v="TLR-1256"/>
    <n v="329"/>
    <x v="554"/>
    <n v="5"/>
    <d v="1899-12-30T04:30:00"/>
    <x v="1"/>
    <x v="7"/>
    <x v="5"/>
    <x v="1"/>
    <x v="8"/>
  </r>
  <r>
    <x v="0"/>
    <n v="5"/>
    <x v="1"/>
    <x v="260"/>
    <x v="2"/>
    <s v="TLR-6582"/>
    <n v="900"/>
    <x v="555"/>
    <n v="5"/>
    <d v="1899-12-30T07:00:00"/>
    <x v="1"/>
    <x v="5"/>
    <x v="1"/>
    <x v="1"/>
    <x v="4"/>
  </r>
  <r>
    <x v="0"/>
    <n v="1"/>
    <x v="6"/>
    <x v="41"/>
    <x v="5"/>
    <s v="TLR-6582"/>
    <n v="382"/>
    <x v="556"/>
    <n v="5"/>
    <d v="1899-12-30T04:30:00"/>
    <x v="1"/>
    <x v="4"/>
    <x v="4"/>
    <x v="0"/>
    <x v="14"/>
  </r>
  <r>
    <x v="0"/>
    <n v="2"/>
    <x v="10"/>
    <x v="261"/>
    <x v="1"/>
    <s v="TLR-8710"/>
    <n v="333"/>
    <x v="557"/>
    <n v="4"/>
    <d v="1899-12-30T05:00:00"/>
    <x v="1"/>
    <x v="4"/>
    <x v="6"/>
    <x v="1"/>
    <x v="2"/>
  </r>
  <r>
    <x v="0"/>
    <n v="9"/>
    <x v="5"/>
    <x v="228"/>
    <x v="5"/>
    <s v="TLR-4922"/>
    <n v="382"/>
    <x v="558"/>
    <n v="5"/>
    <d v="1899-12-30T04:30:00"/>
    <x v="1"/>
    <x v="8"/>
    <x v="2"/>
    <x v="0"/>
    <x v="12"/>
  </r>
  <r>
    <x v="1"/>
    <n v="6"/>
    <x v="11"/>
    <x v="73"/>
    <x v="0"/>
    <s v="TLR-6582"/>
    <n v="222"/>
    <x v="559"/>
    <n v="3"/>
    <d v="1899-12-30T03:00:00"/>
    <x v="1"/>
    <x v="1"/>
    <x v="0"/>
    <x v="3"/>
    <x v="10"/>
  </r>
  <r>
    <x v="0"/>
    <n v="19"/>
    <x v="8"/>
    <x v="262"/>
    <x v="1"/>
    <s v="TLR-6582"/>
    <n v="333"/>
    <x v="560"/>
    <n v="4"/>
    <d v="1899-12-30T05:00:00"/>
    <x v="1"/>
    <x v="0"/>
    <x v="3"/>
    <x v="1"/>
    <x v="13"/>
  </r>
  <r>
    <x v="0"/>
    <n v="4"/>
    <x v="1"/>
    <x v="101"/>
    <x v="3"/>
    <s v="TLR-8710"/>
    <n v="480"/>
    <x v="561"/>
    <n v="5"/>
    <d v="1899-12-30T06:00:00"/>
    <x v="0"/>
    <x v="4"/>
    <x v="0"/>
    <x v="3"/>
    <x v="0"/>
  </r>
  <r>
    <x v="0"/>
    <n v="7"/>
    <x v="0"/>
    <x v="237"/>
    <x v="5"/>
    <s v="TLR-1256"/>
    <n v="382"/>
    <x v="562"/>
    <n v="5"/>
    <d v="1899-12-30T04:30:00"/>
    <x v="0"/>
    <x v="4"/>
    <x v="5"/>
    <x v="3"/>
    <x v="2"/>
  </r>
  <r>
    <x v="0"/>
    <n v="5"/>
    <x v="3"/>
    <x v="204"/>
    <x v="2"/>
    <s v="TLR-8710"/>
    <n v="900"/>
    <x v="563"/>
    <n v="5"/>
    <d v="1899-12-30T07:00:00"/>
    <x v="2"/>
    <x v="5"/>
    <x v="7"/>
    <x v="2"/>
    <x v="6"/>
  </r>
  <r>
    <x v="0"/>
    <n v="10"/>
    <x v="9"/>
    <x v="71"/>
    <x v="2"/>
    <s v="TLR-7248"/>
    <n v="900"/>
    <x v="564"/>
    <n v="5"/>
    <d v="1899-12-30T07:00:00"/>
    <x v="1"/>
    <x v="4"/>
    <x v="1"/>
    <x v="2"/>
    <x v="9"/>
  </r>
  <r>
    <x v="0"/>
    <n v="8"/>
    <x v="8"/>
    <x v="69"/>
    <x v="2"/>
    <s v="TLR-8710"/>
    <n v="900"/>
    <x v="565"/>
    <n v="5"/>
    <d v="1899-12-30T07:00:00"/>
    <x v="1"/>
    <x v="2"/>
    <x v="6"/>
    <x v="1"/>
    <x v="13"/>
  </r>
  <r>
    <x v="0"/>
    <n v="13"/>
    <x v="1"/>
    <x v="219"/>
    <x v="2"/>
    <s v="TLR-1256"/>
    <n v="900"/>
    <x v="566"/>
    <n v="5"/>
    <d v="1899-12-30T07:00:00"/>
    <x v="0"/>
    <x v="4"/>
    <x v="5"/>
    <x v="0"/>
    <x v="11"/>
  </r>
  <r>
    <x v="0"/>
    <n v="12"/>
    <x v="9"/>
    <x v="247"/>
    <x v="5"/>
    <s v="TLR-1256"/>
    <n v="382"/>
    <x v="567"/>
    <n v="5"/>
    <d v="1899-12-30T04:30:00"/>
    <x v="2"/>
    <x v="5"/>
    <x v="1"/>
    <x v="2"/>
    <x v="0"/>
  </r>
  <r>
    <x v="1"/>
    <n v="17"/>
    <x v="1"/>
    <x v="184"/>
    <x v="5"/>
    <s v="TLR-1256"/>
    <n v="382"/>
    <x v="568"/>
    <n v="5"/>
    <d v="1899-12-30T04:30:00"/>
    <x v="2"/>
    <x v="0"/>
    <x v="7"/>
    <x v="0"/>
    <x v="13"/>
  </r>
  <r>
    <x v="1"/>
    <n v="9"/>
    <x v="4"/>
    <x v="72"/>
    <x v="4"/>
    <s v="TLR-4922"/>
    <n v="329"/>
    <x v="569"/>
    <n v="5"/>
    <d v="1899-12-30T04:30:00"/>
    <x v="0"/>
    <x v="3"/>
    <x v="4"/>
    <x v="2"/>
    <x v="0"/>
  </r>
  <r>
    <x v="0"/>
    <n v="15"/>
    <x v="2"/>
    <x v="42"/>
    <x v="5"/>
    <s v="TLR-7248"/>
    <n v="382"/>
    <x v="570"/>
    <n v="5"/>
    <d v="1899-12-30T04:30:00"/>
    <x v="2"/>
    <x v="2"/>
    <x v="0"/>
    <x v="2"/>
    <x v="13"/>
  </r>
  <r>
    <x v="0"/>
    <n v="6"/>
    <x v="3"/>
    <x v="22"/>
    <x v="1"/>
    <s v="TLR-6582"/>
    <n v="333"/>
    <x v="571"/>
    <n v="4"/>
    <d v="1899-12-30T05:00:00"/>
    <x v="0"/>
    <x v="4"/>
    <x v="2"/>
    <x v="2"/>
    <x v="2"/>
  </r>
  <r>
    <x v="1"/>
    <n v="5"/>
    <x v="11"/>
    <x v="59"/>
    <x v="5"/>
    <s v="TLR-8710"/>
    <n v="382"/>
    <x v="572"/>
    <n v="5"/>
    <d v="1899-12-30T04:30:00"/>
    <x v="2"/>
    <x v="1"/>
    <x v="4"/>
    <x v="1"/>
    <x v="0"/>
  </r>
  <r>
    <x v="0"/>
    <n v="7"/>
    <x v="8"/>
    <x v="144"/>
    <x v="5"/>
    <s v="TLR-4922"/>
    <n v="382"/>
    <x v="573"/>
    <n v="5"/>
    <d v="1899-12-30T04:30:00"/>
    <x v="0"/>
    <x v="2"/>
    <x v="6"/>
    <x v="3"/>
    <x v="1"/>
  </r>
  <r>
    <x v="1"/>
    <n v="17"/>
    <x v="2"/>
    <x v="176"/>
    <x v="2"/>
    <s v="TLR-9024"/>
    <n v="900"/>
    <x v="574"/>
    <n v="5"/>
    <d v="1899-12-30T07:00:00"/>
    <x v="2"/>
    <x v="5"/>
    <x v="0"/>
    <x v="1"/>
    <x v="8"/>
  </r>
  <r>
    <x v="0"/>
    <n v="26"/>
    <x v="10"/>
    <x v="263"/>
    <x v="4"/>
    <s v="TLR-7248"/>
    <n v="329"/>
    <x v="575"/>
    <n v="5"/>
    <d v="1899-12-30T04:30:00"/>
    <x v="0"/>
    <x v="4"/>
    <x v="4"/>
    <x v="3"/>
    <x v="12"/>
  </r>
  <r>
    <x v="0"/>
    <n v="19"/>
    <x v="0"/>
    <x v="171"/>
    <x v="0"/>
    <s v="TLR-4922"/>
    <n v="222"/>
    <x v="576"/>
    <n v="3"/>
    <d v="1899-12-30T03:00:00"/>
    <x v="0"/>
    <x v="0"/>
    <x v="1"/>
    <x v="1"/>
    <x v="14"/>
  </r>
  <r>
    <x v="0"/>
    <n v="2"/>
    <x v="9"/>
    <x v="12"/>
    <x v="3"/>
    <s v="TLR-6582"/>
    <n v="480"/>
    <x v="577"/>
    <n v="5"/>
    <d v="1899-12-30T06:00:00"/>
    <x v="2"/>
    <x v="7"/>
    <x v="6"/>
    <x v="2"/>
    <x v="5"/>
  </r>
  <r>
    <x v="0"/>
    <n v="11"/>
    <x v="5"/>
    <x v="264"/>
    <x v="2"/>
    <s v="TLR-6582"/>
    <n v="900"/>
    <x v="578"/>
    <n v="5"/>
    <d v="1899-12-30T07:00:00"/>
    <x v="2"/>
    <x v="7"/>
    <x v="6"/>
    <x v="1"/>
    <x v="12"/>
  </r>
  <r>
    <x v="0"/>
    <n v="10"/>
    <x v="11"/>
    <x v="83"/>
    <x v="2"/>
    <s v="TLR-6582"/>
    <n v="900"/>
    <x v="579"/>
    <n v="5"/>
    <d v="1899-12-30T07:00:00"/>
    <x v="0"/>
    <x v="3"/>
    <x v="3"/>
    <x v="2"/>
    <x v="13"/>
  </r>
  <r>
    <x v="0"/>
    <n v="12"/>
    <x v="4"/>
    <x v="195"/>
    <x v="4"/>
    <s v="TLR-6582"/>
    <n v="329"/>
    <x v="580"/>
    <n v="5"/>
    <d v="1899-12-30T04:30:00"/>
    <x v="2"/>
    <x v="7"/>
    <x v="1"/>
    <x v="1"/>
    <x v="7"/>
  </r>
  <r>
    <x v="0"/>
    <n v="14"/>
    <x v="10"/>
    <x v="207"/>
    <x v="1"/>
    <s v="TLR-4922"/>
    <n v="333"/>
    <x v="581"/>
    <n v="4"/>
    <d v="1899-12-30T05:00:00"/>
    <x v="0"/>
    <x v="5"/>
    <x v="5"/>
    <x v="3"/>
    <x v="14"/>
  </r>
  <r>
    <x v="0"/>
    <n v="19"/>
    <x v="5"/>
    <x v="242"/>
    <x v="1"/>
    <s v="TLR-8710"/>
    <n v="333"/>
    <x v="582"/>
    <n v="4"/>
    <d v="1899-12-30T05:00:00"/>
    <x v="1"/>
    <x v="2"/>
    <x v="7"/>
    <x v="0"/>
    <x v="0"/>
  </r>
  <r>
    <x v="0"/>
    <n v="3"/>
    <x v="2"/>
    <x v="265"/>
    <x v="0"/>
    <s v="TLR-9024"/>
    <n v="222"/>
    <x v="583"/>
    <n v="3"/>
    <d v="1899-12-30T03:00:00"/>
    <x v="2"/>
    <x v="3"/>
    <x v="3"/>
    <x v="3"/>
    <x v="0"/>
  </r>
  <r>
    <x v="0"/>
    <n v="16"/>
    <x v="0"/>
    <x v="0"/>
    <x v="4"/>
    <s v="TLR-7248"/>
    <n v="329"/>
    <x v="584"/>
    <n v="5"/>
    <d v="1899-12-30T04:30:00"/>
    <x v="2"/>
    <x v="6"/>
    <x v="0"/>
    <x v="2"/>
    <x v="14"/>
  </r>
  <r>
    <x v="0"/>
    <n v="1"/>
    <x v="2"/>
    <x v="266"/>
    <x v="2"/>
    <s v="TLR-7248"/>
    <n v="900"/>
    <x v="585"/>
    <n v="5"/>
    <d v="1899-12-30T07:00:00"/>
    <x v="0"/>
    <x v="0"/>
    <x v="6"/>
    <x v="3"/>
    <x v="3"/>
  </r>
  <r>
    <x v="0"/>
    <n v="23"/>
    <x v="10"/>
    <x v="104"/>
    <x v="5"/>
    <s v="TLR-6582"/>
    <n v="382"/>
    <x v="586"/>
    <n v="5"/>
    <d v="1899-12-30T04:30:00"/>
    <x v="0"/>
    <x v="8"/>
    <x v="2"/>
    <x v="1"/>
    <x v="11"/>
  </r>
  <r>
    <x v="0"/>
    <n v="17"/>
    <x v="3"/>
    <x v="210"/>
    <x v="5"/>
    <s v="TLR-8710"/>
    <n v="382"/>
    <x v="587"/>
    <n v="5"/>
    <d v="1899-12-30T04:30:00"/>
    <x v="1"/>
    <x v="7"/>
    <x v="3"/>
    <x v="3"/>
    <x v="4"/>
  </r>
  <r>
    <x v="0"/>
    <n v="25"/>
    <x v="8"/>
    <x v="166"/>
    <x v="1"/>
    <s v="TLR-4922"/>
    <n v="333"/>
    <x v="588"/>
    <n v="4"/>
    <d v="1899-12-30T05:00:00"/>
    <x v="0"/>
    <x v="8"/>
    <x v="2"/>
    <x v="0"/>
    <x v="10"/>
  </r>
  <r>
    <x v="0"/>
    <n v="21"/>
    <x v="3"/>
    <x v="205"/>
    <x v="1"/>
    <s v="TLR-4922"/>
    <n v="333"/>
    <x v="589"/>
    <n v="4"/>
    <d v="1899-12-30T05:00:00"/>
    <x v="0"/>
    <x v="6"/>
    <x v="1"/>
    <x v="1"/>
    <x v="7"/>
  </r>
  <r>
    <x v="0"/>
    <n v="5"/>
    <x v="0"/>
    <x v="267"/>
    <x v="2"/>
    <s v="TLR-9024"/>
    <n v="900"/>
    <x v="590"/>
    <n v="5"/>
    <d v="1899-12-30T07:00:00"/>
    <x v="2"/>
    <x v="8"/>
    <x v="2"/>
    <x v="3"/>
    <x v="10"/>
  </r>
  <r>
    <x v="1"/>
    <n v="16"/>
    <x v="1"/>
    <x v="222"/>
    <x v="5"/>
    <s v="TLR-1256"/>
    <n v="382"/>
    <x v="591"/>
    <n v="5"/>
    <d v="1899-12-30T04:30:00"/>
    <x v="0"/>
    <x v="0"/>
    <x v="4"/>
    <x v="3"/>
    <x v="5"/>
  </r>
  <r>
    <x v="0"/>
    <n v="18"/>
    <x v="7"/>
    <x v="109"/>
    <x v="0"/>
    <s v="TLR-8710"/>
    <n v="222"/>
    <x v="592"/>
    <n v="3"/>
    <d v="1899-12-30T03:00:00"/>
    <x v="0"/>
    <x v="5"/>
    <x v="2"/>
    <x v="3"/>
    <x v="4"/>
  </r>
  <r>
    <x v="0"/>
    <n v="7"/>
    <x v="9"/>
    <x v="20"/>
    <x v="5"/>
    <s v="TLR-6582"/>
    <n v="382"/>
    <x v="593"/>
    <n v="5"/>
    <d v="1899-12-30T04:30:00"/>
    <x v="1"/>
    <x v="3"/>
    <x v="4"/>
    <x v="3"/>
    <x v="4"/>
  </r>
  <r>
    <x v="0"/>
    <n v="10"/>
    <x v="11"/>
    <x v="83"/>
    <x v="5"/>
    <s v="TLR-1256"/>
    <n v="382"/>
    <x v="594"/>
    <n v="5"/>
    <d v="1899-12-30T04:30:00"/>
    <x v="0"/>
    <x v="7"/>
    <x v="5"/>
    <x v="3"/>
    <x v="6"/>
  </r>
  <r>
    <x v="0"/>
    <n v="2"/>
    <x v="7"/>
    <x v="143"/>
    <x v="5"/>
    <s v="TLR-8710"/>
    <n v="382"/>
    <x v="595"/>
    <n v="5"/>
    <d v="1899-12-30T04:30:00"/>
    <x v="2"/>
    <x v="0"/>
    <x v="6"/>
    <x v="0"/>
    <x v="5"/>
  </r>
  <r>
    <x v="0"/>
    <n v="15"/>
    <x v="10"/>
    <x v="48"/>
    <x v="5"/>
    <s v="TLR-6582"/>
    <n v="382"/>
    <x v="596"/>
    <n v="5"/>
    <d v="1899-12-30T04:30:00"/>
    <x v="2"/>
    <x v="4"/>
    <x v="6"/>
    <x v="3"/>
    <x v="0"/>
  </r>
  <r>
    <x v="0"/>
    <n v="16"/>
    <x v="3"/>
    <x v="51"/>
    <x v="4"/>
    <s v="TLR-6582"/>
    <n v="329"/>
    <x v="597"/>
    <n v="5"/>
    <d v="1899-12-30T04:30:00"/>
    <x v="2"/>
    <x v="5"/>
    <x v="0"/>
    <x v="2"/>
    <x v="10"/>
  </r>
  <r>
    <x v="0"/>
    <n v="16"/>
    <x v="8"/>
    <x v="117"/>
    <x v="4"/>
    <s v="TLR-8710"/>
    <n v="329"/>
    <x v="598"/>
    <n v="5"/>
    <d v="1899-12-30T04:30:00"/>
    <x v="0"/>
    <x v="1"/>
    <x v="3"/>
    <x v="3"/>
    <x v="13"/>
  </r>
  <r>
    <x v="0"/>
    <n v="16"/>
    <x v="1"/>
    <x v="222"/>
    <x v="1"/>
    <s v="TLR-1256"/>
    <n v="333"/>
    <x v="599"/>
    <n v="4"/>
    <d v="1899-12-30T05:00:00"/>
    <x v="1"/>
    <x v="6"/>
    <x v="3"/>
    <x v="1"/>
    <x v="5"/>
  </r>
  <r>
    <x v="1"/>
    <n v="4"/>
    <x v="4"/>
    <x v="268"/>
    <x v="4"/>
    <s v="TLR-1256"/>
    <n v="329"/>
    <x v="600"/>
    <n v="5"/>
    <d v="1899-12-30T04:30:00"/>
    <x v="1"/>
    <x v="5"/>
    <x v="0"/>
    <x v="2"/>
    <x v="12"/>
  </r>
  <r>
    <x v="1"/>
    <n v="15"/>
    <x v="7"/>
    <x v="178"/>
    <x v="5"/>
    <s v="TLR-4922"/>
    <n v="382"/>
    <x v="601"/>
    <n v="5"/>
    <d v="1899-12-30T04:30:00"/>
    <x v="2"/>
    <x v="7"/>
    <x v="7"/>
    <x v="0"/>
    <x v="9"/>
  </r>
  <r>
    <x v="0"/>
    <n v="4"/>
    <x v="2"/>
    <x v="181"/>
    <x v="4"/>
    <s v="TLR-1256"/>
    <n v="329"/>
    <x v="602"/>
    <n v="5"/>
    <d v="1899-12-30T04:30:00"/>
    <x v="2"/>
    <x v="2"/>
    <x v="5"/>
    <x v="3"/>
    <x v="6"/>
  </r>
  <r>
    <x v="0"/>
    <n v="4"/>
    <x v="2"/>
    <x v="181"/>
    <x v="0"/>
    <s v="TLR-4922"/>
    <n v="222"/>
    <x v="603"/>
    <n v="3"/>
    <d v="1899-12-30T03:00:00"/>
    <x v="1"/>
    <x v="7"/>
    <x v="5"/>
    <x v="0"/>
    <x v="4"/>
  </r>
  <r>
    <x v="1"/>
    <n v="22"/>
    <x v="6"/>
    <x v="174"/>
    <x v="1"/>
    <s v="TLR-9024"/>
    <n v="333"/>
    <x v="604"/>
    <n v="4"/>
    <d v="1899-12-30T05:00:00"/>
    <x v="1"/>
    <x v="6"/>
    <x v="0"/>
    <x v="2"/>
    <x v="9"/>
  </r>
  <r>
    <x v="1"/>
    <n v="12"/>
    <x v="5"/>
    <x v="240"/>
    <x v="2"/>
    <s v="TLR-4922"/>
    <n v="900"/>
    <x v="605"/>
    <n v="5"/>
    <d v="1899-12-30T07:00:00"/>
    <x v="0"/>
    <x v="3"/>
    <x v="5"/>
    <x v="2"/>
    <x v="12"/>
  </r>
  <r>
    <x v="0"/>
    <n v="9"/>
    <x v="4"/>
    <x v="72"/>
    <x v="4"/>
    <s v="TLR-9024"/>
    <n v="329"/>
    <x v="606"/>
    <n v="5"/>
    <d v="1899-12-30T04:30:00"/>
    <x v="2"/>
    <x v="1"/>
    <x v="0"/>
    <x v="0"/>
    <x v="11"/>
  </r>
  <r>
    <x v="0"/>
    <n v="1"/>
    <x v="9"/>
    <x v="86"/>
    <x v="5"/>
    <s v="TLR-9024"/>
    <n v="382"/>
    <x v="607"/>
    <n v="5"/>
    <d v="1899-12-30T04:30:00"/>
    <x v="1"/>
    <x v="0"/>
    <x v="3"/>
    <x v="0"/>
    <x v="8"/>
  </r>
  <r>
    <x v="0"/>
    <n v="17"/>
    <x v="5"/>
    <x v="232"/>
    <x v="5"/>
    <s v="TLR-4922"/>
    <n v="382"/>
    <x v="608"/>
    <n v="5"/>
    <d v="1899-12-30T04:30:00"/>
    <x v="2"/>
    <x v="4"/>
    <x v="0"/>
    <x v="3"/>
    <x v="0"/>
  </r>
  <r>
    <x v="0"/>
    <n v="13"/>
    <x v="4"/>
    <x v="269"/>
    <x v="4"/>
    <s v="TLR-8710"/>
    <n v="329"/>
    <x v="609"/>
    <n v="5"/>
    <d v="1899-12-30T04:30:00"/>
    <x v="1"/>
    <x v="6"/>
    <x v="5"/>
    <x v="0"/>
    <x v="11"/>
  </r>
  <r>
    <x v="0"/>
    <n v="6"/>
    <x v="7"/>
    <x v="270"/>
    <x v="2"/>
    <s v="TLR-1256"/>
    <n v="900"/>
    <x v="610"/>
    <n v="5"/>
    <d v="1899-12-30T07:00:00"/>
    <x v="1"/>
    <x v="7"/>
    <x v="3"/>
    <x v="3"/>
    <x v="0"/>
  </r>
  <r>
    <x v="0"/>
    <n v="5"/>
    <x v="9"/>
    <x v="175"/>
    <x v="2"/>
    <s v="TLR-9024"/>
    <n v="900"/>
    <x v="611"/>
    <n v="5"/>
    <d v="1899-12-30T07:00:00"/>
    <x v="0"/>
    <x v="1"/>
    <x v="6"/>
    <x v="2"/>
    <x v="1"/>
  </r>
  <r>
    <x v="0"/>
    <n v="24"/>
    <x v="7"/>
    <x v="183"/>
    <x v="5"/>
    <s v="TLR-4922"/>
    <n v="382"/>
    <x v="612"/>
    <n v="5"/>
    <d v="1899-12-30T04:30:00"/>
    <x v="2"/>
    <x v="5"/>
    <x v="6"/>
    <x v="1"/>
    <x v="5"/>
  </r>
  <r>
    <x v="1"/>
    <n v="4"/>
    <x v="4"/>
    <x v="268"/>
    <x v="3"/>
    <s v="TLR-7248"/>
    <n v="480"/>
    <x v="613"/>
    <n v="5"/>
    <d v="1899-12-30T06:00:00"/>
    <x v="0"/>
    <x v="3"/>
    <x v="3"/>
    <x v="0"/>
    <x v="7"/>
  </r>
  <r>
    <x v="0"/>
    <n v="19"/>
    <x v="7"/>
    <x v="206"/>
    <x v="3"/>
    <s v="TLR-8710"/>
    <n v="480"/>
    <x v="614"/>
    <n v="5"/>
    <d v="1899-12-30T06:00:00"/>
    <x v="0"/>
    <x v="1"/>
    <x v="6"/>
    <x v="0"/>
    <x v="1"/>
  </r>
  <r>
    <x v="0"/>
    <n v="17"/>
    <x v="10"/>
    <x v="271"/>
    <x v="3"/>
    <s v="TLR-1256"/>
    <n v="480"/>
    <x v="615"/>
    <n v="5"/>
    <d v="1899-12-30T06:00:00"/>
    <x v="0"/>
    <x v="8"/>
    <x v="0"/>
    <x v="2"/>
    <x v="6"/>
  </r>
  <r>
    <x v="0"/>
    <n v="4"/>
    <x v="1"/>
    <x v="101"/>
    <x v="0"/>
    <s v="TLR-8710"/>
    <n v="222"/>
    <x v="616"/>
    <n v="3"/>
    <d v="1899-12-30T03:00:00"/>
    <x v="1"/>
    <x v="7"/>
    <x v="2"/>
    <x v="3"/>
    <x v="12"/>
  </r>
  <r>
    <x v="1"/>
    <n v="15"/>
    <x v="11"/>
    <x v="152"/>
    <x v="5"/>
    <s v="TLR-7248"/>
    <n v="382"/>
    <x v="617"/>
    <n v="5"/>
    <d v="1899-12-30T04:30:00"/>
    <x v="2"/>
    <x v="1"/>
    <x v="4"/>
    <x v="2"/>
    <x v="4"/>
  </r>
  <r>
    <x v="1"/>
    <n v="3"/>
    <x v="5"/>
    <x v="37"/>
    <x v="3"/>
    <s v="TLR-6582"/>
    <n v="480"/>
    <x v="618"/>
    <n v="5"/>
    <d v="1899-12-30T06:00:00"/>
    <x v="1"/>
    <x v="6"/>
    <x v="7"/>
    <x v="1"/>
    <x v="2"/>
  </r>
  <r>
    <x v="0"/>
    <n v="24"/>
    <x v="2"/>
    <x v="220"/>
    <x v="1"/>
    <s v="TLR-6582"/>
    <n v="333"/>
    <x v="619"/>
    <n v="4"/>
    <d v="1899-12-30T05:00:00"/>
    <x v="1"/>
    <x v="4"/>
    <x v="0"/>
    <x v="2"/>
    <x v="4"/>
  </r>
  <r>
    <x v="0"/>
    <n v="22"/>
    <x v="5"/>
    <x v="155"/>
    <x v="5"/>
    <s v="TLR-4922"/>
    <n v="382"/>
    <x v="620"/>
    <n v="5"/>
    <d v="1899-12-30T04:30:00"/>
    <x v="1"/>
    <x v="2"/>
    <x v="1"/>
    <x v="1"/>
    <x v="3"/>
  </r>
  <r>
    <x v="0"/>
    <n v="3"/>
    <x v="4"/>
    <x v="133"/>
    <x v="5"/>
    <s v="TLR-6582"/>
    <n v="382"/>
    <x v="621"/>
    <n v="5"/>
    <d v="1899-12-30T04:30:00"/>
    <x v="1"/>
    <x v="0"/>
    <x v="3"/>
    <x v="3"/>
    <x v="13"/>
  </r>
  <r>
    <x v="0"/>
    <n v="22"/>
    <x v="11"/>
    <x v="272"/>
    <x v="0"/>
    <s v="TLR-8710"/>
    <n v="222"/>
    <x v="622"/>
    <n v="3"/>
    <d v="1899-12-30T03:00:00"/>
    <x v="1"/>
    <x v="3"/>
    <x v="0"/>
    <x v="1"/>
    <x v="12"/>
  </r>
  <r>
    <x v="0"/>
    <n v="15"/>
    <x v="0"/>
    <x v="25"/>
    <x v="2"/>
    <s v="TLR-1256"/>
    <n v="900"/>
    <x v="623"/>
    <n v="5"/>
    <d v="1899-12-30T07:00:00"/>
    <x v="0"/>
    <x v="5"/>
    <x v="1"/>
    <x v="3"/>
    <x v="0"/>
  </r>
  <r>
    <x v="1"/>
    <n v="10"/>
    <x v="1"/>
    <x v="213"/>
    <x v="4"/>
    <s v="TLR-9024"/>
    <n v="329"/>
    <x v="624"/>
    <n v="5"/>
    <d v="1899-12-30T04:30:00"/>
    <x v="1"/>
    <x v="0"/>
    <x v="7"/>
    <x v="3"/>
    <x v="0"/>
  </r>
  <r>
    <x v="1"/>
    <n v="5"/>
    <x v="2"/>
    <x v="122"/>
    <x v="0"/>
    <s v="TLR-4922"/>
    <n v="222"/>
    <x v="625"/>
    <n v="3"/>
    <d v="1899-12-30T03:00:00"/>
    <x v="2"/>
    <x v="2"/>
    <x v="4"/>
    <x v="2"/>
    <x v="8"/>
  </r>
  <r>
    <x v="1"/>
    <n v="26"/>
    <x v="11"/>
    <x v="273"/>
    <x v="3"/>
    <s v="TLR-1256"/>
    <n v="480"/>
    <x v="626"/>
    <n v="5"/>
    <d v="1899-12-30T06:00:00"/>
    <x v="1"/>
    <x v="2"/>
    <x v="5"/>
    <x v="2"/>
    <x v="4"/>
  </r>
  <r>
    <x v="0"/>
    <n v="19"/>
    <x v="0"/>
    <x v="171"/>
    <x v="3"/>
    <s v="TLR-8710"/>
    <n v="480"/>
    <x v="627"/>
    <n v="5"/>
    <d v="1899-12-30T06:00:00"/>
    <x v="1"/>
    <x v="7"/>
    <x v="7"/>
    <x v="1"/>
    <x v="13"/>
  </r>
  <r>
    <x v="0"/>
    <n v="26"/>
    <x v="4"/>
    <x v="67"/>
    <x v="1"/>
    <s v="TLR-6582"/>
    <n v="333"/>
    <x v="628"/>
    <n v="4"/>
    <d v="1899-12-30T05:00:00"/>
    <x v="1"/>
    <x v="3"/>
    <x v="2"/>
    <x v="2"/>
    <x v="3"/>
  </r>
  <r>
    <x v="0"/>
    <n v="20"/>
    <x v="2"/>
    <x v="100"/>
    <x v="2"/>
    <s v="TLR-4922"/>
    <n v="900"/>
    <x v="629"/>
    <n v="5"/>
    <d v="1899-12-30T07:00:00"/>
    <x v="1"/>
    <x v="6"/>
    <x v="4"/>
    <x v="0"/>
    <x v="10"/>
  </r>
  <r>
    <x v="1"/>
    <n v="19"/>
    <x v="8"/>
    <x v="262"/>
    <x v="5"/>
    <s v="TLR-7248"/>
    <n v="382"/>
    <x v="630"/>
    <n v="5"/>
    <d v="1899-12-30T04:30:00"/>
    <x v="1"/>
    <x v="3"/>
    <x v="1"/>
    <x v="0"/>
    <x v="9"/>
  </r>
  <r>
    <x v="1"/>
    <n v="8"/>
    <x v="10"/>
    <x v="216"/>
    <x v="5"/>
    <s v="TLR-6582"/>
    <n v="382"/>
    <x v="631"/>
    <n v="5"/>
    <d v="1899-12-30T04:30:00"/>
    <x v="0"/>
    <x v="7"/>
    <x v="0"/>
    <x v="3"/>
    <x v="9"/>
  </r>
  <r>
    <x v="0"/>
    <n v="23"/>
    <x v="8"/>
    <x v="99"/>
    <x v="1"/>
    <s v="TLR-1256"/>
    <n v="333"/>
    <x v="632"/>
    <n v="4"/>
    <d v="1899-12-30T05:00:00"/>
    <x v="0"/>
    <x v="6"/>
    <x v="1"/>
    <x v="2"/>
    <x v="3"/>
  </r>
  <r>
    <x v="1"/>
    <n v="2"/>
    <x v="5"/>
    <x v="201"/>
    <x v="2"/>
    <s v="TLR-4922"/>
    <n v="900"/>
    <x v="633"/>
    <n v="5"/>
    <d v="1899-12-30T07:00:00"/>
    <x v="0"/>
    <x v="5"/>
    <x v="0"/>
    <x v="3"/>
    <x v="9"/>
  </r>
  <r>
    <x v="0"/>
    <n v="9"/>
    <x v="8"/>
    <x v="274"/>
    <x v="1"/>
    <s v="TLR-6582"/>
    <n v="333"/>
    <x v="634"/>
    <n v="4"/>
    <d v="1899-12-30T05:00:00"/>
    <x v="0"/>
    <x v="8"/>
    <x v="6"/>
    <x v="2"/>
    <x v="4"/>
  </r>
  <r>
    <x v="1"/>
    <n v="13"/>
    <x v="3"/>
    <x v="275"/>
    <x v="5"/>
    <s v="TLR-4922"/>
    <n v="382"/>
    <x v="635"/>
    <n v="5"/>
    <d v="1899-12-30T04:30:00"/>
    <x v="1"/>
    <x v="8"/>
    <x v="6"/>
    <x v="0"/>
    <x v="4"/>
  </r>
  <r>
    <x v="0"/>
    <n v="20"/>
    <x v="3"/>
    <x v="243"/>
    <x v="0"/>
    <s v="TLR-7248"/>
    <n v="222"/>
    <x v="636"/>
    <n v="3"/>
    <d v="1899-12-30T03:00:00"/>
    <x v="0"/>
    <x v="6"/>
    <x v="1"/>
    <x v="1"/>
    <x v="11"/>
  </r>
  <r>
    <x v="0"/>
    <n v="7"/>
    <x v="2"/>
    <x v="115"/>
    <x v="5"/>
    <s v="TLR-6582"/>
    <n v="382"/>
    <x v="637"/>
    <n v="5"/>
    <d v="1899-12-30T04:30:00"/>
    <x v="1"/>
    <x v="4"/>
    <x v="4"/>
    <x v="1"/>
    <x v="6"/>
  </r>
  <r>
    <x v="0"/>
    <n v="27"/>
    <x v="11"/>
    <x v="36"/>
    <x v="5"/>
    <s v="TLR-4922"/>
    <n v="382"/>
    <x v="638"/>
    <n v="5"/>
    <d v="1899-12-30T04:30:00"/>
    <x v="0"/>
    <x v="1"/>
    <x v="2"/>
    <x v="3"/>
    <x v="7"/>
  </r>
  <r>
    <x v="0"/>
    <n v="13"/>
    <x v="0"/>
    <x v="138"/>
    <x v="5"/>
    <s v="TLR-4922"/>
    <n v="382"/>
    <x v="639"/>
    <n v="5"/>
    <d v="1899-12-30T04:30:00"/>
    <x v="2"/>
    <x v="1"/>
    <x v="1"/>
    <x v="0"/>
    <x v="7"/>
  </r>
  <r>
    <x v="0"/>
    <n v="3"/>
    <x v="0"/>
    <x v="118"/>
    <x v="1"/>
    <s v="TLR-4922"/>
    <n v="333"/>
    <x v="640"/>
    <n v="4"/>
    <d v="1899-12-30T05:00:00"/>
    <x v="2"/>
    <x v="4"/>
    <x v="3"/>
    <x v="1"/>
    <x v="5"/>
  </r>
  <r>
    <x v="0"/>
    <n v="15"/>
    <x v="8"/>
    <x v="49"/>
    <x v="0"/>
    <s v="TLR-8710"/>
    <n v="222"/>
    <x v="641"/>
    <n v="3"/>
    <d v="1899-12-30T03:00:00"/>
    <x v="0"/>
    <x v="1"/>
    <x v="6"/>
    <x v="3"/>
    <x v="3"/>
  </r>
  <r>
    <x v="0"/>
    <n v="8"/>
    <x v="11"/>
    <x v="276"/>
    <x v="4"/>
    <s v="TLR-7248"/>
    <n v="329"/>
    <x v="642"/>
    <n v="5"/>
    <d v="1899-12-30T04:30:00"/>
    <x v="0"/>
    <x v="3"/>
    <x v="1"/>
    <x v="1"/>
    <x v="3"/>
  </r>
  <r>
    <x v="0"/>
    <n v="27"/>
    <x v="0"/>
    <x v="61"/>
    <x v="5"/>
    <s v="TLR-6582"/>
    <n v="382"/>
    <x v="643"/>
    <n v="5"/>
    <d v="1899-12-30T04:30:00"/>
    <x v="2"/>
    <x v="0"/>
    <x v="3"/>
    <x v="2"/>
    <x v="13"/>
  </r>
  <r>
    <x v="0"/>
    <n v="5"/>
    <x v="10"/>
    <x v="136"/>
    <x v="0"/>
    <s v="TLR-8710"/>
    <n v="222"/>
    <x v="644"/>
    <n v="3"/>
    <d v="1899-12-30T03:00:00"/>
    <x v="1"/>
    <x v="5"/>
    <x v="6"/>
    <x v="0"/>
    <x v="3"/>
  </r>
  <r>
    <x v="1"/>
    <n v="15"/>
    <x v="2"/>
    <x v="42"/>
    <x v="1"/>
    <s v="TLR-6582"/>
    <n v="333"/>
    <x v="645"/>
    <n v="4"/>
    <d v="1899-12-30T05:00:00"/>
    <x v="0"/>
    <x v="6"/>
    <x v="5"/>
    <x v="3"/>
    <x v="4"/>
  </r>
  <r>
    <x v="0"/>
    <n v="12"/>
    <x v="10"/>
    <x v="125"/>
    <x v="0"/>
    <s v="TLR-1256"/>
    <n v="222"/>
    <x v="646"/>
    <n v="3"/>
    <d v="1899-12-30T03:00:00"/>
    <x v="0"/>
    <x v="6"/>
    <x v="1"/>
    <x v="2"/>
    <x v="12"/>
  </r>
  <r>
    <x v="0"/>
    <n v="11"/>
    <x v="10"/>
    <x v="277"/>
    <x v="5"/>
    <s v="TLR-4922"/>
    <n v="382"/>
    <x v="647"/>
    <n v="5"/>
    <d v="1899-12-30T04:30:00"/>
    <x v="2"/>
    <x v="1"/>
    <x v="3"/>
    <x v="1"/>
    <x v="11"/>
  </r>
  <r>
    <x v="0"/>
    <n v="1"/>
    <x v="5"/>
    <x v="278"/>
    <x v="4"/>
    <s v="TLR-6582"/>
    <n v="329"/>
    <x v="648"/>
    <n v="5"/>
    <d v="1899-12-30T04:30:00"/>
    <x v="0"/>
    <x v="6"/>
    <x v="1"/>
    <x v="0"/>
    <x v="1"/>
  </r>
  <r>
    <x v="0"/>
    <n v="1"/>
    <x v="0"/>
    <x v="279"/>
    <x v="3"/>
    <s v="TLR-9024"/>
    <n v="480"/>
    <x v="649"/>
    <n v="5"/>
    <d v="1899-12-30T06:00:00"/>
    <x v="2"/>
    <x v="4"/>
    <x v="4"/>
    <x v="2"/>
    <x v="11"/>
  </r>
  <r>
    <x v="1"/>
    <n v="22"/>
    <x v="10"/>
    <x v="221"/>
    <x v="3"/>
    <s v="TLR-8710"/>
    <n v="480"/>
    <x v="650"/>
    <n v="5"/>
    <d v="1899-12-30T06:00:00"/>
    <x v="1"/>
    <x v="7"/>
    <x v="4"/>
    <x v="0"/>
    <x v="13"/>
  </r>
  <r>
    <x v="1"/>
    <n v="16"/>
    <x v="7"/>
    <x v="75"/>
    <x v="0"/>
    <s v="TLR-8710"/>
    <n v="222"/>
    <x v="651"/>
    <n v="3"/>
    <d v="1899-12-30T03:00:00"/>
    <x v="2"/>
    <x v="0"/>
    <x v="2"/>
    <x v="3"/>
    <x v="11"/>
  </r>
  <r>
    <x v="0"/>
    <n v="23"/>
    <x v="10"/>
    <x v="104"/>
    <x v="2"/>
    <s v="TLR-6582"/>
    <n v="900"/>
    <x v="652"/>
    <n v="5"/>
    <d v="1899-12-30T07:00:00"/>
    <x v="2"/>
    <x v="1"/>
    <x v="2"/>
    <x v="1"/>
    <x v="7"/>
  </r>
  <r>
    <x v="0"/>
    <n v="9"/>
    <x v="4"/>
    <x v="72"/>
    <x v="1"/>
    <s v="TLR-4922"/>
    <n v="333"/>
    <x v="653"/>
    <n v="4"/>
    <d v="1899-12-30T05:00:00"/>
    <x v="1"/>
    <x v="3"/>
    <x v="0"/>
    <x v="0"/>
    <x v="13"/>
  </r>
  <r>
    <x v="0"/>
    <n v="13"/>
    <x v="1"/>
    <x v="219"/>
    <x v="4"/>
    <s v="TLR-8710"/>
    <n v="329"/>
    <x v="654"/>
    <n v="5"/>
    <d v="1899-12-30T04:30:00"/>
    <x v="0"/>
    <x v="1"/>
    <x v="6"/>
    <x v="2"/>
    <x v="2"/>
  </r>
  <r>
    <x v="0"/>
    <n v="14"/>
    <x v="7"/>
    <x v="280"/>
    <x v="2"/>
    <s v="TLR-1256"/>
    <n v="900"/>
    <x v="655"/>
    <n v="5"/>
    <d v="1899-12-30T07:00:00"/>
    <x v="1"/>
    <x v="1"/>
    <x v="5"/>
    <x v="3"/>
    <x v="4"/>
  </r>
  <r>
    <x v="0"/>
    <n v="26"/>
    <x v="7"/>
    <x v="281"/>
    <x v="1"/>
    <s v="TLR-9024"/>
    <n v="333"/>
    <x v="656"/>
    <n v="4"/>
    <d v="1899-12-30T05:00:00"/>
    <x v="2"/>
    <x v="6"/>
    <x v="6"/>
    <x v="0"/>
    <x v="7"/>
  </r>
  <r>
    <x v="0"/>
    <n v="16"/>
    <x v="5"/>
    <x v="21"/>
    <x v="5"/>
    <s v="TLR-4922"/>
    <n v="382"/>
    <x v="657"/>
    <n v="5"/>
    <d v="1899-12-30T04:30:00"/>
    <x v="2"/>
    <x v="8"/>
    <x v="0"/>
    <x v="0"/>
    <x v="12"/>
  </r>
  <r>
    <x v="0"/>
    <n v="7"/>
    <x v="4"/>
    <x v="123"/>
    <x v="0"/>
    <s v="TLR-1256"/>
    <n v="222"/>
    <x v="658"/>
    <n v="3"/>
    <d v="1899-12-30T03:00:00"/>
    <x v="2"/>
    <x v="1"/>
    <x v="5"/>
    <x v="1"/>
    <x v="10"/>
  </r>
  <r>
    <x v="0"/>
    <n v="12"/>
    <x v="1"/>
    <x v="13"/>
    <x v="1"/>
    <s v="TLR-7248"/>
    <n v="333"/>
    <x v="659"/>
    <n v="4"/>
    <d v="1899-12-30T05:00:00"/>
    <x v="2"/>
    <x v="6"/>
    <x v="7"/>
    <x v="2"/>
    <x v="0"/>
  </r>
  <r>
    <x v="1"/>
    <n v="21"/>
    <x v="2"/>
    <x v="2"/>
    <x v="4"/>
    <s v="TLR-9024"/>
    <n v="329"/>
    <x v="660"/>
    <n v="5"/>
    <d v="1899-12-30T04:30:00"/>
    <x v="1"/>
    <x v="1"/>
    <x v="5"/>
    <x v="3"/>
    <x v="5"/>
  </r>
  <r>
    <x v="0"/>
    <n v="22"/>
    <x v="1"/>
    <x v="148"/>
    <x v="1"/>
    <s v="TLR-1256"/>
    <n v="333"/>
    <x v="661"/>
    <n v="4"/>
    <d v="1899-12-30T05:00:00"/>
    <x v="0"/>
    <x v="0"/>
    <x v="3"/>
    <x v="3"/>
    <x v="1"/>
  </r>
  <r>
    <x v="0"/>
    <n v="23"/>
    <x v="9"/>
    <x v="53"/>
    <x v="1"/>
    <s v="TLR-7248"/>
    <n v="333"/>
    <x v="662"/>
    <n v="4"/>
    <d v="1899-12-30T05:00:00"/>
    <x v="0"/>
    <x v="5"/>
    <x v="7"/>
    <x v="3"/>
    <x v="11"/>
  </r>
  <r>
    <x v="0"/>
    <n v="7"/>
    <x v="10"/>
    <x v="192"/>
    <x v="3"/>
    <s v="TLR-7248"/>
    <n v="480"/>
    <x v="663"/>
    <n v="5"/>
    <d v="1899-12-30T06:00:00"/>
    <x v="1"/>
    <x v="7"/>
    <x v="3"/>
    <x v="3"/>
    <x v="4"/>
  </r>
  <r>
    <x v="0"/>
    <n v="21"/>
    <x v="6"/>
    <x v="132"/>
    <x v="4"/>
    <s v="TLR-9024"/>
    <n v="329"/>
    <x v="664"/>
    <n v="5"/>
    <d v="1899-12-30T04:30:00"/>
    <x v="0"/>
    <x v="3"/>
    <x v="1"/>
    <x v="0"/>
    <x v="11"/>
  </r>
  <r>
    <x v="0"/>
    <n v="19"/>
    <x v="9"/>
    <x v="146"/>
    <x v="2"/>
    <s v="TLR-4922"/>
    <n v="900"/>
    <x v="665"/>
    <n v="5"/>
    <d v="1899-12-30T07:00:00"/>
    <x v="0"/>
    <x v="1"/>
    <x v="7"/>
    <x v="3"/>
    <x v="10"/>
  </r>
  <r>
    <x v="0"/>
    <n v="25"/>
    <x v="11"/>
    <x v="169"/>
    <x v="0"/>
    <s v="TLR-7248"/>
    <n v="222"/>
    <x v="666"/>
    <n v="3"/>
    <d v="1899-12-30T03:00:00"/>
    <x v="1"/>
    <x v="6"/>
    <x v="0"/>
    <x v="2"/>
    <x v="10"/>
  </r>
  <r>
    <x v="1"/>
    <n v="12"/>
    <x v="1"/>
    <x v="13"/>
    <x v="1"/>
    <s v="TLR-1256"/>
    <n v="333"/>
    <x v="667"/>
    <n v="4"/>
    <d v="1899-12-30T05:00:00"/>
    <x v="0"/>
    <x v="1"/>
    <x v="3"/>
    <x v="1"/>
    <x v="8"/>
  </r>
  <r>
    <x v="0"/>
    <n v="13"/>
    <x v="9"/>
    <x v="248"/>
    <x v="2"/>
    <s v="TLR-6582"/>
    <n v="900"/>
    <x v="668"/>
    <n v="5"/>
    <d v="1899-12-30T07:00:00"/>
    <x v="0"/>
    <x v="5"/>
    <x v="3"/>
    <x v="2"/>
    <x v="2"/>
  </r>
  <r>
    <x v="1"/>
    <n v="18"/>
    <x v="3"/>
    <x v="282"/>
    <x v="4"/>
    <s v="TLR-4922"/>
    <n v="329"/>
    <x v="669"/>
    <n v="5"/>
    <d v="1899-12-30T04:30:00"/>
    <x v="1"/>
    <x v="1"/>
    <x v="2"/>
    <x v="1"/>
    <x v="0"/>
  </r>
  <r>
    <x v="0"/>
    <n v="7"/>
    <x v="3"/>
    <x v="3"/>
    <x v="4"/>
    <s v="TLR-4922"/>
    <n v="329"/>
    <x v="670"/>
    <n v="5"/>
    <d v="1899-12-30T04:30:00"/>
    <x v="0"/>
    <x v="3"/>
    <x v="7"/>
    <x v="2"/>
    <x v="8"/>
  </r>
  <r>
    <x v="0"/>
    <n v="17"/>
    <x v="9"/>
    <x v="106"/>
    <x v="0"/>
    <s v="TLR-6582"/>
    <n v="222"/>
    <x v="671"/>
    <n v="3"/>
    <d v="1899-12-30T03:00:00"/>
    <x v="0"/>
    <x v="3"/>
    <x v="3"/>
    <x v="3"/>
    <x v="7"/>
  </r>
  <r>
    <x v="0"/>
    <n v="9"/>
    <x v="11"/>
    <x v="44"/>
    <x v="3"/>
    <s v="TLR-9024"/>
    <n v="480"/>
    <x v="672"/>
    <n v="5"/>
    <d v="1899-12-30T06:00:00"/>
    <x v="0"/>
    <x v="3"/>
    <x v="1"/>
    <x v="1"/>
    <x v="14"/>
  </r>
  <r>
    <x v="1"/>
    <n v="24"/>
    <x v="8"/>
    <x v="209"/>
    <x v="1"/>
    <s v="TLR-8710"/>
    <n v="333"/>
    <x v="673"/>
    <n v="4"/>
    <d v="1899-12-30T05:00:00"/>
    <x v="1"/>
    <x v="3"/>
    <x v="6"/>
    <x v="3"/>
    <x v="13"/>
  </r>
  <r>
    <x v="0"/>
    <n v="14"/>
    <x v="11"/>
    <x v="89"/>
    <x v="4"/>
    <s v="TLR-6582"/>
    <n v="329"/>
    <x v="674"/>
    <n v="5"/>
    <d v="1899-12-30T04:30:00"/>
    <x v="2"/>
    <x v="6"/>
    <x v="0"/>
    <x v="2"/>
    <x v="4"/>
  </r>
  <r>
    <x v="1"/>
    <n v="13"/>
    <x v="1"/>
    <x v="219"/>
    <x v="5"/>
    <s v="TLR-9024"/>
    <n v="382"/>
    <x v="675"/>
    <n v="5"/>
    <d v="1899-12-30T04:30:00"/>
    <x v="0"/>
    <x v="0"/>
    <x v="3"/>
    <x v="3"/>
    <x v="13"/>
  </r>
  <r>
    <x v="1"/>
    <n v="14"/>
    <x v="2"/>
    <x v="163"/>
    <x v="1"/>
    <s v="TLR-7248"/>
    <n v="333"/>
    <x v="676"/>
    <n v="4"/>
    <d v="1899-12-30T05:00:00"/>
    <x v="1"/>
    <x v="7"/>
    <x v="4"/>
    <x v="1"/>
    <x v="10"/>
  </r>
  <r>
    <x v="0"/>
    <n v="16"/>
    <x v="9"/>
    <x v="76"/>
    <x v="2"/>
    <s v="TLR-8710"/>
    <n v="900"/>
    <x v="677"/>
    <n v="5"/>
    <d v="1899-12-30T07:00:00"/>
    <x v="0"/>
    <x v="1"/>
    <x v="7"/>
    <x v="1"/>
    <x v="12"/>
  </r>
  <r>
    <x v="0"/>
    <n v="13"/>
    <x v="1"/>
    <x v="219"/>
    <x v="3"/>
    <s v="TLR-6582"/>
    <n v="480"/>
    <x v="678"/>
    <n v="5"/>
    <d v="1899-12-30T06:00:00"/>
    <x v="0"/>
    <x v="6"/>
    <x v="4"/>
    <x v="1"/>
    <x v="5"/>
  </r>
  <r>
    <x v="0"/>
    <n v="4"/>
    <x v="3"/>
    <x v="257"/>
    <x v="5"/>
    <s v="TLR-9024"/>
    <n v="382"/>
    <x v="679"/>
    <n v="5"/>
    <d v="1899-12-30T04:30:00"/>
    <x v="0"/>
    <x v="3"/>
    <x v="6"/>
    <x v="2"/>
    <x v="4"/>
  </r>
  <r>
    <x v="0"/>
    <n v="23"/>
    <x v="11"/>
    <x v="283"/>
    <x v="4"/>
    <s v="TLR-1256"/>
    <n v="329"/>
    <x v="680"/>
    <n v="5"/>
    <d v="1899-12-30T04:30:00"/>
    <x v="1"/>
    <x v="8"/>
    <x v="4"/>
    <x v="1"/>
    <x v="4"/>
  </r>
  <r>
    <x v="0"/>
    <n v="8"/>
    <x v="6"/>
    <x v="157"/>
    <x v="1"/>
    <s v="TLR-7248"/>
    <n v="333"/>
    <x v="681"/>
    <n v="4"/>
    <d v="1899-12-30T05:00:00"/>
    <x v="2"/>
    <x v="5"/>
    <x v="2"/>
    <x v="1"/>
    <x v="4"/>
  </r>
  <r>
    <x v="0"/>
    <n v="7"/>
    <x v="8"/>
    <x v="144"/>
    <x v="0"/>
    <s v="TLR-8710"/>
    <n v="222"/>
    <x v="682"/>
    <n v="3"/>
    <d v="1899-12-30T03:00:00"/>
    <x v="2"/>
    <x v="4"/>
    <x v="4"/>
    <x v="1"/>
    <x v="2"/>
  </r>
  <r>
    <x v="0"/>
    <n v="16"/>
    <x v="9"/>
    <x v="76"/>
    <x v="3"/>
    <s v="TLR-4922"/>
    <n v="480"/>
    <x v="683"/>
    <n v="5"/>
    <d v="1899-12-30T06:00:00"/>
    <x v="0"/>
    <x v="5"/>
    <x v="3"/>
    <x v="0"/>
    <x v="13"/>
  </r>
  <r>
    <x v="0"/>
    <n v="21"/>
    <x v="10"/>
    <x v="141"/>
    <x v="1"/>
    <s v="TLR-8710"/>
    <n v="333"/>
    <x v="684"/>
    <n v="4"/>
    <d v="1899-12-30T05:00:00"/>
    <x v="2"/>
    <x v="4"/>
    <x v="0"/>
    <x v="1"/>
    <x v="10"/>
  </r>
  <r>
    <x v="0"/>
    <n v="1"/>
    <x v="9"/>
    <x v="86"/>
    <x v="5"/>
    <s v="TLR-1256"/>
    <n v="382"/>
    <x v="685"/>
    <n v="5"/>
    <d v="1899-12-30T04:30:00"/>
    <x v="0"/>
    <x v="2"/>
    <x v="6"/>
    <x v="0"/>
    <x v="12"/>
  </r>
  <r>
    <x v="1"/>
    <n v="16"/>
    <x v="1"/>
    <x v="222"/>
    <x v="5"/>
    <s v="TLR-6582"/>
    <n v="382"/>
    <x v="686"/>
    <n v="5"/>
    <d v="1899-12-30T04:30:00"/>
    <x v="1"/>
    <x v="4"/>
    <x v="1"/>
    <x v="3"/>
    <x v="4"/>
  </r>
  <r>
    <x v="1"/>
    <n v="20"/>
    <x v="11"/>
    <x v="185"/>
    <x v="0"/>
    <s v="TLR-7248"/>
    <n v="222"/>
    <x v="687"/>
    <n v="3"/>
    <d v="1899-12-30T03:00:00"/>
    <x v="0"/>
    <x v="2"/>
    <x v="5"/>
    <x v="3"/>
    <x v="10"/>
  </r>
  <r>
    <x v="0"/>
    <n v="10"/>
    <x v="8"/>
    <x v="252"/>
    <x v="3"/>
    <s v="TLR-7248"/>
    <n v="480"/>
    <x v="688"/>
    <n v="5"/>
    <d v="1899-12-30T06:00:00"/>
    <x v="2"/>
    <x v="3"/>
    <x v="0"/>
    <x v="3"/>
    <x v="4"/>
  </r>
  <r>
    <x v="1"/>
    <n v="4"/>
    <x v="3"/>
    <x v="257"/>
    <x v="3"/>
    <s v="TLR-4922"/>
    <n v="480"/>
    <x v="689"/>
    <n v="5"/>
    <d v="1899-12-30T06:00:00"/>
    <x v="0"/>
    <x v="8"/>
    <x v="3"/>
    <x v="3"/>
    <x v="1"/>
  </r>
  <r>
    <x v="1"/>
    <n v="4"/>
    <x v="4"/>
    <x v="268"/>
    <x v="5"/>
    <s v="TLR-4922"/>
    <n v="382"/>
    <x v="690"/>
    <n v="5"/>
    <d v="1899-12-30T04:30:00"/>
    <x v="2"/>
    <x v="6"/>
    <x v="5"/>
    <x v="1"/>
    <x v="1"/>
  </r>
  <r>
    <x v="0"/>
    <n v="6"/>
    <x v="4"/>
    <x v="284"/>
    <x v="4"/>
    <s v="TLR-7248"/>
    <n v="329"/>
    <x v="691"/>
    <n v="5"/>
    <d v="1899-12-30T04:30:00"/>
    <x v="0"/>
    <x v="0"/>
    <x v="0"/>
    <x v="0"/>
    <x v="8"/>
  </r>
  <r>
    <x v="0"/>
    <n v="14"/>
    <x v="3"/>
    <x v="285"/>
    <x v="4"/>
    <s v="TLR-7248"/>
    <n v="329"/>
    <x v="692"/>
    <n v="5"/>
    <d v="1899-12-30T04:30:00"/>
    <x v="1"/>
    <x v="4"/>
    <x v="4"/>
    <x v="0"/>
    <x v="2"/>
  </r>
  <r>
    <x v="0"/>
    <n v="19"/>
    <x v="7"/>
    <x v="206"/>
    <x v="0"/>
    <s v="TLR-6582"/>
    <n v="222"/>
    <x v="693"/>
    <n v="3"/>
    <d v="1899-12-30T03:00:00"/>
    <x v="1"/>
    <x v="5"/>
    <x v="3"/>
    <x v="3"/>
    <x v="0"/>
  </r>
  <r>
    <x v="0"/>
    <n v="12"/>
    <x v="7"/>
    <x v="256"/>
    <x v="5"/>
    <s v="TLR-7248"/>
    <n v="382"/>
    <x v="694"/>
    <n v="5"/>
    <d v="1899-12-30T04:30:00"/>
    <x v="2"/>
    <x v="7"/>
    <x v="4"/>
    <x v="2"/>
    <x v="4"/>
  </r>
  <r>
    <x v="0"/>
    <n v="14"/>
    <x v="10"/>
    <x v="207"/>
    <x v="3"/>
    <s v="TLR-7248"/>
    <n v="480"/>
    <x v="695"/>
    <n v="5"/>
    <d v="1899-12-30T06:00:00"/>
    <x v="0"/>
    <x v="1"/>
    <x v="7"/>
    <x v="0"/>
    <x v="9"/>
  </r>
  <r>
    <x v="0"/>
    <n v="4"/>
    <x v="7"/>
    <x v="198"/>
    <x v="0"/>
    <s v="TLR-9024"/>
    <n v="222"/>
    <x v="696"/>
    <n v="3"/>
    <d v="1899-12-30T03:00:00"/>
    <x v="1"/>
    <x v="7"/>
    <x v="0"/>
    <x v="2"/>
    <x v="13"/>
  </r>
  <r>
    <x v="0"/>
    <n v="15"/>
    <x v="7"/>
    <x v="178"/>
    <x v="4"/>
    <s v="TLR-8710"/>
    <n v="329"/>
    <x v="697"/>
    <n v="5"/>
    <d v="1899-12-30T04:30:00"/>
    <x v="1"/>
    <x v="3"/>
    <x v="5"/>
    <x v="3"/>
    <x v="0"/>
  </r>
  <r>
    <x v="1"/>
    <n v="7"/>
    <x v="4"/>
    <x v="123"/>
    <x v="1"/>
    <s v="TLR-9024"/>
    <n v="333"/>
    <x v="698"/>
    <n v="4"/>
    <d v="1899-12-30T05:00:00"/>
    <x v="0"/>
    <x v="5"/>
    <x v="5"/>
    <x v="3"/>
    <x v="5"/>
  </r>
  <r>
    <x v="0"/>
    <n v="27"/>
    <x v="6"/>
    <x v="246"/>
    <x v="3"/>
    <s v="TLR-4922"/>
    <n v="480"/>
    <x v="699"/>
    <n v="5"/>
    <d v="1899-12-30T06:00:00"/>
    <x v="1"/>
    <x v="3"/>
    <x v="2"/>
    <x v="0"/>
    <x v="8"/>
  </r>
  <r>
    <x v="1"/>
    <n v="1"/>
    <x v="2"/>
    <x v="266"/>
    <x v="5"/>
    <s v="TLR-9024"/>
    <n v="382"/>
    <x v="700"/>
    <n v="5"/>
    <d v="1899-12-30T04:30:00"/>
    <x v="0"/>
    <x v="8"/>
    <x v="3"/>
    <x v="1"/>
    <x v="4"/>
  </r>
  <r>
    <x v="0"/>
    <n v="26"/>
    <x v="8"/>
    <x v="43"/>
    <x v="4"/>
    <s v="TLR-7248"/>
    <n v="329"/>
    <x v="701"/>
    <n v="5"/>
    <d v="1899-12-30T04:30:00"/>
    <x v="0"/>
    <x v="7"/>
    <x v="5"/>
    <x v="1"/>
    <x v="11"/>
  </r>
  <r>
    <x v="0"/>
    <n v="14"/>
    <x v="8"/>
    <x v="116"/>
    <x v="3"/>
    <s v="TLR-4922"/>
    <n v="480"/>
    <x v="702"/>
    <n v="5"/>
    <d v="1899-12-30T06:00:00"/>
    <x v="1"/>
    <x v="4"/>
    <x v="0"/>
    <x v="3"/>
    <x v="10"/>
  </r>
  <r>
    <x v="0"/>
    <n v="6"/>
    <x v="8"/>
    <x v="286"/>
    <x v="4"/>
    <s v="TLR-6582"/>
    <n v="329"/>
    <x v="703"/>
    <n v="5"/>
    <d v="1899-12-30T04:30:00"/>
    <x v="2"/>
    <x v="4"/>
    <x v="7"/>
    <x v="2"/>
    <x v="9"/>
  </r>
  <r>
    <x v="0"/>
    <n v="24"/>
    <x v="11"/>
    <x v="233"/>
    <x v="1"/>
    <s v="TLR-4922"/>
    <n v="333"/>
    <x v="704"/>
    <n v="4"/>
    <d v="1899-12-30T05:00:00"/>
    <x v="0"/>
    <x v="2"/>
    <x v="5"/>
    <x v="2"/>
    <x v="2"/>
  </r>
  <r>
    <x v="1"/>
    <n v="26"/>
    <x v="3"/>
    <x v="287"/>
    <x v="4"/>
    <s v="TLR-9024"/>
    <n v="329"/>
    <x v="705"/>
    <n v="5"/>
    <d v="1899-12-30T04:30:00"/>
    <x v="0"/>
    <x v="7"/>
    <x v="1"/>
    <x v="0"/>
    <x v="10"/>
  </r>
  <r>
    <x v="0"/>
    <n v="9"/>
    <x v="7"/>
    <x v="77"/>
    <x v="2"/>
    <s v="TLR-8710"/>
    <n v="900"/>
    <x v="706"/>
    <n v="5"/>
    <d v="1899-12-30T07:00:00"/>
    <x v="0"/>
    <x v="5"/>
    <x v="4"/>
    <x v="2"/>
    <x v="11"/>
  </r>
  <r>
    <x v="0"/>
    <n v="12"/>
    <x v="2"/>
    <x v="172"/>
    <x v="2"/>
    <s v="TLR-8710"/>
    <n v="900"/>
    <x v="707"/>
    <n v="5"/>
    <d v="1899-12-30T07:00:00"/>
    <x v="2"/>
    <x v="6"/>
    <x v="4"/>
    <x v="2"/>
    <x v="4"/>
  </r>
  <r>
    <x v="0"/>
    <n v="8"/>
    <x v="11"/>
    <x v="276"/>
    <x v="0"/>
    <s v="TLR-6582"/>
    <n v="222"/>
    <x v="708"/>
    <n v="3"/>
    <d v="1899-12-30T03:00:00"/>
    <x v="1"/>
    <x v="6"/>
    <x v="1"/>
    <x v="0"/>
    <x v="9"/>
  </r>
  <r>
    <x v="0"/>
    <n v="21"/>
    <x v="9"/>
    <x v="179"/>
    <x v="1"/>
    <s v="TLR-6582"/>
    <n v="333"/>
    <x v="709"/>
    <n v="4"/>
    <d v="1899-12-30T05:00:00"/>
    <x v="0"/>
    <x v="4"/>
    <x v="5"/>
    <x v="1"/>
    <x v="11"/>
  </r>
  <r>
    <x v="1"/>
    <n v="9"/>
    <x v="6"/>
    <x v="27"/>
    <x v="1"/>
    <s v="TLR-9024"/>
    <n v="333"/>
    <x v="710"/>
    <n v="4"/>
    <d v="1899-12-30T05:00:00"/>
    <x v="0"/>
    <x v="5"/>
    <x v="0"/>
    <x v="3"/>
    <x v="10"/>
  </r>
  <r>
    <x v="0"/>
    <n v="17"/>
    <x v="8"/>
    <x v="52"/>
    <x v="5"/>
    <s v="TLR-6582"/>
    <n v="382"/>
    <x v="711"/>
    <n v="5"/>
    <d v="1899-12-30T04:30:00"/>
    <x v="1"/>
    <x v="1"/>
    <x v="3"/>
    <x v="2"/>
    <x v="3"/>
  </r>
  <r>
    <x v="1"/>
    <n v="26"/>
    <x v="8"/>
    <x v="43"/>
    <x v="5"/>
    <s v="TLR-1256"/>
    <n v="382"/>
    <x v="712"/>
    <n v="5"/>
    <d v="1899-12-30T04:30:00"/>
    <x v="0"/>
    <x v="6"/>
    <x v="2"/>
    <x v="0"/>
    <x v="7"/>
  </r>
  <r>
    <x v="1"/>
    <n v="3"/>
    <x v="11"/>
    <x v="288"/>
    <x v="5"/>
    <s v="TLR-7248"/>
    <n v="382"/>
    <x v="713"/>
    <n v="5"/>
    <d v="1899-12-30T04:30:00"/>
    <x v="2"/>
    <x v="1"/>
    <x v="2"/>
    <x v="2"/>
    <x v="11"/>
  </r>
  <r>
    <x v="0"/>
    <n v="14"/>
    <x v="5"/>
    <x v="202"/>
    <x v="2"/>
    <s v="TLR-1256"/>
    <n v="900"/>
    <x v="714"/>
    <n v="5"/>
    <d v="1899-12-30T07:00:00"/>
    <x v="1"/>
    <x v="6"/>
    <x v="7"/>
    <x v="0"/>
    <x v="12"/>
  </r>
  <r>
    <x v="0"/>
    <n v="1"/>
    <x v="6"/>
    <x v="41"/>
    <x v="3"/>
    <s v="TLR-6582"/>
    <n v="480"/>
    <x v="715"/>
    <n v="5"/>
    <d v="1899-12-30T06:00:00"/>
    <x v="1"/>
    <x v="2"/>
    <x v="6"/>
    <x v="2"/>
    <x v="2"/>
  </r>
  <r>
    <x v="1"/>
    <n v="17"/>
    <x v="11"/>
    <x v="142"/>
    <x v="1"/>
    <s v="TLR-6582"/>
    <n v="333"/>
    <x v="716"/>
    <n v="4"/>
    <d v="1899-12-30T05:00:00"/>
    <x v="1"/>
    <x v="2"/>
    <x v="5"/>
    <x v="0"/>
    <x v="2"/>
  </r>
  <r>
    <x v="0"/>
    <n v="15"/>
    <x v="9"/>
    <x v="170"/>
    <x v="1"/>
    <s v="TLR-9024"/>
    <n v="333"/>
    <x v="717"/>
    <n v="4"/>
    <d v="1899-12-30T05:00:00"/>
    <x v="1"/>
    <x v="8"/>
    <x v="6"/>
    <x v="1"/>
    <x v="6"/>
  </r>
  <r>
    <x v="0"/>
    <n v="12"/>
    <x v="11"/>
    <x v="62"/>
    <x v="3"/>
    <s v="TLR-9024"/>
    <n v="480"/>
    <x v="718"/>
    <n v="5"/>
    <d v="1899-12-30T06:00:00"/>
    <x v="2"/>
    <x v="6"/>
    <x v="1"/>
    <x v="1"/>
    <x v="4"/>
  </r>
  <r>
    <x v="0"/>
    <n v="7"/>
    <x v="7"/>
    <x v="196"/>
    <x v="5"/>
    <s v="TLR-9024"/>
    <n v="382"/>
    <x v="719"/>
    <n v="5"/>
    <d v="1899-12-30T04:30:00"/>
    <x v="2"/>
    <x v="3"/>
    <x v="3"/>
    <x v="0"/>
    <x v="10"/>
  </r>
  <r>
    <x v="0"/>
    <n v="16"/>
    <x v="3"/>
    <x v="51"/>
    <x v="2"/>
    <s v="TLR-9024"/>
    <n v="900"/>
    <x v="720"/>
    <n v="5"/>
    <d v="1899-12-30T07:00:00"/>
    <x v="0"/>
    <x v="0"/>
    <x v="7"/>
    <x v="2"/>
    <x v="6"/>
  </r>
  <r>
    <x v="0"/>
    <n v="26"/>
    <x v="4"/>
    <x v="67"/>
    <x v="1"/>
    <s v="TLR-7248"/>
    <n v="333"/>
    <x v="721"/>
    <n v="4"/>
    <d v="1899-12-30T05:00:00"/>
    <x v="0"/>
    <x v="6"/>
    <x v="1"/>
    <x v="0"/>
    <x v="14"/>
  </r>
  <r>
    <x v="0"/>
    <n v="24"/>
    <x v="6"/>
    <x v="211"/>
    <x v="3"/>
    <s v="TLR-7248"/>
    <n v="480"/>
    <x v="722"/>
    <n v="5"/>
    <d v="1899-12-30T06:00:00"/>
    <x v="2"/>
    <x v="8"/>
    <x v="6"/>
    <x v="0"/>
    <x v="13"/>
  </r>
  <r>
    <x v="0"/>
    <n v="24"/>
    <x v="10"/>
    <x v="289"/>
    <x v="2"/>
    <s v="TLR-1256"/>
    <n v="900"/>
    <x v="723"/>
    <n v="5"/>
    <d v="1899-12-30T07:00:00"/>
    <x v="2"/>
    <x v="2"/>
    <x v="4"/>
    <x v="0"/>
    <x v="4"/>
  </r>
  <r>
    <x v="0"/>
    <n v="4"/>
    <x v="1"/>
    <x v="101"/>
    <x v="1"/>
    <s v="TLR-7248"/>
    <n v="333"/>
    <x v="724"/>
    <n v="4"/>
    <d v="1899-12-30T05:00:00"/>
    <x v="0"/>
    <x v="1"/>
    <x v="1"/>
    <x v="3"/>
    <x v="14"/>
  </r>
  <r>
    <x v="0"/>
    <n v="25"/>
    <x v="3"/>
    <x v="103"/>
    <x v="3"/>
    <s v="TLR-9024"/>
    <n v="480"/>
    <x v="725"/>
    <n v="5"/>
    <d v="1899-12-30T06:00:00"/>
    <x v="0"/>
    <x v="4"/>
    <x v="0"/>
    <x v="2"/>
    <x v="0"/>
  </r>
  <r>
    <x v="0"/>
    <n v="13"/>
    <x v="11"/>
    <x v="290"/>
    <x v="0"/>
    <s v="TLR-6582"/>
    <n v="222"/>
    <x v="726"/>
    <n v="3"/>
    <d v="1899-12-30T03:00:00"/>
    <x v="0"/>
    <x v="6"/>
    <x v="2"/>
    <x v="0"/>
    <x v="8"/>
  </r>
  <r>
    <x v="0"/>
    <n v="16"/>
    <x v="5"/>
    <x v="21"/>
    <x v="3"/>
    <s v="TLR-9024"/>
    <n v="480"/>
    <x v="727"/>
    <n v="5"/>
    <d v="1899-12-30T06:00:00"/>
    <x v="2"/>
    <x v="6"/>
    <x v="4"/>
    <x v="3"/>
    <x v="3"/>
  </r>
  <r>
    <x v="1"/>
    <n v="13"/>
    <x v="1"/>
    <x v="219"/>
    <x v="4"/>
    <s v="TLR-8710"/>
    <n v="329"/>
    <x v="728"/>
    <n v="5"/>
    <d v="1899-12-30T04:30:00"/>
    <x v="1"/>
    <x v="7"/>
    <x v="6"/>
    <x v="3"/>
    <x v="9"/>
  </r>
  <r>
    <x v="0"/>
    <n v="27"/>
    <x v="11"/>
    <x v="36"/>
    <x v="5"/>
    <s v="TLR-4922"/>
    <n v="382"/>
    <x v="729"/>
    <n v="5"/>
    <d v="1899-12-30T04:30:00"/>
    <x v="1"/>
    <x v="1"/>
    <x v="5"/>
    <x v="2"/>
    <x v="12"/>
  </r>
  <r>
    <x v="0"/>
    <n v="18"/>
    <x v="7"/>
    <x v="109"/>
    <x v="3"/>
    <s v="TLR-6582"/>
    <n v="480"/>
    <x v="730"/>
    <n v="5"/>
    <d v="1899-12-30T06:00:00"/>
    <x v="1"/>
    <x v="2"/>
    <x v="6"/>
    <x v="1"/>
    <x v="3"/>
  </r>
  <r>
    <x v="1"/>
    <n v="27"/>
    <x v="2"/>
    <x v="121"/>
    <x v="5"/>
    <s v="TLR-7248"/>
    <n v="382"/>
    <x v="731"/>
    <n v="5"/>
    <d v="1899-12-30T04:30:00"/>
    <x v="2"/>
    <x v="1"/>
    <x v="2"/>
    <x v="0"/>
    <x v="3"/>
  </r>
  <r>
    <x v="0"/>
    <n v="20"/>
    <x v="8"/>
    <x v="38"/>
    <x v="0"/>
    <s v="TLR-1256"/>
    <n v="222"/>
    <x v="732"/>
    <n v="3"/>
    <d v="1899-12-30T03:00:00"/>
    <x v="1"/>
    <x v="6"/>
    <x v="5"/>
    <x v="2"/>
    <x v="12"/>
  </r>
  <r>
    <x v="0"/>
    <n v="14"/>
    <x v="8"/>
    <x v="116"/>
    <x v="1"/>
    <s v="TLR-4922"/>
    <n v="333"/>
    <x v="733"/>
    <n v="4"/>
    <d v="1899-12-30T05:00:00"/>
    <x v="0"/>
    <x v="7"/>
    <x v="1"/>
    <x v="2"/>
    <x v="10"/>
  </r>
  <r>
    <x v="0"/>
    <n v="12"/>
    <x v="5"/>
    <x v="240"/>
    <x v="3"/>
    <s v="TLR-9024"/>
    <n v="480"/>
    <x v="734"/>
    <n v="5"/>
    <d v="1899-12-30T06:00:00"/>
    <x v="1"/>
    <x v="1"/>
    <x v="4"/>
    <x v="2"/>
    <x v="9"/>
  </r>
  <r>
    <x v="0"/>
    <n v="17"/>
    <x v="1"/>
    <x v="184"/>
    <x v="1"/>
    <s v="TLR-6582"/>
    <n v="333"/>
    <x v="735"/>
    <n v="4"/>
    <d v="1899-12-30T05:00:00"/>
    <x v="2"/>
    <x v="4"/>
    <x v="4"/>
    <x v="0"/>
    <x v="13"/>
  </r>
  <r>
    <x v="0"/>
    <n v="3"/>
    <x v="10"/>
    <x v="110"/>
    <x v="4"/>
    <s v="TLR-1256"/>
    <n v="329"/>
    <x v="736"/>
    <n v="5"/>
    <d v="1899-12-30T04:30:00"/>
    <x v="0"/>
    <x v="1"/>
    <x v="0"/>
    <x v="2"/>
    <x v="11"/>
  </r>
  <r>
    <x v="1"/>
    <n v="20"/>
    <x v="11"/>
    <x v="185"/>
    <x v="1"/>
    <s v="TLR-7248"/>
    <n v="333"/>
    <x v="737"/>
    <n v="4"/>
    <d v="1899-12-30T05:00:00"/>
    <x v="0"/>
    <x v="5"/>
    <x v="0"/>
    <x v="3"/>
    <x v="14"/>
  </r>
  <r>
    <x v="1"/>
    <n v="16"/>
    <x v="9"/>
    <x v="76"/>
    <x v="4"/>
    <s v="TLR-1256"/>
    <n v="329"/>
    <x v="738"/>
    <n v="5"/>
    <d v="1899-12-30T04:30:00"/>
    <x v="1"/>
    <x v="4"/>
    <x v="1"/>
    <x v="2"/>
    <x v="10"/>
  </r>
  <r>
    <x v="0"/>
    <n v="2"/>
    <x v="5"/>
    <x v="201"/>
    <x v="5"/>
    <s v="TLR-4922"/>
    <n v="382"/>
    <x v="739"/>
    <n v="5"/>
    <d v="1899-12-30T04:30:00"/>
    <x v="0"/>
    <x v="5"/>
    <x v="5"/>
    <x v="2"/>
    <x v="10"/>
  </r>
  <r>
    <x v="0"/>
    <n v="5"/>
    <x v="8"/>
    <x v="10"/>
    <x v="0"/>
    <s v="TLR-7248"/>
    <n v="222"/>
    <x v="740"/>
    <n v="3"/>
    <d v="1899-12-30T03:00:00"/>
    <x v="1"/>
    <x v="2"/>
    <x v="0"/>
    <x v="1"/>
    <x v="13"/>
  </r>
  <r>
    <x v="0"/>
    <n v="17"/>
    <x v="8"/>
    <x v="52"/>
    <x v="3"/>
    <s v="TLR-8710"/>
    <n v="480"/>
    <x v="741"/>
    <n v="5"/>
    <d v="1899-12-30T06:00:00"/>
    <x v="1"/>
    <x v="6"/>
    <x v="6"/>
    <x v="3"/>
    <x v="4"/>
  </r>
  <r>
    <x v="0"/>
    <n v="17"/>
    <x v="6"/>
    <x v="236"/>
    <x v="3"/>
    <s v="TLR-8710"/>
    <n v="480"/>
    <x v="742"/>
    <n v="5"/>
    <d v="1899-12-30T06:00:00"/>
    <x v="1"/>
    <x v="2"/>
    <x v="0"/>
    <x v="2"/>
    <x v="1"/>
  </r>
  <r>
    <x v="0"/>
    <n v="15"/>
    <x v="9"/>
    <x v="170"/>
    <x v="4"/>
    <s v="TLR-6582"/>
    <n v="329"/>
    <x v="743"/>
    <n v="5"/>
    <d v="1899-12-30T04:30:00"/>
    <x v="1"/>
    <x v="5"/>
    <x v="4"/>
    <x v="2"/>
    <x v="6"/>
  </r>
  <r>
    <x v="0"/>
    <n v="19"/>
    <x v="1"/>
    <x v="107"/>
    <x v="5"/>
    <s v="TLR-4922"/>
    <n v="382"/>
    <x v="744"/>
    <n v="5"/>
    <d v="1899-12-30T04:30:00"/>
    <x v="2"/>
    <x v="2"/>
    <x v="4"/>
    <x v="2"/>
    <x v="1"/>
  </r>
  <r>
    <x v="0"/>
    <n v="13"/>
    <x v="10"/>
    <x v="57"/>
    <x v="3"/>
    <s v="TLR-4922"/>
    <n v="480"/>
    <x v="745"/>
    <n v="5"/>
    <d v="1899-12-30T06:00:00"/>
    <x v="0"/>
    <x v="0"/>
    <x v="5"/>
    <x v="0"/>
    <x v="6"/>
  </r>
  <r>
    <x v="0"/>
    <n v="1"/>
    <x v="9"/>
    <x v="86"/>
    <x v="5"/>
    <s v="TLR-8710"/>
    <n v="382"/>
    <x v="746"/>
    <n v="5"/>
    <d v="1899-12-30T04:30:00"/>
    <x v="1"/>
    <x v="8"/>
    <x v="6"/>
    <x v="0"/>
    <x v="2"/>
  </r>
  <r>
    <x v="0"/>
    <n v="8"/>
    <x v="1"/>
    <x v="47"/>
    <x v="1"/>
    <s v="TLR-1256"/>
    <n v="333"/>
    <x v="747"/>
    <n v="4"/>
    <d v="1899-12-30T05:00:00"/>
    <x v="2"/>
    <x v="2"/>
    <x v="5"/>
    <x v="3"/>
    <x v="4"/>
  </r>
  <r>
    <x v="0"/>
    <n v="15"/>
    <x v="8"/>
    <x v="49"/>
    <x v="3"/>
    <s v="TLR-6582"/>
    <n v="480"/>
    <x v="748"/>
    <n v="5"/>
    <d v="1899-12-30T06:00:00"/>
    <x v="1"/>
    <x v="0"/>
    <x v="4"/>
    <x v="2"/>
    <x v="10"/>
  </r>
  <r>
    <x v="1"/>
    <n v="19"/>
    <x v="3"/>
    <x v="193"/>
    <x v="1"/>
    <s v="TLR-4922"/>
    <n v="333"/>
    <x v="749"/>
    <n v="4"/>
    <d v="1899-12-30T05:00:00"/>
    <x v="2"/>
    <x v="3"/>
    <x v="0"/>
    <x v="2"/>
    <x v="13"/>
  </r>
  <r>
    <x v="1"/>
    <n v="1"/>
    <x v="4"/>
    <x v="153"/>
    <x v="2"/>
    <s v="TLR-1256"/>
    <n v="900"/>
    <x v="750"/>
    <n v="5"/>
    <d v="1899-12-30T07:00:00"/>
    <x v="0"/>
    <x v="8"/>
    <x v="7"/>
    <x v="3"/>
    <x v="9"/>
  </r>
  <r>
    <x v="0"/>
    <n v="7"/>
    <x v="11"/>
    <x v="145"/>
    <x v="5"/>
    <s v="TLR-4922"/>
    <n v="382"/>
    <x v="751"/>
    <n v="5"/>
    <d v="1899-12-30T04:30:00"/>
    <x v="2"/>
    <x v="5"/>
    <x v="3"/>
    <x v="2"/>
    <x v="10"/>
  </r>
  <r>
    <x v="0"/>
    <n v="10"/>
    <x v="10"/>
    <x v="126"/>
    <x v="3"/>
    <s v="TLR-7248"/>
    <n v="480"/>
    <x v="752"/>
    <n v="5"/>
    <d v="1899-12-30T06:00:00"/>
    <x v="1"/>
    <x v="5"/>
    <x v="6"/>
    <x v="2"/>
    <x v="1"/>
  </r>
  <r>
    <x v="1"/>
    <n v="4"/>
    <x v="3"/>
    <x v="257"/>
    <x v="1"/>
    <s v="TLR-8710"/>
    <n v="333"/>
    <x v="753"/>
    <n v="4"/>
    <d v="1899-12-30T05:00:00"/>
    <x v="0"/>
    <x v="3"/>
    <x v="0"/>
    <x v="1"/>
    <x v="14"/>
  </r>
  <r>
    <x v="0"/>
    <n v="6"/>
    <x v="4"/>
    <x v="284"/>
    <x v="5"/>
    <s v="TLR-8710"/>
    <n v="382"/>
    <x v="754"/>
    <n v="5"/>
    <d v="1899-12-30T04:30:00"/>
    <x v="1"/>
    <x v="6"/>
    <x v="5"/>
    <x v="3"/>
    <x v="13"/>
  </r>
  <r>
    <x v="1"/>
    <n v="1"/>
    <x v="10"/>
    <x v="28"/>
    <x v="4"/>
    <s v="TLR-8710"/>
    <n v="329"/>
    <x v="755"/>
    <n v="5"/>
    <d v="1899-12-30T04:30:00"/>
    <x v="2"/>
    <x v="7"/>
    <x v="4"/>
    <x v="2"/>
    <x v="12"/>
  </r>
  <r>
    <x v="0"/>
    <n v="25"/>
    <x v="10"/>
    <x v="119"/>
    <x v="2"/>
    <s v="TLR-8710"/>
    <n v="900"/>
    <x v="756"/>
    <n v="5"/>
    <d v="1899-12-30T07:00:00"/>
    <x v="0"/>
    <x v="3"/>
    <x v="0"/>
    <x v="3"/>
    <x v="4"/>
  </r>
  <r>
    <x v="0"/>
    <n v="18"/>
    <x v="7"/>
    <x v="109"/>
    <x v="5"/>
    <s v="TLR-1256"/>
    <n v="382"/>
    <x v="757"/>
    <n v="5"/>
    <d v="1899-12-30T04:30:00"/>
    <x v="1"/>
    <x v="7"/>
    <x v="7"/>
    <x v="3"/>
    <x v="7"/>
  </r>
  <r>
    <x v="0"/>
    <n v="16"/>
    <x v="11"/>
    <x v="31"/>
    <x v="1"/>
    <s v="TLR-4922"/>
    <n v="333"/>
    <x v="758"/>
    <n v="4"/>
    <d v="1899-12-30T05:00:00"/>
    <x v="2"/>
    <x v="8"/>
    <x v="5"/>
    <x v="1"/>
    <x v="4"/>
  </r>
  <r>
    <x v="0"/>
    <n v="4"/>
    <x v="7"/>
    <x v="198"/>
    <x v="2"/>
    <s v="TLR-4922"/>
    <n v="900"/>
    <x v="759"/>
    <n v="5"/>
    <d v="1899-12-30T07:00:00"/>
    <x v="1"/>
    <x v="7"/>
    <x v="3"/>
    <x v="0"/>
    <x v="4"/>
  </r>
  <r>
    <x v="0"/>
    <n v="2"/>
    <x v="5"/>
    <x v="201"/>
    <x v="5"/>
    <s v="TLR-6582"/>
    <n v="382"/>
    <x v="760"/>
    <n v="5"/>
    <d v="1899-12-30T04:30:00"/>
    <x v="2"/>
    <x v="6"/>
    <x v="0"/>
    <x v="3"/>
    <x v="6"/>
  </r>
  <r>
    <x v="1"/>
    <n v="7"/>
    <x v="1"/>
    <x v="224"/>
    <x v="3"/>
    <s v="TLR-9024"/>
    <n v="480"/>
    <x v="761"/>
    <n v="5"/>
    <d v="1899-12-30T06:00:00"/>
    <x v="1"/>
    <x v="3"/>
    <x v="4"/>
    <x v="2"/>
    <x v="8"/>
  </r>
  <r>
    <x v="0"/>
    <n v="20"/>
    <x v="9"/>
    <x v="214"/>
    <x v="3"/>
    <s v="TLR-7248"/>
    <n v="480"/>
    <x v="762"/>
    <n v="5"/>
    <d v="1899-12-30T06:00:00"/>
    <x v="0"/>
    <x v="0"/>
    <x v="1"/>
    <x v="3"/>
    <x v="0"/>
  </r>
  <r>
    <x v="0"/>
    <n v="9"/>
    <x v="11"/>
    <x v="44"/>
    <x v="1"/>
    <s v="TLR-4922"/>
    <n v="333"/>
    <x v="763"/>
    <n v="4"/>
    <d v="1899-12-30T05:00:00"/>
    <x v="1"/>
    <x v="3"/>
    <x v="6"/>
    <x v="2"/>
    <x v="2"/>
  </r>
  <r>
    <x v="0"/>
    <n v="3"/>
    <x v="6"/>
    <x v="134"/>
    <x v="2"/>
    <s v="TLR-6582"/>
    <n v="900"/>
    <x v="764"/>
    <n v="5"/>
    <d v="1899-12-30T07:00:00"/>
    <x v="0"/>
    <x v="6"/>
    <x v="2"/>
    <x v="1"/>
    <x v="4"/>
  </r>
  <r>
    <x v="0"/>
    <n v="12"/>
    <x v="8"/>
    <x v="291"/>
    <x v="1"/>
    <s v="TLR-4922"/>
    <n v="333"/>
    <x v="765"/>
    <n v="4"/>
    <d v="1899-12-30T05:00:00"/>
    <x v="1"/>
    <x v="6"/>
    <x v="3"/>
    <x v="1"/>
    <x v="6"/>
  </r>
  <r>
    <x v="0"/>
    <n v="9"/>
    <x v="7"/>
    <x v="77"/>
    <x v="4"/>
    <s v="TLR-1256"/>
    <n v="329"/>
    <x v="766"/>
    <n v="5"/>
    <d v="1899-12-30T04:30:00"/>
    <x v="2"/>
    <x v="2"/>
    <x v="4"/>
    <x v="3"/>
    <x v="4"/>
  </r>
  <r>
    <x v="1"/>
    <n v="2"/>
    <x v="2"/>
    <x v="60"/>
    <x v="3"/>
    <s v="TLR-4922"/>
    <n v="480"/>
    <x v="767"/>
    <n v="5"/>
    <d v="1899-12-30T06:00:00"/>
    <x v="0"/>
    <x v="1"/>
    <x v="4"/>
    <x v="2"/>
    <x v="13"/>
  </r>
  <r>
    <x v="0"/>
    <n v="8"/>
    <x v="11"/>
    <x v="276"/>
    <x v="4"/>
    <s v="TLR-6582"/>
    <n v="329"/>
    <x v="768"/>
    <n v="5"/>
    <d v="1899-12-30T04:30:00"/>
    <x v="1"/>
    <x v="2"/>
    <x v="7"/>
    <x v="0"/>
    <x v="2"/>
  </r>
  <r>
    <x v="0"/>
    <n v="3"/>
    <x v="7"/>
    <x v="96"/>
    <x v="0"/>
    <s v="TLR-7248"/>
    <n v="222"/>
    <x v="769"/>
    <n v="3"/>
    <d v="1899-12-30T03:00:00"/>
    <x v="1"/>
    <x v="0"/>
    <x v="7"/>
    <x v="0"/>
    <x v="7"/>
  </r>
  <r>
    <x v="0"/>
    <n v="7"/>
    <x v="9"/>
    <x v="20"/>
    <x v="4"/>
    <s v="TLR-7248"/>
    <n v="329"/>
    <x v="770"/>
    <n v="5"/>
    <d v="1899-12-30T04:30:00"/>
    <x v="1"/>
    <x v="8"/>
    <x v="6"/>
    <x v="2"/>
    <x v="1"/>
  </r>
  <r>
    <x v="0"/>
    <n v="22"/>
    <x v="0"/>
    <x v="139"/>
    <x v="0"/>
    <s v="TLR-1256"/>
    <n v="222"/>
    <x v="771"/>
    <n v="3"/>
    <d v="1899-12-30T03:00:00"/>
    <x v="2"/>
    <x v="8"/>
    <x v="2"/>
    <x v="3"/>
    <x v="4"/>
  </r>
  <r>
    <x v="0"/>
    <n v="15"/>
    <x v="6"/>
    <x v="16"/>
    <x v="3"/>
    <s v="TLR-6582"/>
    <n v="480"/>
    <x v="772"/>
    <n v="5"/>
    <d v="1899-12-30T06:00:00"/>
    <x v="1"/>
    <x v="5"/>
    <x v="6"/>
    <x v="1"/>
    <x v="13"/>
  </r>
  <r>
    <x v="1"/>
    <n v="26"/>
    <x v="5"/>
    <x v="56"/>
    <x v="0"/>
    <s v="TLR-9024"/>
    <n v="222"/>
    <x v="773"/>
    <n v="3"/>
    <d v="1899-12-30T03:00:00"/>
    <x v="1"/>
    <x v="5"/>
    <x v="5"/>
    <x v="2"/>
    <x v="5"/>
  </r>
  <r>
    <x v="0"/>
    <n v="14"/>
    <x v="7"/>
    <x v="280"/>
    <x v="2"/>
    <s v="TLR-4922"/>
    <n v="900"/>
    <x v="774"/>
    <n v="5"/>
    <d v="1899-12-30T07:00:00"/>
    <x v="0"/>
    <x v="4"/>
    <x v="1"/>
    <x v="2"/>
    <x v="10"/>
  </r>
  <r>
    <x v="1"/>
    <n v="21"/>
    <x v="8"/>
    <x v="292"/>
    <x v="4"/>
    <s v="TLR-1256"/>
    <n v="329"/>
    <x v="775"/>
    <n v="5"/>
    <d v="1899-12-30T04:30:00"/>
    <x v="1"/>
    <x v="4"/>
    <x v="5"/>
    <x v="0"/>
    <x v="9"/>
  </r>
  <r>
    <x v="0"/>
    <n v="8"/>
    <x v="9"/>
    <x v="253"/>
    <x v="0"/>
    <s v="TLR-7248"/>
    <n v="222"/>
    <x v="776"/>
    <n v="3"/>
    <d v="1899-12-30T03:00:00"/>
    <x v="1"/>
    <x v="3"/>
    <x v="4"/>
    <x v="1"/>
    <x v="4"/>
  </r>
  <r>
    <x v="0"/>
    <n v="11"/>
    <x v="5"/>
    <x v="264"/>
    <x v="2"/>
    <s v="TLR-9024"/>
    <n v="900"/>
    <x v="777"/>
    <n v="5"/>
    <d v="1899-12-30T07:00:00"/>
    <x v="0"/>
    <x v="0"/>
    <x v="7"/>
    <x v="0"/>
    <x v="7"/>
  </r>
  <r>
    <x v="0"/>
    <n v="22"/>
    <x v="9"/>
    <x v="218"/>
    <x v="3"/>
    <s v="TLR-8710"/>
    <n v="480"/>
    <x v="778"/>
    <n v="5"/>
    <d v="1899-12-30T06:00:00"/>
    <x v="0"/>
    <x v="7"/>
    <x v="0"/>
    <x v="0"/>
    <x v="14"/>
  </r>
  <r>
    <x v="1"/>
    <n v="3"/>
    <x v="4"/>
    <x v="133"/>
    <x v="4"/>
    <s v="TLR-7248"/>
    <n v="329"/>
    <x v="779"/>
    <n v="5"/>
    <d v="1899-12-30T04:30:00"/>
    <x v="0"/>
    <x v="2"/>
    <x v="1"/>
    <x v="0"/>
    <x v="4"/>
  </r>
  <r>
    <x v="0"/>
    <n v="23"/>
    <x v="8"/>
    <x v="99"/>
    <x v="1"/>
    <s v="TLR-4922"/>
    <n v="333"/>
    <x v="780"/>
    <n v="4"/>
    <d v="1899-12-30T05:00:00"/>
    <x v="1"/>
    <x v="1"/>
    <x v="2"/>
    <x v="1"/>
    <x v="4"/>
  </r>
  <r>
    <x v="0"/>
    <n v="4"/>
    <x v="7"/>
    <x v="198"/>
    <x v="2"/>
    <s v="TLR-7248"/>
    <n v="900"/>
    <x v="781"/>
    <n v="5"/>
    <d v="1899-12-30T07:00:00"/>
    <x v="2"/>
    <x v="1"/>
    <x v="7"/>
    <x v="1"/>
    <x v="9"/>
  </r>
  <r>
    <x v="0"/>
    <n v="15"/>
    <x v="10"/>
    <x v="48"/>
    <x v="1"/>
    <s v="TLR-7248"/>
    <n v="333"/>
    <x v="782"/>
    <n v="4"/>
    <d v="1899-12-30T05:00:00"/>
    <x v="0"/>
    <x v="2"/>
    <x v="2"/>
    <x v="0"/>
    <x v="9"/>
  </r>
  <r>
    <x v="0"/>
    <n v="21"/>
    <x v="8"/>
    <x v="292"/>
    <x v="2"/>
    <s v="TLR-1256"/>
    <n v="900"/>
    <x v="783"/>
    <n v="5"/>
    <d v="1899-12-30T07:00:00"/>
    <x v="2"/>
    <x v="3"/>
    <x v="4"/>
    <x v="2"/>
    <x v="10"/>
  </r>
  <r>
    <x v="0"/>
    <n v="27"/>
    <x v="10"/>
    <x v="108"/>
    <x v="4"/>
    <s v="TLR-8710"/>
    <n v="329"/>
    <x v="200"/>
    <n v="5"/>
    <d v="1899-12-30T04:30:00"/>
    <x v="2"/>
    <x v="0"/>
    <x v="1"/>
    <x v="3"/>
    <x v="4"/>
  </r>
  <r>
    <x v="0"/>
    <n v="24"/>
    <x v="5"/>
    <x v="6"/>
    <x v="4"/>
    <s v="TLR-1256"/>
    <n v="329"/>
    <x v="784"/>
    <n v="5"/>
    <d v="1899-12-30T04:30:00"/>
    <x v="0"/>
    <x v="3"/>
    <x v="7"/>
    <x v="0"/>
    <x v="3"/>
  </r>
  <r>
    <x v="0"/>
    <n v="11"/>
    <x v="8"/>
    <x v="85"/>
    <x v="2"/>
    <s v="TLR-8710"/>
    <n v="900"/>
    <x v="785"/>
    <n v="5"/>
    <d v="1899-12-30T07:00:00"/>
    <x v="1"/>
    <x v="6"/>
    <x v="6"/>
    <x v="2"/>
    <x v="12"/>
  </r>
  <r>
    <x v="0"/>
    <n v="23"/>
    <x v="3"/>
    <x v="63"/>
    <x v="1"/>
    <s v="TLR-7248"/>
    <n v="333"/>
    <x v="786"/>
    <n v="4"/>
    <d v="1899-12-30T05:00:00"/>
    <x v="2"/>
    <x v="1"/>
    <x v="7"/>
    <x v="2"/>
    <x v="8"/>
  </r>
  <r>
    <x v="0"/>
    <n v="18"/>
    <x v="4"/>
    <x v="194"/>
    <x v="5"/>
    <s v="TLR-7248"/>
    <n v="382"/>
    <x v="787"/>
    <n v="5"/>
    <d v="1899-12-30T04:30:00"/>
    <x v="0"/>
    <x v="5"/>
    <x v="2"/>
    <x v="0"/>
    <x v="4"/>
  </r>
  <r>
    <x v="0"/>
    <n v="9"/>
    <x v="4"/>
    <x v="72"/>
    <x v="4"/>
    <s v="TLR-8710"/>
    <n v="329"/>
    <x v="788"/>
    <n v="5"/>
    <d v="1899-12-30T04:30:00"/>
    <x v="0"/>
    <x v="5"/>
    <x v="2"/>
    <x v="2"/>
    <x v="14"/>
  </r>
  <r>
    <x v="0"/>
    <n v="5"/>
    <x v="5"/>
    <x v="293"/>
    <x v="4"/>
    <s v="TLR-6582"/>
    <n v="329"/>
    <x v="789"/>
    <n v="5"/>
    <d v="1899-12-30T04:30:00"/>
    <x v="1"/>
    <x v="5"/>
    <x v="5"/>
    <x v="3"/>
    <x v="11"/>
  </r>
  <r>
    <x v="0"/>
    <n v="24"/>
    <x v="6"/>
    <x v="211"/>
    <x v="0"/>
    <s v="TLR-9024"/>
    <n v="222"/>
    <x v="790"/>
    <n v="3"/>
    <d v="1899-12-30T03:00:00"/>
    <x v="1"/>
    <x v="5"/>
    <x v="5"/>
    <x v="3"/>
    <x v="6"/>
  </r>
  <r>
    <x v="0"/>
    <n v="7"/>
    <x v="3"/>
    <x v="3"/>
    <x v="4"/>
    <s v="TLR-1256"/>
    <n v="329"/>
    <x v="791"/>
    <n v="5"/>
    <d v="1899-12-30T04:30:00"/>
    <x v="1"/>
    <x v="7"/>
    <x v="4"/>
    <x v="0"/>
    <x v="13"/>
  </r>
  <r>
    <x v="0"/>
    <n v="24"/>
    <x v="9"/>
    <x v="127"/>
    <x v="4"/>
    <s v="TLR-7248"/>
    <n v="329"/>
    <x v="792"/>
    <n v="5"/>
    <d v="1899-12-30T04:30:00"/>
    <x v="0"/>
    <x v="3"/>
    <x v="7"/>
    <x v="3"/>
    <x v="10"/>
  </r>
  <r>
    <x v="1"/>
    <n v="3"/>
    <x v="4"/>
    <x v="133"/>
    <x v="4"/>
    <s v="TLR-4922"/>
    <n v="329"/>
    <x v="793"/>
    <n v="5"/>
    <d v="1899-12-30T04:30:00"/>
    <x v="0"/>
    <x v="0"/>
    <x v="7"/>
    <x v="2"/>
    <x v="14"/>
  </r>
  <r>
    <x v="0"/>
    <n v="21"/>
    <x v="2"/>
    <x v="2"/>
    <x v="0"/>
    <s v="TLR-1256"/>
    <n v="222"/>
    <x v="794"/>
    <n v="3"/>
    <d v="1899-12-30T03:00:00"/>
    <x v="2"/>
    <x v="0"/>
    <x v="1"/>
    <x v="3"/>
    <x v="5"/>
  </r>
  <r>
    <x v="0"/>
    <n v="3"/>
    <x v="4"/>
    <x v="133"/>
    <x v="2"/>
    <s v="TLR-1256"/>
    <n v="900"/>
    <x v="795"/>
    <n v="5"/>
    <d v="1899-12-30T07:00:00"/>
    <x v="2"/>
    <x v="2"/>
    <x v="0"/>
    <x v="1"/>
    <x v="12"/>
  </r>
  <r>
    <x v="0"/>
    <n v="6"/>
    <x v="9"/>
    <x v="294"/>
    <x v="0"/>
    <s v="TLR-8710"/>
    <n v="222"/>
    <x v="796"/>
    <n v="3"/>
    <d v="1899-12-30T03:00:00"/>
    <x v="2"/>
    <x v="8"/>
    <x v="5"/>
    <x v="1"/>
    <x v="0"/>
  </r>
  <r>
    <x v="1"/>
    <n v="5"/>
    <x v="10"/>
    <x v="136"/>
    <x v="4"/>
    <s v="TLR-4922"/>
    <n v="329"/>
    <x v="797"/>
    <n v="5"/>
    <d v="1899-12-30T04:30:00"/>
    <x v="2"/>
    <x v="2"/>
    <x v="1"/>
    <x v="3"/>
    <x v="14"/>
  </r>
  <r>
    <x v="1"/>
    <n v="18"/>
    <x v="11"/>
    <x v="254"/>
    <x v="2"/>
    <s v="TLR-9024"/>
    <n v="900"/>
    <x v="798"/>
    <n v="5"/>
    <d v="1899-12-30T07:00:00"/>
    <x v="1"/>
    <x v="7"/>
    <x v="0"/>
    <x v="2"/>
    <x v="3"/>
  </r>
  <r>
    <x v="0"/>
    <n v="2"/>
    <x v="10"/>
    <x v="261"/>
    <x v="2"/>
    <s v="TLR-9024"/>
    <n v="900"/>
    <x v="799"/>
    <n v="5"/>
    <d v="1899-12-30T07:00:00"/>
    <x v="1"/>
    <x v="0"/>
    <x v="1"/>
    <x v="3"/>
    <x v="2"/>
  </r>
  <r>
    <x v="1"/>
    <n v="21"/>
    <x v="8"/>
    <x v="292"/>
    <x v="5"/>
    <s v="TLR-4922"/>
    <n v="382"/>
    <x v="800"/>
    <n v="5"/>
    <d v="1899-12-30T04:30:00"/>
    <x v="0"/>
    <x v="5"/>
    <x v="6"/>
    <x v="0"/>
    <x v="11"/>
  </r>
  <r>
    <x v="0"/>
    <n v="21"/>
    <x v="4"/>
    <x v="70"/>
    <x v="1"/>
    <s v="TLR-8710"/>
    <n v="333"/>
    <x v="801"/>
    <n v="4"/>
    <d v="1899-12-30T05:00:00"/>
    <x v="1"/>
    <x v="5"/>
    <x v="7"/>
    <x v="1"/>
    <x v="13"/>
  </r>
  <r>
    <x v="1"/>
    <n v="2"/>
    <x v="0"/>
    <x v="295"/>
    <x v="0"/>
    <s v="TLR-6582"/>
    <n v="222"/>
    <x v="802"/>
    <n v="3"/>
    <d v="1899-12-30T03:00:00"/>
    <x v="1"/>
    <x v="6"/>
    <x v="5"/>
    <x v="3"/>
    <x v="13"/>
  </r>
  <r>
    <x v="0"/>
    <n v="6"/>
    <x v="11"/>
    <x v="73"/>
    <x v="1"/>
    <s v="TLR-6582"/>
    <n v="333"/>
    <x v="803"/>
    <n v="4"/>
    <d v="1899-12-30T05:00:00"/>
    <x v="1"/>
    <x v="8"/>
    <x v="6"/>
    <x v="0"/>
    <x v="1"/>
  </r>
  <r>
    <x v="0"/>
    <n v="7"/>
    <x v="4"/>
    <x v="123"/>
    <x v="4"/>
    <s v="TLR-6582"/>
    <n v="329"/>
    <x v="804"/>
    <n v="5"/>
    <d v="1899-12-30T04:30:00"/>
    <x v="1"/>
    <x v="5"/>
    <x v="0"/>
    <x v="3"/>
    <x v="14"/>
  </r>
  <r>
    <x v="0"/>
    <n v="23"/>
    <x v="5"/>
    <x v="81"/>
    <x v="4"/>
    <s v="TLR-9024"/>
    <n v="329"/>
    <x v="805"/>
    <n v="5"/>
    <d v="1899-12-30T04:30:00"/>
    <x v="1"/>
    <x v="6"/>
    <x v="6"/>
    <x v="1"/>
    <x v="7"/>
  </r>
  <r>
    <x v="0"/>
    <n v="10"/>
    <x v="2"/>
    <x v="130"/>
    <x v="0"/>
    <s v="TLR-1256"/>
    <n v="222"/>
    <x v="806"/>
    <n v="3"/>
    <d v="1899-12-30T03:00:00"/>
    <x v="0"/>
    <x v="0"/>
    <x v="7"/>
    <x v="1"/>
    <x v="2"/>
  </r>
  <r>
    <x v="1"/>
    <n v="20"/>
    <x v="7"/>
    <x v="8"/>
    <x v="3"/>
    <s v="TLR-4922"/>
    <n v="480"/>
    <x v="807"/>
    <n v="5"/>
    <d v="1899-12-30T06:00:00"/>
    <x v="0"/>
    <x v="1"/>
    <x v="2"/>
    <x v="1"/>
    <x v="8"/>
  </r>
  <r>
    <x v="1"/>
    <n v="4"/>
    <x v="10"/>
    <x v="124"/>
    <x v="5"/>
    <s v="TLR-1256"/>
    <n v="382"/>
    <x v="808"/>
    <n v="5"/>
    <d v="1899-12-30T04:30:00"/>
    <x v="1"/>
    <x v="8"/>
    <x v="5"/>
    <x v="2"/>
    <x v="3"/>
  </r>
  <r>
    <x v="0"/>
    <n v="25"/>
    <x v="5"/>
    <x v="19"/>
    <x v="4"/>
    <s v="TLR-4922"/>
    <n v="329"/>
    <x v="809"/>
    <n v="5"/>
    <d v="1899-12-30T04:30:00"/>
    <x v="1"/>
    <x v="7"/>
    <x v="1"/>
    <x v="3"/>
    <x v="12"/>
  </r>
  <r>
    <x v="0"/>
    <n v="3"/>
    <x v="4"/>
    <x v="133"/>
    <x v="2"/>
    <s v="TLR-9024"/>
    <n v="900"/>
    <x v="810"/>
    <n v="5"/>
    <d v="1899-12-30T07:00:00"/>
    <x v="0"/>
    <x v="2"/>
    <x v="0"/>
    <x v="3"/>
    <x v="1"/>
  </r>
  <r>
    <x v="0"/>
    <n v="9"/>
    <x v="2"/>
    <x v="58"/>
    <x v="4"/>
    <s v="TLR-8710"/>
    <n v="329"/>
    <x v="811"/>
    <n v="5"/>
    <d v="1899-12-30T04:30:00"/>
    <x v="1"/>
    <x v="3"/>
    <x v="2"/>
    <x v="1"/>
    <x v="14"/>
  </r>
  <r>
    <x v="0"/>
    <n v="8"/>
    <x v="11"/>
    <x v="276"/>
    <x v="5"/>
    <s v="TLR-4922"/>
    <n v="382"/>
    <x v="812"/>
    <n v="5"/>
    <d v="1899-12-30T04:30:00"/>
    <x v="2"/>
    <x v="5"/>
    <x v="4"/>
    <x v="1"/>
    <x v="14"/>
  </r>
  <r>
    <x v="0"/>
    <n v="21"/>
    <x v="7"/>
    <x v="26"/>
    <x v="1"/>
    <s v="TLR-8710"/>
    <n v="333"/>
    <x v="813"/>
    <n v="4"/>
    <d v="1899-12-30T05:00:00"/>
    <x v="0"/>
    <x v="7"/>
    <x v="2"/>
    <x v="2"/>
    <x v="5"/>
  </r>
  <r>
    <x v="0"/>
    <n v="1"/>
    <x v="4"/>
    <x v="153"/>
    <x v="0"/>
    <s v="TLR-8710"/>
    <n v="222"/>
    <x v="814"/>
    <n v="3"/>
    <d v="1899-12-30T03:00:00"/>
    <x v="0"/>
    <x v="3"/>
    <x v="3"/>
    <x v="2"/>
    <x v="9"/>
  </r>
  <r>
    <x v="0"/>
    <n v="5"/>
    <x v="3"/>
    <x v="204"/>
    <x v="4"/>
    <s v="TLR-7248"/>
    <n v="329"/>
    <x v="815"/>
    <n v="5"/>
    <d v="1899-12-30T04:30:00"/>
    <x v="0"/>
    <x v="4"/>
    <x v="3"/>
    <x v="3"/>
    <x v="6"/>
  </r>
  <r>
    <x v="0"/>
    <n v="4"/>
    <x v="6"/>
    <x v="17"/>
    <x v="5"/>
    <s v="TLR-4922"/>
    <n v="382"/>
    <x v="816"/>
    <n v="5"/>
    <d v="1899-12-30T04:30:00"/>
    <x v="1"/>
    <x v="1"/>
    <x v="5"/>
    <x v="0"/>
    <x v="4"/>
  </r>
  <r>
    <x v="0"/>
    <n v="8"/>
    <x v="11"/>
    <x v="276"/>
    <x v="3"/>
    <s v="TLR-9024"/>
    <n v="480"/>
    <x v="817"/>
    <n v="5"/>
    <d v="1899-12-30T06:00:00"/>
    <x v="0"/>
    <x v="5"/>
    <x v="4"/>
    <x v="0"/>
    <x v="6"/>
  </r>
  <r>
    <x v="0"/>
    <n v="18"/>
    <x v="7"/>
    <x v="109"/>
    <x v="2"/>
    <s v="TLR-8710"/>
    <n v="900"/>
    <x v="818"/>
    <n v="5"/>
    <d v="1899-12-30T07:00:00"/>
    <x v="2"/>
    <x v="1"/>
    <x v="0"/>
    <x v="1"/>
    <x v="1"/>
  </r>
  <r>
    <x v="0"/>
    <n v="16"/>
    <x v="8"/>
    <x v="117"/>
    <x v="0"/>
    <s v="TLR-6582"/>
    <n v="222"/>
    <x v="819"/>
    <n v="3"/>
    <d v="1899-12-30T03:00:00"/>
    <x v="1"/>
    <x v="6"/>
    <x v="3"/>
    <x v="0"/>
    <x v="14"/>
  </r>
  <r>
    <x v="0"/>
    <n v="12"/>
    <x v="5"/>
    <x v="240"/>
    <x v="3"/>
    <s v="TLR-6582"/>
    <n v="480"/>
    <x v="820"/>
    <n v="5"/>
    <d v="1899-12-30T06:00:00"/>
    <x v="1"/>
    <x v="7"/>
    <x v="4"/>
    <x v="1"/>
    <x v="12"/>
  </r>
  <r>
    <x v="0"/>
    <n v="9"/>
    <x v="6"/>
    <x v="27"/>
    <x v="4"/>
    <s v="TLR-6582"/>
    <n v="329"/>
    <x v="821"/>
    <n v="5"/>
    <d v="1899-12-30T04:30:00"/>
    <x v="2"/>
    <x v="8"/>
    <x v="6"/>
    <x v="3"/>
    <x v="4"/>
  </r>
  <r>
    <x v="1"/>
    <n v="18"/>
    <x v="1"/>
    <x v="250"/>
    <x v="1"/>
    <s v="TLR-9024"/>
    <n v="333"/>
    <x v="822"/>
    <n v="4"/>
    <d v="1899-12-30T05:00:00"/>
    <x v="2"/>
    <x v="4"/>
    <x v="5"/>
    <x v="2"/>
    <x v="2"/>
  </r>
  <r>
    <x v="0"/>
    <n v="3"/>
    <x v="4"/>
    <x v="133"/>
    <x v="5"/>
    <s v="TLR-6582"/>
    <n v="382"/>
    <x v="823"/>
    <n v="5"/>
    <d v="1899-12-30T04:30:00"/>
    <x v="0"/>
    <x v="1"/>
    <x v="7"/>
    <x v="0"/>
    <x v="14"/>
  </r>
  <r>
    <x v="0"/>
    <n v="5"/>
    <x v="6"/>
    <x v="7"/>
    <x v="2"/>
    <s v="TLR-9024"/>
    <n v="900"/>
    <x v="824"/>
    <n v="5"/>
    <d v="1899-12-30T07:00:00"/>
    <x v="1"/>
    <x v="6"/>
    <x v="6"/>
    <x v="0"/>
    <x v="0"/>
  </r>
  <r>
    <x v="1"/>
    <n v="12"/>
    <x v="0"/>
    <x v="87"/>
    <x v="1"/>
    <s v="TLR-4922"/>
    <n v="333"/>
    <x v="825"/>
    <n v="4"/>
    <d v="1899-12-30T05:00:00"/>
    <x v="2"/>
    <x v="5"/>
    <x v="4"/>
    <x v="2"/>
    <x v="2"/>
  </r>
  <r>
    <x v="0"/>
    <n v="11"/>
    <x v="6"/>
    <x v="244"/>
    <x v="5"/>
    <s v="TLR-4922"/>
    <n v="382"/>
    <x v="826"/>
    <n v="5"/>
    <d v="1899-12-30T04:30:00"/>
    <x v="2"/>
    <x v="8"/>
    <x v="1"/>
    <x v="1"/>
    <x v="10"/>
  </r>
  <r>
    <x v="0"/>
    <n v="7"/>
    <x v="0"/>
    <x v="237"/>
    <x v="2"/>
    <s v="TLR-6582"/>
    <n v="900"/>
    <x v="827"/>
    <n v="5"/>
    <d v="1899-12-30T07:00:00"/>
    <x v="2"/>
    <x v="7"/>
    <x v="6"/>
    <x v="3"/>
    <x v="0"/>
  </r>
  <r>
    <x v="0"/>
    <n v="3"/>
    <x v="2"/>
    <x v="265"/>
    <x v="5"/>
    <s v="TLR-9024"/>
    <n v="382"/>
    <x v="828"/>
    <n v="5"/>
    <d v="1899-12-30T04:30:00"/>
    <x v="0"/>
    <x v="1"/>
    <x v="1"/>
    <x v="1"/>
    <x v="9"/>
  </r>
  <r>
    <x v="1"/>
    <n v="4"/>
    <x v="11"/>
    <x v="235"/>
    <x v="3"/>
    <s v="TLR-7248"/>
    <n v="480"/>
    <x v="829"/>
    <n v="5"/>
    <d v="1899-12-30T06:00:00"/>
    <x v="0"/>
    <x v="0"/>
    <x v="5"/>
    <x v="2"/>
    <x v="3"/>
  </r>
  <r>
    <x v="0"/>
    <n v="26"/>
    <x v="4"/>
    <x v="67"/>
    <x v="5"/>
    <s v="TLR-7248"/>
    <n v="382"/>
    <x v="830"/>
    <n v="5"/>
    <d v="1899-12-30T04:30:00"/>
    <x v="0"/>
    <x v="6"/>
    <x v="6"/>
    <x v="1"/>
    <x v="5"/>
  </r>
  <r>
    <x v="0"/>
    <n v="12"/>
    <x v="1"/>
    <x v="13"/>
    <x v="1"/>
    <s v="TLR-7248"/>
    <n v="333"/>
    <x v="831"/>
    <n v="4"/>
    <d v="1899-12-30T05:00:00"/>
    <x v="2"/>
    <x v="8"/>
    <x v="5"/>
    <x v="0"/>
    <x v="4"/>
  </r>
  <r>
    <x v="0"/>
    <n v="9"/>
    <x v="8"/>
    <x v="274"/>
    <x v="2"/>
    <s v="TLR-6582"/>
    <n v="900"/>
    <x v="832"/>
    <n v="5"/>
    <d v="1899-12-30T07:00:00"/>
    <x v="1"/>
    <x v="1"/>
    <x v="0"/>
    <x v="1"/>
    <x v="4"/>
  </r>
  <r>
    <x v="0"/>
    <n v="20"/>
    <x v="2"/>
    <x v="100"/>
    <x v="3"/>
    <s v="TLR-9024"/>
    <n v="480"/>
    <x v="833"/>
    <n v="5"/>
    <d v="1899-12-30T06:00:00"/>
    <x v="1"/>
    <x v="6"/>
    <x v="6"/>
    <x v="1"/>
    <x v="2"/>
  </r>
  <r>
    <x v="1"/>
    <n v="26"/>
    <x v="10"/>
    <x v="263"/>
    <x v="5"/>
    <s v="TLR-6582"/>
    <n v="382"/>
    <x v="834"/>
    <n v="5"/>
    <d v="1899-12-30T04:30:00"/>
    <x v="1"/>
    <x v="2"/>
    <x v="4"/>
    <x v="3"/>
    <x v="4"/>
  </r>
  <r>
    <x v="1"/>
    <n v="5"/>
    <x v="6"/>
    <x v="7"/>
    <x v="4"/>
    <s v="TLR-8710"/>
    <n v="329"/>
    <x v="561"/>
    <n v="5"/>
    <d v="1899-12-30T04:30:00"/>
    <x v="1"/>
    <x v="1"/>
    <x v="6"/>
    <x v="0"/>
    <x v="14"/>
  </r>
  <r>
    <x v="0"/>
    <n v="16"/>
    <x v="7"/>
    <x v="75"/>
    <x v="1"/>
    <s v="TLR-9024"/>
    <n v="333"/>
    <x v="835"/>
    <n v="4"/>
    <d v="1899-12-30T05:00:00"/>
    <x v="1"/>
    <x v="2"/>
    <x v="2"/>
    <x v="1"/>
    <x v="6"/>
  </r>
  <r>
    <x v="0"/>
    <n v="3"/>
    <x v="4"/>
    <x v="133"/>
    <x v="4"/>
    <s v="TLR-9024"/>
    <n v="329"/>
    <x v="836"/>
    <n v="5"/>
    <d v="1899-12-30T04:30:00"/>
    <x v="2"/>
    <x v="6"/>
    <x v="4"/>
    <x v="3"/>
    <x v="7"/>
  </r>
  <r>
    <x v="0"/>
    <n v="14"/>
    <x v="7"/>
    <x v="280"/>
    <x v="1"/>
    <s v="TLR-9024"/>
    <n v="333"/>
    <x v="837"/>
    <n v="4"/>
    <d v="1899-12-30T05:00:00"/>
    <x v="1"/>
    <x v="4"/>
    <x v="1"/>
    <x v="0"/>
    <x v="9"/>
  </r>
  <r>
    <x v="0"/>
    <n v="6"/>
    <x v="7"/>
    <x v="270"/>
    <x v="1"/>
    <s v="TLR-1256"/>
    <n v="333"/>
    <x v="838"/>
    <n v="4"/>
    <d v="1899-12-30T05:00:00"/>
    <x v="0"/>
    <x v="0"/>
    <x v="6"/>
    <x v="1"/>
    <x v="6"/>
  </r>
  <r>
    <x v="0"/>
    <n v="22"/>
    <x v="1"/>
    <x v="148"/>
    <x v="3"/>
    <s v="TLR-8710"/>
    <n v="480"/>
    <x v="839"/>
    <n v="5"/>
    <d v="1899-12-30T06:00:00"/>
    <x v="2"/>
    <x v="6"/>
    <x v="4"/>
    <x v="2"/>
    <x v="7"/>
  </r>
  <r>
    <x v="0"/>
    <n v="20"/>
    <x v="5"/>
    <x v="24"/>
    <x v="0"/>
    <s v="TLR-8710"/>
    <n v="222"/>
    <x v="840"/>
    <n v="3"/>
    <d v="1899-12-30T03:00:00"/>
    <x v="0"/>
    <x v="8"/>
    <x v="0"/>
    <x v="2"/>
    <x v="13"/>
  </r>
  <r>
    <x v="0"/>
    <n v="9"/>
    <x v="10"/>
    <x v="296"/>
    <x v="0"/>
    <s v="TLR-6582"/>
    <n v="222"/>
    <x v="841"/>
    <n v="3"/>
    <d v="1899-12-30T03:00:00"/>
    <x v="2"/>
    <x v="3"/>
    <x v="4"/>
    <x v="0"/>
    <x v="11"/>
  </r>
  <r>
    <x v="0"/>
    <n v="8"/>
    <x v="3"/>
    <x v="151"/>
    <x v="5"/>
    <s v="TLR-9024"/>
    <n v="382"/>
    <x v="842"/>
    <n v="5"/>
    <d v="1899-12-30T04:30:00"/>
    <x v="2"/>
    <x v="2"/>
    <x v="7"/>
    <x v="1"/>
    <x v="7"/>
  </r>
  <r>
    <x v="0"/>
    <n v="12"/>
    <x v="1"/>
    <x v="13"/>
    <x v="1"/>
    <s v="TLR-7248"/>
    <n v="333"/>
    <x v="843"/>
    <n v="4"/>
    <d v="1899-12-30T05:00:00"/>
    <x v="2"/>
    <x v="8"/>
    <x v="2"/>
    <x v="1"/>
    <x v="10"/>
  </r>
  <r>
    <x v="0"/>
    <n v="18"/>
    <x v="8"/>
    <x v="297"/>
    <x v="1"/>
    <s v="TLR-9024"/>
    <n v="333"/>
    <x v="844"/>
    <n v="4"/>
    <d v="1899-12-30T05:00:00"/>
    <x v="1"/>
    <x v="6"/>
    <x v="4"/>
    <x v="0"/>
    <x v="12"/>
  </r>
  <r>
    <x v="0"/>
    <n v="20"/>
    <x v="2"/>
    <x v="100"/>
    <x v="5"/>
    <s v="TLR-8710"/>
    <n v="382"/>
    <x v="845"/>
    <n v="5"/>
    <d v="1899-12-30T04:30:00"/>
    <x v="2"/>
    <x v="1"/>
    <x v="5"/>
    <x v="2"/>
    <x v="6"/>
  </r>
  <r>
    <x v="1"/>
    <n v="22"/>
    <x v="11"/>
    <x v="272"/>
    <x v="5"/>
    <s v="TLR-1256"/>
    <n v="382"/>
    <x v="846"/>
    <n v="5"/>
    <d v="1899-12-30T04:30:00"/>
    <x v="2"/>
    <x v="1"/>
    <x v="6"/>
    <x v="2"/>
    <x v="5"/>
  </r>
  <r>
    <x v="1"/>
    <n v="4"/>
    <x v="5"/>
    <x v="111"/>
    <x v="1"/>
    <s v="TLR-4922"/>
    <n v="333"/>
    <x v="847"/>
    <n v="4"/>
    <d v="1899-12-30T05:00:00"/>
    <x v="0"/>
    <x v="5"/>
    <x v="2"/>
    <x v="3"/>
    <x v="1"/>
  </r>
  <r>
    <x v="0"/>
    <n v="11"/>
    <x v="7"/>
    <x v="223"/>
    <x v="3"/>
    <s v="TLR-9024"/>
    <n v="480"/>
    <x v="848"/>
    <n v="5"/>
    <d v="1899-12-30T06:00:00"/>
    <x v="0"/>
    <x v="2"/>
    <x v="2"/>
    <x v="3"/>
    <x v="10"/>
  </r>
  <r>
    <x v="0"/>
    <n v="19"/>
    <x v="8"/>
    <x v="262"/>
    <x v="2"/>
    <s v="TLR-9024"/>
    <n v="900"/>
    <x v="849"/>
    <n v="5"/>
    <d v="1899-12-30T07:00:00"/>
    <x v="2"/>
    <x v="4"/>
    <x v="7"/>
    <x v="2"/>
    <x v="10"/>
  </r>
  <r>
    <x v="1"/>
    <n v="25"/>
    <x v="10"/>
    <x v="119"/>
    <x v="1"/>
    <s v="TLR-4922"/>
    <n v="333"/>
    <x v="850"/>
    <n v="4"/>
    <d v="1899-12-30T05:00:00"/>
    <x v="0"/>
    <x v="2"/>
    <x v="7"/>
    <x v="0"/>
    <x v="10"/>
  </r>
  <r>
    <x v="1"/>
    <n v="16"/>
    <x v="1"/>
    <x v="222"/>
    <x v="3"/>
    <s v="TLR-6582"/>
    <n v="480"/>
    <x v="371"/>
    <n v="5"/>
    <d v="1899-12-30T06:00:00"/>
    <x v="1"/>
    <x v="1"/>
    <x v="6"/>
    <x v="2"/>
    <x v="7"/>
  </r>
  <r>
    <x v="0"/>
    <n v="8"/>
    <x v="10"/>
    <x v="216"/>
    <x v="1"/>
    <s v="TLR-9024"/>
    <n v="333"/>
    <x v="851"/>
    <n v="4"/>
    <d v="1899-12-30T05:00:00"/>
    <x v="1"/>
    <x v="1"/>
    <x v="0"/>
    <x v="3"/>
    <x v="8"/>
  </r>
  <r>
    <x v="0"/>
    <n v="8"/>
    <x v="6"/>
    <x v="157"/>
    <x v="4"/>
    <s v="TLR-1256"/>
    <n v="329"/>
    <x v="852"/>
    <n v="5"/>
    <d v="1899-12-30T04:30:00"/>
    <x v="0"/>
    <x v="8"/>
    <x v="2"/>
    <x v="0"/>
    <x v="10"/>
  </r>
  <r>
    <x v="0"/>
    <n v="21"/>
    <x v="5"/>
    <x v="238"/>
    <x v="2"/>
    <s v="TLR-4922"/>
    <n v="900"/>
    <x v="853"/>
    <n v="5"/>
    <d v="1899-12-30T07:00:00"/>
    <x v="0"/>
    <x v="6"/>
    <x v="3"/>
    <x v="0"/>
    <x v="12"/>
  </r>
  <r>
    <x v="0"/>
    <n v="22"/>
    <x v="9"/>
    <x v="218"/>
    <x v="5"/>
    <s v="TLR-7248"/>
    <n v="382"/>
    <x v="854"/>
    <n v="5"/>
    <d v="1899-12-30T04:30:00"/>
    <x v="1"/>
    <x v="0"/>
    <x v="3"/>
    <x v="2"/>
    <x v="1"/>
  </r>
  <r>
    <x v="0"/>
    <n v="19"/>
    <x v="4"/>
    <x v="298"/>
    <x v="2"/>
    <s v="TLR-7248"/>
    <n v="900"/>
    <x v="855"/>
    <n v="5"/>
    <d v="1899-12-30T07:00:00"/>
    <x v="2"/>
    <x v="8"/>
    <x v="4"/>
    <x v="2"/>
    <x v="11"/>
  </r>
  <r>
    <x v="0"/>
    <n v="8"/>
    <x v="1"/>
    <x v="47"/>
    <x v="3"/>
    <s v="TLR-6582"/>
    <n v="480"/>
    <x v="856"/>
    <n v="5"/>
    <d v="1899-12-30T06:00:00"/>
    <x v="1"/>
    <x v="2"/>
    <x v="5"/>
    <x v="1"/>
    <x v="4"/>
  </r>
  <r>
    <x v="1"/>
    <n v="11"/>
    <x v="8"/>
    <x v="85"/>
    <x v="4"/>
    <s v="TLR-1256"/>
    <n v="329"/>
    <x v="857"/>
    <n v="5"/>
    <d v="1899-12-30T04:30:00"/>
    <x v="0"/>
    <x v="2"/>
    <x v="4"/>
    <x v="2"/>
    <x v="12"/>
  </r>
  <r>
    <x v="0"/>
    <n v="18"/>
    <x v="9"/>
    <x v="299"/>
    <x v="5"/>
    <s v="TLR-6582"/>
    <n v="382"/>
    <x v="858"/>
    <n v="5"/>
    <d v="1899-12-30T04:30:00"/>
    <x v="1"/>
    <x v="2"/>
    <x v="3"/>
    <x v="2"/>
    <x v="14"/>
  </r>
  <r>
    <x v="0"/>
    <n v="24"/>
    <x v="11"/>
    <x v="233"/>
    <x v="0"/>
    <s v="TLR-1256"/>
    <n v="222"/>
    <x v="859"/>
    <n v="3"/>
    <d v="1899-12-30T03:00:00"/>
    <x v="1"/>
    <x v="8"/>
    <x v="5"/>
    <x v="0"/>
    <x v="8"/>
  </r>
  <r>
    <x v="0"/>
    <n v="21"/>
    <x v="3"/>
    <x v="205"/>
    <x v="2"/>
    <s v="TLR-1256"/>
    <n v="900"/>
    <x v="860"/>
    <n v="5"/>
    <d v="1899-12-30T07:00:00"/>
    <x v="1"/>
    <x v="1"/>
    <x v="1"/>
    <x v="0"/>
    <x v="6"/>
  </r>
  <r>
    <x v="1"/>
    <n v="1"/>
    <x v="0"/>
    <x v="279"/>
    <x v="3"/>
    <s v="TLR-6582"/>
    <n v="480"/>
    <x v="861"/>
    <n v="5"/>
    <d v="1899-12-30T06:00:00"/>
    <x v="2"/>
    <x v="7"/>
    <x v="1"/>
    <x v="0"/>
    <x v="11"/>
  </r>
  <r>
    <x v="1"/>
    <n v="17"/>
    <x v="1"/>
    <x v="184"/>
    <x v="3"/>
    <s v="TLR-1256"/>
    <n v="480"/>
    <x v="862"/>
    <n v="5"/>
    <d v="1899-12-30T06:00:00"/>
    <x v="2"/>
    <x v="2"/>
    <x v="7"/>
    <x v="1"/>
    <x v="6"/>
  </r>
  <r>
    <x v="0"/>
    <n v="7"/>
    <x v="9"/>
    <x v="20"/>
    <x v="5"/>
    <s v="TLR-8710"/>
    <n v="382"/>
    <x v="863"/>
    <n v="5"/>
    <d v="1899-12-30T04:30:00"/>
    <x v="0"/>
    <x v="2"/>
    <x v="5"/>
    <x v="3"/>
    <x v="4"/>
  </r>
  <r>
    <x v="0"/>
    <n v="22"/>
    <x v="2"/>
    <x v="259"/>
    <x v="3"/>
    <s v="TLR-7248"/>
    <n v="480"/>
    <x v="864"/>
    <n v="5"/>
    <d v="1899-12-30T06:00:00"/>
    <x v="0"/>
    <x v="1"/>
    <x v="5"/>
    <x v="1"/>
    <x v="6"/>
  </r>
  <r>
    <x v="0"/>
    <n v="24"/>
    <x v="6"/>
    <x v="211"/>
    <x v="2"/>
    <s v="TLR-1256"/>
    <n v="900"/>
    <x v="865"/>
    <n v="5"/>
    <d v="1899-12-30T07:00:00"/>
    <x v="2"/>
    <x v="2"/>
    <x v="6"/>
    <x v="2"/>
    <x v="1"/>
  </r>
  <r>
    <x v="0"/>
    <n v="22"/>
    <x v="4"/>
    <x v="88"/>
    <x v="0"/>
    <s v="TLR-1256"/>
    <n v="222"/>
    <x v="866"/>
    <n v="3"/>
    <d v="1899-12-30T03:00:00"/>
    <x v="2"/>
    <x v="6"/>
    <x v="1"/>
    <x v="0"/>
    <x v="13"/>
  </r>
  <r>
    <x v="0"/>
    <n v="13"/>
    <x v="5"/>
    <x v="129"/>
    <x v="3"/>
    <s v="TLR-8710"/>
    <n v="480"/>
    <x v="867"/>
    <n v="5"/>
    <d v="1899-12-30T06:00:00"/>
    <x v="2"/>
    <x v="0"/>
    <x v="5"/>
    <x v="2"/>
    <x v="13"/>
  </r>
  <r>
    <x v="0"/>
    <n v="3"/>
    <x v="11"/>
    <x v="288"/>
    <x v="3"/>
    <s v="TLR-7248"/>
    <n v="480"/>
    <x v="868"/>
    <n v="5"/>
    <d v="1899-12-30T06:00:00"/>
    <x v="1"/>
    <x v="6"/>
    <x v="4"/>
    <x v="2"/>
    <x v="9"/>
  </r>
  <r>
    <x v="0"/>
    <n v="12"/>
    <x v="5"/>
    <x v="240"/>
    <x v="1"/>
    <s v="TLR-1256"/>
    <n v="333"/>
    <x v="869"/>
    <n v="4"/>
    <d v="1899-12-30T05:00:00"/>
    <x v="0"/>
    <x v="6"/>
    <x v="1"/>
    <x v="2"/>
    <x v="11"/>
  </r>
  <r>
    <x v="0"/>
    <n v="4"/>
    <x v="10"/>
    <x v="124"/>
    <x v="0"/>
    <s v="TLR-4922"/>
    <n v="222"/>
    <x v="870"/>
    <n v="3"/>
    <d v="1899-12-30T03:00:00"/>
    <x v="2"/>
    <x v="2"/>
    <x v="3"/>
    <x v="3"/>
    <x v="4"/>
  </r>
  <r>
    <x v="0"/>
    <n v="23"/>
    <x v="6"/>
    <x v="68"/>
    <x v="2"/>
    <s v="TLR-7248"/>
    <n v="900"/>
    <x v="871"/>
    <n v="5"/>
    <d v="1899-12-30T07:00:00"/>
    <x v="1"/>
    <x v="0"/>
    <x v="0"/>
    <x v="2"/>
    <x v="10"/>
  </r>
  <r>
    <x v="0"/>
    <n v="4"/>
    <x v="10"/>
    <x v="124"/>
    <x v="0"/>
    <s v="TLR-1256"/>
    <n v="222"/>
    <x v="872"/>
    <n v="3"/>
    <d v="1899-12-30T03:00:00"/>
    <x v="2"/>
    <x v="7"/>
    <x v="1"/>
    <x v="2"/>
    <x v="10"/>
  </r>
  <r>
    <x v="0"/>
    <n v="4"/>
    <x v="2"/>
    <x v="181"/>
    <x v="1"/>
    <s v="TLR-6582"/>
    <n v="333"/>
    <x v="210"/>
    <n v="4"/>
    <d v="1899-12-30T05:00:00"/>
    <x v="2"/>
    <x v="4"/>
    <x v="3"/>
    <x v="2"/>
    <x v="11"/>
  </r>
  <r>
    <x v="0"/>
    <n v="18"/>
    <x v="5"/>
    <x v="182"/>
    <x v="0"/>
    <s v="TLR-4922"/>
    <n v="222"/>
    <x v="873"/>
    <n v="3"/>
    <d v="1899-12-30T03:00:00"/>
    <x v="2"/>
    <x v="0"/>
    <x v="2"/>
    <x v="0"/>
    <x v="13"/>
  </r>
  <r>
    <x v="0"/>
    <n v="16"/>
    <x v="10"/>
    <x v="32"/>
    <x v="4"/>
    <s v="TLR-1256"/>
    <n v="329"/>
    <x v="874"/>
    <n v="5"/>
    <d v="1899-12-30T04:30:00"/>
    <x v="1"/>
    <x v="1"/>
    <x v="7"/>
    <x v="3"/>
    <x v="3"/>
  </r>
  <r>
    <x v="0"/>
    <n v="10"/>
    <x v="4"/>
    <x v="200"/>
    <x v="4"/>
    <s v="TLR-9024"/>
    <n v="329"/>
    <x v="875"/>
    <n v="5"/>
    <d v="1899-12-30T04:30:00"/>
    <x v="2"/>
    <x v="1"/>
    <x v="1"/>
    <x v="2"/>
    <x v="10"/>
  </r>
  <r>
    <x v="0"/>
    <n v="5"/>
    <x v="3"/>
    <x v="204"/>
    <x v="1"/>
    <s v="TLR-1256"/>
    <n v="333"/>
    <x v="876"/>
    <n v="4"/>
    <d v="1899-12-30T05:00:00"/>
    <x v="2"/>
    <x v="3"/>
    <x v="7"/>
    <x v="1"/>
    <x v="4"/>
  </r>
  <r>
    <x v="0"/>
    <n v="14"/>
    <x v="11"/>
    <x v="89"/>
    <x v="1"/>
    <s v="TLR-9024"/>
    <n v="333"/>
    <x v="877"/>
    <n v="4"/>
    <d v="1899-12-30T05:00:00"/>
    <x v="0"/>
    <x v="7"/>
    <x v="1"/>
    <x v="3"/>
    <x v="10"/>
  </r>
  <r>
    <x v="0"/>
    <n v="3"/>
    <x v="3"/>
    <x v="154"/>
    <x v="5"/>
    <s v="TLR-8710"/>
    <n v="382"/>
    <x v="878"/>
    <n v="5"/>
    <d v="1899-12-30T04:30:00"/>
    <x v="2"/>
    <x v="7"/>
    <x v="0"/>
    <x v="0"/>
    <x v="10"/>
  </r>
  <r>
    <x v="0"/>
    <n v="13"/>
    <x v="1"/>
    <x v="219"/>
    <x v="2"/>
    <s v="TLR-7248"/>
    <n v="900"/>
    <x v="879"/>
    <n v="5"/>
    <d v="1899-12-30T07:00:00"/>
    <x v="1"/>
    <x v="1"/>
    <x v="2"/>
    <x v="1"/>
    <x v="13"/>
  </r>
  <r>
    <x v="0"/>
    <n v="22"/>
    <x v="0"/>
    <x v="139"/>
    <x v="0"/>
    <s v="TLR-1256"/>
    <n v="222"/>
    <x v="880"/>
    <n v="3"/>
    <d v="1899-12-30T03:00:00"/>
    <x v="2"/>
    <x v="7"/>
    <x v="7"/>
    <x v="2"/>
    <x v="12"/>
  </r>
  <r>
    <x v="0"/>
    <n v="7"/>
    <x v="9"/>
    <x v="20"/>
    <x v="0"/>
    <s v="TLR-7248"/>
    <n v="222"/>
    <x v="881"/>
    <n v="3"/>
    <d v="1899-12-30T03:00:00"/>
    <x v="1"/>
    <x v="3"/>
    <x v="3"/>
    <x v="1"/>
    <x v="13"/>
  </r>
  <r>
    <x v="0"/>
    <n v="5"/>
    <x v="5"/>
    <x v="293"/>
    <x v="5"/>
    <s v="TLR-9024"/>
    <n v="382"/>
    <x v="882"/>
    <n v="5"/>
    <d v="1899-12-30T04:30:00"/>
    <x v="2"/>
    <x v="4"/>
    <x v="2"/>
    <x v="2"/>
    <x v="13"/>
  </r>
  <r>
    <x v="0"/>
    <n v="9"/>
    <x v="7"/>
    <x v="77"/>
    <x v="3"/>
    <s v="TLR-4922"/>
    <n v="480"/>
    <x v="883"/>
    <n v="5"/>
    <d v="1899-12-30T06:00:00"/>
    <x v="1"/>
    <x v="4"/>
    <x v="3"/>
    <x v="1"/>
    <x v="10"/>
  </r>
  <r>
    <x v="0"/>
    <n v="8"/>
    <x v="7"/>
    <x v="9"/>
    <x v="0"/>
    <s v="TLR-8710"/>
    <n v="222"/>
    <x v="884"/>
    <n v="3"/>
    <d v="1899-12-30T03:00:00"/>
    <x v="1"/>
    <x v="3"/>
    <x v="5"/>
    <x v="1"/>
    <x v="4"/>
  </r>
  <r>
    <x v="0"/>
    <n v="25"/>
    <x v="8"/>
    <x v="166"/>
    <x v="0"/>
    <s v="TLR-9024"/>
    <n v="222"/>
    <x v="885"/>
    <n v="3"/>
    <d v="1899-12-30T03:00:00"/>
    <x v="1"/>
    <x v="1"/>
    <x v="1"/>
    <x v="0"/>
    <x v="10"/>
  </r>
  <r>
    <x v="1"/>
    <n v="7"/>
    <x v="8"/>
    <x v="144"/>
    <x v="5"/>
    <s v="TLR-4922"/>
    <n v="382"/>
    <x v="886"/>
    <n v="5"/>
    <d v="1899-12-30T04:30:00"/>
    <x v="1"/>
    <x v="7"/>
    <x v="4"/>
    <x v="3"/>
    <x v="12"/>
  </r>
  <r>
    <x v="0"/>
    <n v="23"/>
    <x v="9"/>
    <x v="53"/>
    <x v="5"/>
    <s v="TLR-6582"/>
    <n v="382"/>
    <x v="887"/>
    <n v="5"/>
    <d v="1899-12-30T04:30:00"/>
    <x v="0"/>
    <x v="8"/>
    <x v="5"/>
    <x v="0"/>
    <x v="5"/>
  </r>
  <r>
    <x v="1"/>
    <n v="10"/>
    <x v="0"/>
    <x v="300"/>
    <x v="0"/>
    <s v="TLR-4922"/>
    <n v="222"/>
    <x v="888"/>
    <n v="3"/>
    <d v="1899-12-30T03:00:00"/>
    <x v="1"/>
    <x v="2"/>
    <x v="0"/>
    <x v="0"/>
    <x v="3"/>
  </r>
  <r>
    <x v="0"/>
    <n v="26"/>
    <x v="9"/>
    <x v="301"/>
    <x v="0"/>
    <s v="TLR-9024"/>
    <n v="222"/>
    <x v="889"/>
    <n v="3"/>
    <d v="1899-12-30T03:00:00"/>
    <x v="1"/>
    <x v="6"/>
    <x v="1"/>
    <x v="2"/>
    <x v="3"/>
  </r>
  <r>
    <x v="0"/>
    <n v="4"/>
    <x v="11"/>
    <x v="235"/>
    <x v="5"/>
    <s v="TLR-1256"/>
    <n v="382"/>
    <x v="890"/>
    <n v="5"/>
    <d v="1899-12-30T04:30:00"/>
    <x v="0"/>
    <x v="3"/>
    <x v="6"/>
    <x v="0"/>
    <x v="7"/>
  </r>
  <r>
    <x v="1"/>
    <n v="2"/>
    <x v="7"/>
    <x v="143"/>
    <x v="1"/>
    <s v="TLR-7248"/>
    <n v="333"/>
    <x v="891"/>
    <n v="4"/>
    <d v="1899-12-30T05:00:00"/>
    <x v="2"/>
    <x v="1"/>
    <x v="0"/>
    <x v="0"/>
    <x v="7"/>
  </r>
  <r>
    <x v="1"/>
    <n v="21"/>
    <x v="11"/>
    <x v="191"/>
    <x v="4"/>
    <s v="TLR-7248"/>
    <n v="329"/>
    <x v="892"/>
    <n v="5"/>
    <d v="1899-12-30T04:30:00"/>
    <x v="0"/>
    <x v="3"/>
    <x v="3"/>
    <x v="0"/>
    <x v="13"/>
  </r>
  <r>
    <x v="0"/>
    <n v="27"/>
    <x v="0"/>
    <x v="61"/>
    <x v="1"/>
    <s v="TLR-9024"/>
    <n v="333"/>
    <x v="893"/>
    <n v="4"/>
    <d v="1899-12-30T05:00:00"/>
    <x v="0"/>
    <x v="6"/>
    <x v="6"/>
    <x v="3"/>
    <x v="2"/>
  </r>
  <r>
    <x v="0"/>
    <n v="17"/>
    <x v="11"/>
    <x v="142"/>
    <x v="3"/>
    <s v="TLR-9024"/>
    <n v="480"/>
    <x v="894"/>
    <n v="5"/>
    <d v="1899-12-30T06:00:00"/>
    <x v="0"/>
    <x v="7"/>
    <x v="4"/>
    <x v="1"/>
    <x v="11"/>
  </r>
  <r>
    <x v="1"/>
    <n v="13"/>
    <x v="8"/>
    <x v="39"/>
    <x v="4"/>
    <s v="TLR-7248"/>
    <n v="329"/>
    <x v="895"/>
    <n v="5"/>
    <d v="1899-12-30T04:30:00"/>
    <x v="0"/>
    <x v="6"/>
    <x v="4"/>
    <x v="0"/>
    <x v="13"/>
  </r>
  <r>
    <x v="0"/>
    <n v="27"/>
    <x v="1"/>
    <x v="98"/>
    <x v="5"/>
    <s v="TLR-4922"/>
    <n v="382"/>
    <x v="896"/>
    <n v="5"/>
    <d v="1899-12-30T04:30:00"/>
    <x v="0"/>
    <x v="6"/>
    <x v="2"/>
    <x v="1"/>
    <x v="4"/>
  </r>
  <r>
    <x v="1"/>
    <n v="25"/>
    <x v="6"/>
    <x v="30"/>
    <x v="3"/>
    <s v="TLR-8710"/>
    <n v="480"/>
    <x v="897"/>
    <n v="5"/>
    <d v="1899-12-30T06:00:00"/>
    <x v="2"/>
    <x v="3"/>
    <x v="6"/>
    <x v="1"/>
    <x v="0"/>
  </r>
  <r>
    <x v="0"/>
    <n v="22"/>
    <x v="7"/>
    <x v="64"/>
    <x v="3"/>
    <s v="TLR-1256"/>
    <n v="480"/>
    <x v="757"/>
    <n v="5"/>
    <d v="1899-12-30T06:00:00"/>
    <x v="1"/>
    <x v="4"/>
    <x v="5"/>
    <x v="2"/>
    <x v="13"/>
  </r>
  <r>
    <x v="0"/>
    <n v="13"/>
    <x v="8"/>
    <x v="39"/>
    <x v="4"/>
    <s v="TLR-4922"/>
    <n v="329"/>
    <x v="898"/>
    <n v="5"/>
    <d v="1899-12-30T04:30:00"/>
    <x v="0"/>
    <x v="2"/>
    <x v="1"/>
    <x v="2"/>
    <x v="4"/>
  </r>
  <r>
    <x v="0"/>
    <n v="27"/>
    <x v="0"/>
    <x v="61"/>
    <x v="3"/>
    <s v="TLR-6582"/>
    <n v="480"/>
    <x v="899"/>
    <n v="5"/>
    <d v="1899-12-30T06:00:00"/>
    <x v="2"/>
    <x v="0"/>
    <x v="6"/>
    <x v="0"/>
    <x v="13"/>
  </r>
  <r>
    <x v="0"/>
    <n v="11"/>
    <x v="7"/>
    <x v="223"/>
    <x v="0"/>
    <s v="TLR-9024"/>
    <n v="222"/>
    <x v="763"/>
    <n v="3"/>
    <d v="1899-12-30T03:00:00"/>
    <x v="0"/>
    <x v="0"/>
    <x v="0"/>
    <x v="2"/>
    <x v="2"/>
  </r>
  <r>
    <x v="0"/>
    <n v="12"/>
    <x v="11"/>
    <x v="62"/>
    <x v="2"/>
    <s v="TLR-8710"/>
    <n v="900"/>
    <x v="900"/>
    <n v="5"/>
    <d v="1899-12-30T07:00:00"/>
    <x v="0"/>
    <x v="3"/>
    <x v="5"/>
    <x v="0"/>
    <x v="4"/>
  </r>
  <r>
    <x v="0"/>
    <n v="9"/>
    <x v="7"/>
    <x v="77"/>
    <x v="0"/>
    <s v="TLR-8710"/>
    <n v="222"/>
    <x v="901"/>
    <n v="3"/>
    <d v="1899-12-30T03:00:00"/>
    <x v="2"/>
    <x v="5"/>
    <x v="7"/>
    <x v="0"/>
    <x v="4"/>
  </r>
  <r>
    <x v="1"/>
    <n v="1"/>
    <x v="0"/>
    <x v="279"/>
    <x v="4"/>
    <s v="TLR-4922"/>
    <n v="329"/>
    <x v="902"/>
    <n v="5"/>
    <d v="1899-12-30T04:30:00"/>
    <x v="1"/>
    <x v="4"/>
    <x v="2"/>
    <x v="1"/>
    <x v="12"/>
  </r>
  <r>
    <x v="0"/>
    <n v="9"/>
    <x v="1"/>
    <x v="302"/>
    <x v="4"/>
    <s v="TLR-4922"/>
    <n v="329"/>
    <x v="903"/>
    <n v="5"/>
    <d v="1899-12-30T04:30:00"/>
    <x v="0"/>
    <x v="6"/>
    <x v="6"/>
    <x v="0"/>
    <x v="14"/>
  </r>
  <r>
    <x v="0"/>
    <n v="10"/>
    <x v="0"/>
    <x v="300"/>
    <x v="1"/>
    <s v="TLR-1256"/>
    <n v="333"/>
    <x v="904"/>
    <n v="4"/>
    <d v="1899-12-30T05:00:00"/>
    <x v="0"/>
    <x v="1"/>
    <x v="2"/>
    <x v="0"/>
    <x v="9"/>
  </r>
  <r>
    <x v="0"/>
    <n v="9"/>
    <x v="10"/>
    <x v="296"/>
    <x v="3"/>
    <s v="TLR-7248"/>
    <n v="480"/>
    <x v="905"/>
    <n v="5"/>
    <d v="1899-12-30T06:00:00"/>
    <x v="0"/>
    <x v="6"/>
    <x v="0"/>
    <x v="1"/>
    <x v="2"/>
  </r>
  <r>
    <x v="0"/>
    <n v="11"/>
    <x v="1"/>
    <x v="159"/>
    <x v="0"/>
    <s v="TLR-7248"/>
    <n v="222"/>
    <x v="906"/>
    <n v="3"/>
    <d v="1899-12-30T03:00:00"/>
    <x v="1"/>
    <x v="7"/>
    <x v="4"/>
    <x v="1"/>
    <x v="5"/>
  </r>
  <r>
    <x v="1"/>
    <n v="11"/>
    <x v="0"/>
    <x v="303"/>
    <x v="3"/>
    <s v="TLR-8710"/>
    <n v="480"/>
    <x v="907"/>
    <n v="5"/>
    <d v="1899-12-30T06:00:00"/>
    <x v="1"/>
    <x v="3"/>
    <x v="4"/>
    <x v="2"/>
    <x v="4"/>
  </r>
  <r>
    <x v="0"/>
    <n v="16"/>
    <x v="5"/>
    <x v="21"/>
    <x v="4"/>
    <s v="TLR-8710"/>
    <n v="329"/>
    <x v="908"/>
    <n v="5"/>
    <d v="1899-12-30T04:30:00"/>
    <x v="0"/>
    <x v="5"/>
    <x v="5"/>
    <x v="2"/>
    <x v="6"/>
  </r>
  <r>
    <x v="0"/>
    <n v="19"/>
    <x v="6"/>
    <x v="304"/>
    <x v="0"/>
    <s v="TLR-4922"/>
    <n v="222"/>
    <x v="909"/>
    <n v="3"/>
    <d v="1899-12-30T03:00:00"/>
    <x v="0"/>
    <x v="8"/>
    <x v="1"/>
    <x v="2"/>
    <x v="4"/>
  </r>
  <r>
    <x v="0"/>
    <n v="8"/>
    <x v="2"/>
    <x v="50"/>
    <x v="3"/>
    <s v="TLR-1256"/>
    <n v="480"/>
    <x v="910"/>
    <n v="5"/>
    <d v="1899-12-30T06:00:00"/>
    <x v="0"/>
    <x v="3"/>
    <x v="2"/>
    <x v="0"/>
    <x v="6"/>
  </r>
  <r>
    <x v="0"/>
    <n v="17"/>
    <x v="0"/>
    <x v="29"/>
    <x v="3"/>
    <s v="TLR-1256"/>
    <n v="480"/>
    <x v="911"/>
    <n v="5"/>
    <d v="1899-12-30T06:00:00"/>
    <x v="0"/>
    <x v="8"/>
    <x v="5"/>
    <x v="0"/>
    <x v="13"/>
  </r>
  <r>
    <x v="0"/>
    <n v="9"/>
    <x v="8"/>
    <x v="274"/>
    <x v="2"/>
    <s v="TLR-4922"/>
    <n v="900"/>
    <x v="912"/>
    <n v="5"/>
    <d v="1899-12-30T07:00:00"/>
    <x v="2"/>
    <x v="3"/>
    <x v="4"/>
    <x v="2"/>
    <x v="7"/>
  </r>
  <r>
    <x v="1"/>
    <n v="21"/>
    <x v="8"/>
    <x v="292"/>
    <x v="3"/>
    <s v="TLR-9024"/>
    <n v="480"/>
    <x v="913"/>
    <n v="5"/>
    <d v="1899-12-30T06:00:00"/>
    <x v="2"/>
    <x v="0"/>
    <x v="4"/>
    <x v="1"/>
    <x v="8"/>
  </r>
  <r>
    <x v="0"/>
    <n v="7"/>
    <x v="11"/>
    <x v="145"/>
    <x v="4"/>
    <s v="TLR-6582"/>
    <n v="329"/>
    <x v="914"/>
    <n v="5"/>
    <d v="1899-12-30T04:30:00"/>
    <x v="2"/>
    <x v="3"/>
    <x v="0"/>
    <x v="0"/>
    <x v="9"/>
  </r>
  <r>
    <x v="1"/>
    <n v="4"/>
    <x v="11"/>
    <x v="235"/>
    <x v="2"/>
    <s v="TLR-1256"/>
    <n v="900"/>
    <x v="915"/>
    <n v="5"/>
    <d v="1899-12-30T07:00:00"/>
    <x v="2"/>
    <x v="2"/>
    <x v="0"/>
    <x v="3"/>
    <x v="3"/>
  </r>
  <r>
    <x v="0"/>
    <n v="23"/>
    <x v="6"/>
    <x v="68"/>
    <x v="1"/>
    <s v="TLR-6582"/>
    <n v="333"/>
    <x v="916"/>
    <n v="4"/>
    <d v="1899-12-30T05:00:00"/>
    <x v="2"/>
    <x v="7"/>
    <x v="1"/>
    <x v="0"/>
    <x v="12"/>
  </r>
  <r>
    <x v="0"/>
    <n v="12"/>
    <x v="6"/>
    <x v="305"/>
    <x v="2"/>
    <s v="TLR-4922"/>
    <n v="900"/>
    <x v="917"/>
    <n v="5"/>
    <d v="1899-12-30T07:00:00"/>
    <x v="2"/>
    <x v="3"/>
    <x v="7"/>
    <x v="2"/>
    <x v="4"/>
  </r>
  <r>
    <x v="0"/>
    <n v="3"/>
    <x v="11"/>
    <x v="288"/>
    <x v="5"/>
    <s v="TLR-1256"/>
    <n v="382"/>
    <x v="918"/>
    <n v="5"/>
    <d v="1899-12-30T04:30:00"/>
    <x v="0"/>
    <x v="2"/>
    <x v="4"/>
    <x v="2"/>
    <x v="4"/>
  </r>
  <r>
    <x v="0"/>
    <n v="15"/>
    <x v="3"/>
    <x v="306"/>
    <x v="0"/>
    <s v="TLR-9024"/>
    <n v="222"/>
    <x v="919"/>
    <n v="3"/>
    <d v="1899-12-30T03:00:00"/>
    <x v="2"/>
    <x v="3"/>
    <x v="4"/>
    <x v="0"/>
    <x v="5"/>
  </r>
  <r>
    <x v="0"/>
    <n v="4"/>
    <x v="8"/>
    <x v="307"/>
    <x v="2"/>
    <s v="TLR-9024"/>
    <n v="900"/>
    <x v="920"/>
    <n v="5"/>
    <d v="1899-12-30T07:00:00"/>
    <x v="1"/>
    <x v="6"/>
    <x v="6"/>
    <x v="0"/>
    <x v="0"/>
  </r>
  <r>
    <x v="0"/>
    <n v="2"/>
    <x v="2"/>
    <x v="60"/>
    <x v="5"/>
    <s v="TLR-7248"/>
    <n v="382"/>
    <x v="921"/>
    <n v="5"/>
    <d v="1899-12-30T04:30:00"/>
    <x v="1"/>
    <x v="4"/>
    <x v="1"/>
    <x v="2"/>
    <x v="1"/>
  </r>
  <r>
    <x v="1"/>
    <n v="2"/>
    <x v="8"/>
    <x v="93"/>
    <x v="2"/>
    <s v="TLR-8710"/>
    <n v="900"/>
    <x v="922"/>
    <n v="5"/>
    <d v="1899-12-30T07:00:00"/>
    <x v="2"/>
    <x v="1"/>
    <x v="0"/>
    <x v="3"/>
    <x v="10"/>
  </r>
  <r>
    <x v="1"/>
    <n v="18"/>
    <x v="7"/>
    <x v="109"/>
    <x v="5"/>
    <s v="TLR-1256"/>
    <n v="382"/>
    <x v="923"/>
    <n v="5"/>
    <d v="1899-12-30T04:30:00"/>
    <x v="2"/>
    <x v="7"/>
    <x v="0"/>
    <x v="0"/>
    <x v="1"/>
  </r>
  <r>
    <x v="0"/>
    <n v="4"/>
    <x v="2"/>
    <x v="181"/>
    <x v="2"/>
    <s v="TLR-7248"/>
    <n v="900"/>
    <x v="924"/>
    <n v="5"/>
    <d v="1899-12-30T07:00:00"/>
    <x v="0"/>
    <x v="8"/>
    <x v="1"/>
    <x v="2"/>
    <x v="6"/>
  </r>
  <r>
    <x v="0"/>
    <n v="10"/>
    <x v="4"/>
    <x v="200"/>
    <x v="2"/>
    <s v="TLR-7248"/>
    <n v="900"/>
    <x v="925"/>
    <n v="5"/>
    <d v="1899-12-30T07:00:00"/>
    <x v="0"/>
    <x v="8"/>
    <x v="6"/>
    <x v="3"/>
    <x v="10"/>
  </r>
  <r>
    <x v="0"/>
    <n v="11"/>
    <x v="11"/>
    <x v="189"/>
    <x v="4"/>
    <s v="TLR-9024"/>
    <n v="329"/>
    <x v="926"/>
    <n v="5"/>
    <d v="1899-12-30T04:30:00"/>
    <x v="2"/>
    <x v="5"/>
    <x v="5"/>
    <x v="2"/>
    <x v="13"/>
  </r>
  <r>
    <x v="0"/>
    <n v="13"/>
    <x v="10"/>
    <x v="57"/>
    <x v="2"/>
    <s v="TLR-6582"/>
    <n v="900"/>
    <x v="927"/>
    <n v="5"/>
    <d v="1899-12-30T07:00:00"/>
    <x v="0"/>
    <x v="3"/>
    <x v="3"/>
    <x v="3"/>
    <x v="9"/>
  </r>
  <r>
    <x v="0"/>
    <n v="4"/>
    <x v="6"/>
    <x v="17"/>
    <x v="4"/>
    <s v="TLR-4922"/>
    <n v="329"/>
    <x v="928"/>
    <n v="5"/>
    <d v="1899-12-30T04:30:00"/>
    <x v="2"/>
    <x v="6"/>
    <x v="7"/>
    <x v="2"/>
    <x v="11"/>
  </r>
  <r>
    <x v="1"/>
    <n v="16"/>
    <x v="4"/>
    <x v="258"/>
    <x v="3"/>
    <s v="TLR-7248"/>
    <n v="480"/>
    <x v="929"/>
    <n v="5"/>
    <d v="1899-12-30T06:00:00"/>
    <x v="0"/>
    <x v="5"/>
    <x v="0"/>
    <x v="1"/>
    <x v="6"/>
  </r>
  <r>
    <x v="0"/>
    <n v="14"/>
    <x v="3"/>
    <x v="285"/>
    <x v="0"/>
    <s v="TLR-1256"/>
    <n v="222"/>
    <x v="930"/>
    <n v="3"/>
    <d v="1899-12-30T03:00:00"/>
    <x v="0"/>
    <x v="0"/>
    <x v="3"/>
    <x v="0"/>
    <x v="8"/>
  </r>
  <r>
    <x v="0"/>
    <n v="6"/>
    <x v="8"/>
    <x v="286"/>
    <x v="3"/>
    <s v="TLR-7248"/>
    <n v="480"/>
    <x v="931"/>
    <n v="5"/>
    <d v="1899-12-30T06:00:00"/>
    <x v="2"/>
    <x v="5"/>
    <x v="6"/>
    <x v="1"/>
    <x v="3"/>
  </r>
  <r>
    <x v="0"/>
    <n v="19"/>
    <x v="9"/>
    <x v="146"/>
    <x v="1"/>
    <s v="TLR-9024"/>
    <n v="333"/>
    <x v="932"/>
    <n v="4"/>
    <d v="1899-12-30T05:00:00"/>
    <x v="0"/>
    <x v="1"/>
    <x v="1"/>
    <x v="1"/>
    <x v="9"/>
  </r>
  <r>
    <x v="0"/>
    <n v="23"/>
    <x v="8"/>
    <x v="99"/>
    <x v="5"/>
    <s v="TLR-8710"/>
    <n v="382"/>
    <x v="933"/>
    <n v="5"/>
    <d v="1899-12-30T04:30:00"/>
    <x v="0"/>
    <x v="3"/>
    <x v="3"/>
    <x v="3"/>
    <x v="12"/>
  </r>
  <r>
    <x v="1"/>
    <n v="16"/>
    <x v="9"/>
    <x v="76"/>
    <x v="3"/>
    <s v="TLR-7248"/>
    <n v="480"/>
    <x v="934"/>
    <n v="5"/>
    <d v="1899-12-30T06:00:00"/>
    <x v="2"/>
    <x v="0"/>
    <x v="7"/>
    <x v="0"/>
    <x v="8"/>
  </r>
  <r>
    <x v="0"/>
    <n v="7"/>
    <x v="11"/>
    <x v="145"/>
    <x v="4"/>
    <s v="TLR-7248"/>
    <n v="329"/>
    <x v="935"/>
    <n v="5"/>
    <d v="1899-12-30T04:30:00"/>
    <x v="0"/>
    <x v="6"/>
    <x v="2"/>
    <x v="3"/>
    <x v="3"/>
  </r>
  <r>
    <x v="0"/>
    <n v="9"/>
    <x v="10"/>
    <x v="296"/>
    <x v="1"/>
    <s v="TLR-1256"/>
    <n v="333"/>
    <x v="659"/>
    <n v="4"/>
    <d v="1899-12-30T05:00:00"/>
    <x v="1"/>
    <x v="3"/>
    <x v="4"/>
    <x v="1"/>
    <x v="10"/>
  </r>
  <r>
    <x v="0"/>
    <n v="25"/>
    <x v="1"/>
    <x v="217"/>
    <x v="3"/>
    <s v="TLR-8710"/>
    <n v="480"/>
    <x v="936"/>
    <n v="5"/>
    <d v="1899-12-30T06:00:00"/>
    <x v="1"/>
    <x v="2"/>
    <x v="3"/>
    <x v="1"/>
    <x v="10"/>
  </r>
  <r>
    <x v="0"/>
    <n v="21"/>
    <x v="2"/>
    <x v="2"/>
    <x v="3"/>
    <s v="TLR-9024"/>
    <n v="480"/>
    <x v="937"/>
    <n v="5"/>
    <d v="1899-12-30T06:00:00"/>
    <x v="0"/>
    <x v="7"/>
    <x v="0"/>
    <x v="3"/>
    <x v="11"/>
  </r>
  <r>
    <x v="1"/>
    <n v="13"/>
    <x v="7"/>
    <x v="35"/>
    <x v="3"/>
    <s v="TLR-9024"/>
    <n v="480"/>
    <x v="938"/>
    <n v="5"/>
    <d v="1899-12-30T06:00:00"/>
    <x v="0"/>
    <x v="7"/>
    <x v="1"/>
    <x v="3"/>
    <x v="9"/>
  </r>
  <r>
    <x v="0"/>
    <n v="15"/>
    <x v="9"/>
    <x v="170"/>
    <x v="3"/>
    <s v="TLR-6582"/>
    <n v="480"/>
    <x v="939"/>
    <n v="5"/>
    <d v="1899-12-30T06:00:00"/>
    <x v="1"/>
    <x v="7"/>
    <x v="0"/>
    <x v="1"/>
    <x v="9"/>
  </r>
  <r>
    <x v="0"/>
    <n v="12"/>
    <x v="0"/>
    <x v="87"/>
    <x v="4"/>
    <s v="TLR-7248"/>
    <n v="329"/>
    <x v="940"/>
    <n v="5"/>
    <d v="1899-12-30T04:30:00"/>
    <x v="1"/>
    <x v="6"/>
    <x v="7"/>
    <x v="0"/>
    <x v="9"/>
  </r>
  <r>
    <x v="1"/>
    <n v="23"/>
    <x v="4"/>
    <x v="251"/>
    <x v="1"/>
    <s v="TLR-1256"/>
    <n v="333"/>
    <x v="941"/>
    <n v="4"/>
    <d v="1899-12-30T05:00:00"/>
    <x v="0"/>
    <x v="5"/>
    <x v="2"/>
    <x v="2"/>
    <x v="9"/>
  </r>
  <r>
    <x v="0"/>
    <n v="14"/>
    <x v="1"/>
    <x v="94"/>
    <x v="0"/>
    <s v="TLR-6582"/>
    <n v="222"/>
    <x v="942"/>
    <n v="3"/>
    <d v="1899-12-30T03:00:00"/>
    <x v="1"/>
    <x v="2"/>
    <x v="4"/>
    <x v="0"/>
    <x v="6"/>
  </r>
  <r>
    <x v="0"/>
    <n v="23"/>
    <x v="0"/>
    <x v="308"/>
    <x v="3"/>
    <s v="TLR-9024"/>
    <n v="480"/>
    <x v="943"/>
    <n v="5"/>
    <d v="1899-12-30T06:00:00"/>
    <x v="2"/>
    <x v="8"/>
    <x v="3"/>
    <x v="2"/>
    <x v="8"/>
  </r>
  <r>
    <x v="1"/>
    <n v="26"/>
    <x v="0"/>
    <x v="137"/>
    <x v="3"/>
    <s v="TLR-8710"/>
    <n v="480"/>
    <x v="944"/>
    <n v="5"/>
    <d v="1899-12-30T06:00:00"/>
    <x v="2"/>
    <x v="5"/>
    <x v="0"/>
    <x v="2"/>
    <x v="5"/>
  </r>
  <r>
    <x v="0"/>
    <n v="27"/>
    <x v="8"/>
    <x v="80"/>
    <x v="4"/>
    <s v="TLR-8710"/>
    <n v="329"/>
    <x v="945"/>
    <n v="5"/>
    <d v="1899-12-30T04:30:00"/>
    <x v="1"/>
    <x v="5"/>
    <x v="7"/>
    <x v="3"/>
    <x v="4"/>
  </r>
  <r>
    <x v="0"/>
    <n v="8"/>
    <x v="7"/>
    <x v="9"/>
    <x v="2"/>
    <s v="TLR-1256"/>
    <n v="900"/>
    <x v="946"/>
    <n v="5"/>
    <d v="1899-12-30T07:00:00"/>
    <x v="1"/>
    <x v="5"/>
    <x v="5"/>
    <x v="0"/>
    <x v="12"/>
  </r>
  <r>
    <x v="0"/>
    <n v="21"/>
    <x v="9"/>
    <x v="179"/>
    <x v="5"/>
    <s v="TLR-1256"/>
    <n v="382"/>
    <x v="947"/>
    <n v="5"/>
    <d v="1899-12-30T04:30:00"/>
    <x v="0"/>
    <x v="3"/>
    <x v="1"/>
    <x v="0"/>
    <x v="10"/>
  </r>
  <r>
    <x v="0"/>
    <n v="26"/>
    <x v="6"/>
    <x v="177"/>
    <x v="3"/>
    <s v="TLR-9024"/>
    <n v="480"/>
    <x v="948"/>
    <n v="5"/>
    <d v="1899-12-30T06:00:00"/>
    <x v="1"/>
    <x v="6"/>
    <x v="0"/>
    <x v="1"/>
    <x v="7"/>
  </r>
  <r>
    <x v="0"/>
    <n v="15"/>
    <x v="11"/>
    <x v="152"/>
    <x v="2"/>
    <s v="TLR-4922"/>
    <n v="900"/>
    <x v="949"/>
    <n v="5"/>
    <d v="1899-12-30T07:00:00"/>
    <x v="2"/>
    <x v="6"/>
    <x v="6"/>
    <x v="3"/>
    <x v="8"/>
  </r>
  <r>
    <x v="0"/>
    <n v="2"/>
    <x v="1"/>
    <x v="225"/>
    <x v="3"/>
    <s v="TLR-7248"/>
    <n v="480"/>
    <x v="950"/>
    <n v="5"/>
    <d v="1899-12-30T06:00:00"/>
    <x v="1"/>
    <x v="0"/>
    <x v="3"/>
    <x v="1"/>
    <x v="7"/>
  </r>
  <r>
    <x v="0"/>
    <n v="6"/>
    <x v="0"/>
    <x v="167"/>
    <x v="2"/>
    <s v="TLR-8710"/>
    <n v="900"/>
    <x v="951"/>
    <n v="5"/>
    <d v="1899-12-30T07:00:00"/>
    <x v="2"/>
    <x v="7"/>
    <x v="5"/>
    <x v="2"/>
    <x v="6"/>
  </r>
  <r>
    <x v="0"/>
    <n v="23"/>
    <x v="6"/>
    <x v="68"/>
    <x v="1"/>
    <s v="TLR-8710"/>
    <n v="333"/>
    <x v="952"/>
    <n v="4"/>
    <d v="1899-12-30T05:00:00"/>
    <x v="2"/>
    <x v="7"/>
    <x v="0"/>
    <x v="1"/>
    <x v="12"/>
  </r>
  <r>
    <x v="0"/>
    <n v="17"/>
    <x v="7"/>
    <x v="33"/>
    <x v="5"/>
    <s v="TLR-8710"/>
    <n v="382"/>
    <x v="953"/>
    <n v="5"/>
    <d v="1899-12-30T04:30:00"/>
    <x v="0"/>
    <x v="7"/>
    <x v="1"/>
    <x v="3"/>
    <x v="14"/>
  </r>
  <r>
    <x v="0"/>
    <n v="22"/>
    <x v="7"/>
    <x v="64"/>
    <x v="2"/>
    <s v="TLR-8710"/>
    <n v="900"/>
    <x v="954"/>
    <n v="5"/>
    <d v="1899-12-30T07:00:00"/>
    <x v="2"/>
    <x v="5"/>
    <x v="6"/>
    <x v="3"/>
    <x v="3"/>
  </r>
  <r>
    <x v="1"/>
    <n v="15"/>
    <x v="6"/>
    <x v="16"/>
    <x v="1"/>
    <s v="TLR-6582"/>
    <n v="333"/>
    <x v="955"/>
    <n v="4"/>
    <d v="1899-12-30T05:00:00"/>
    <x v="0"/>
    <x v="4"/>
    <x v="5"/>
    <x v="2"/>
    <x v="6"/>
  </r>
  <r>
    <x v="0"/>
    <n v="21"/>
    <x v="4"/>
    <x v="70"/>
    <x v="1"/>
    <s v="TLR-6582"/>
    <n v="333"/>
    <x v="956"/>
    <n v="4"/>
    <d v="1899-12-30T05:00:00"/>
    <x v="2"/>
    <x v="7"/>
    <x v="7"/>
    <x v="2"/>
    <x v="6"/>
  </r>
  <r>
    <x v="0"/>
    <n v="7"/>
    <x v="8"/>
    <x v="144"/>
    <x v="2"/>
    <s v="TLR-1256"/>
    <n v="900"/>
    <x v="957"/>
    <n v="5"/>
    <d v="1899-12-30T07:00:00"/>
    <x v="0"/>
    <x v="5"/>
    <x v="7"/>
    <x v="2"/>
    <x v="10"/>
  </r>
  <r>
    <x v="0"/>
    <n v="26"/>
    <x v="10"/>
    <x v="263"/>
    <x v="1"/>
    <s v="TLR-8710"/>
    <n v="333"/>
    <x v="958"/>
    <n v="4"/>
    <d v="1899-12-30T05:00:00"/>
    <x v="1"/>
    <x v="7"/>
    <x v="6"/>
    <x v="3"/>
    <x v="0"/>
  </r>
  <r>
    <x v="0"/>
    <n v="6"/>
    <x v="9"/>
    <x v="294"/>
    <x v="0"/>
    <s v="TLR-7248"/>
    <n v="222"/>
    <x v="959"/>
    <n v="3"/>
    <d v="1899-12-30T03:00:00"/>
    <x v="2"/>
    <x v="0"/>
    <x v="5"/>
    <x v="3"/>
    <x v="1"/>
  </r>
  <r>
    <x v="0"/>
    <n v="10"/>
    <x v="0"/>
    <x v="300"/>
    <x v="5"/>
    <s v="TLR-1256"/>
    <n v="382"/>
    <x v="960"/>
    <n v="5"/>
    <d v="1899-12-30T04:30:00"/>
    <x v="1"/>
    <x v="0"/>
    <x v="0"/>
    <x v="3"/>
    <x v="8"/>
  </r>
  <r>
    <x v="0"/>
    <n v="4"/>
    <x v="5"/>
    <x v="111"/>
    <x v="1"/>
    <s v="TLR-7248"/>
    <n v="333"/>
    <x v="961"/>
    <n v="4"/>
    <d v="1899-12-30T05:00:00"/>
    <x v="0"/>
    <x v="2"/>
    <x v="2"/>
    <x v="2"/>
    <x v="7"/>
  </r>
  <r>
    <x v="0"/>
    <n v="14"/>
    <x v="11"/>
    <x v="89"/>
    <x v="4"/>
    <s v="TLR-8710"/>
    <n v="329"/>
    <x v="962"/>
    <n v="5"/>
    <d v="1899-12-30T04:30:00"/>
    <x v="1"/>
    <x v="5"/>
    <x v="5"/>
    <x v="0"/>
    <x v="1"/>
  </r>
  <r>
    <x v="0"/>
    <n v="7"/>
    <x v="6"/>
    <x v="234"/>
    <x v="4"/>
    <s v="TLR-7248"/>
    <n v="329"/>
    <x v="963"/>
    <n v="5"/>
    <d v="1899-12-30T04:30:00"/>
    <x v="1"/>
    <x v="4"/>
    <x v="3"/>
    <x v="1"/>
    <x v="11"/>
  </r>
  <r>
    <x v="0"/>
    <n v="26"/>
    <x v="3"/>
    <x v="287"/>
    <x v="1"/>
    <s v="TLR-4922"/>
    <n v="333"/>
    <x v="964"/>
    <n v="4"/>
    <d v="1899-12-30T05:00:00"/>
    <x v="2"/>
    <x v="0"/>
    <x v="5"/>
    <x v="1"/>
    <x v="8"/>
  </r>
  <r>
    <x v="0"/>
    <n v="11"/>
    <x v="10"/>
    <x v="277"/>
    <x v="1"/>
    <s v="TLR-8710"/>
    <n v="333"/>
    <x v="965"/>
    <n v="4"/>
    <d v="1899-12-30T05:00:00"/>
    <x v="0"/>
    <x v="1"/>
    <x v="3"/>
    <x v="0"/>
    <x v="8"/>
  </r>
  <r>
    <x v="0"/>
    <n v="23"/>
    <x v="10"/>
    <x v="104"/>
    <x v="4"/>
    <s v="TLR-4922"/>
    <n v="329"/>
    <x v="966"/>
    <n v="5"/>
    <d v="1899-12-30T04:30:00"/>
    <x v="0"/>
    <x v="5"/>
    <x v="1"/>
    <x v="0"/>
    <x v="9"/>
  </r>
  <r>
    <x v="1"/>
    <n v="20"/>
    <x v="2"/>
    <x v="100"/>
    <x v="4"/>
    <s v="TLR-4922"/>
    <n v="329"/>
    <x v="967"/>
    <n v="5"/>
    <d v="1899-12-30T04:30:00"/>
    <x v="1"/>
    <x v="7"/>
    <x v="7"/>
    <x v="3"/>
    <x v="6"/>
  </r>
  <r>
    <x v="0"/>
    <n v="25"/>
    <x v="6"/>
    <x v="30"/>
    <x v="0"/>
    <s v="TLR-8710"/>
    <n v="222"/>
    <x v="968"/>
    <n v="3"/>
    <d v="1899-12-30T03:00:00"/>
    <x v="2"/>
    <x v="8"/>
    <x v="3"/>
    <x v="3"/>
    <x v="13"/>
  </r>
  <r>
    <x v="1"/>
    <n v="26"/>
    <x v="10"/>
    <x v="263"/>
    <x v="0"/>
    <s v="TLR-7248"/>
    <n v="222"/>
    <x v="837"/>
    <n v="3"/>
    <d v="1899-12-30T03:00:00"/>
    <x v="1"/>
    <x v="6"/>
    <x v="0"/>
    <x v="2"/>
    <x v="14"/>
  </r>
  <r>
    <x v="0"/>
    <n v="6"/>
    <x v="7"/>
    <x v="270"/>
    <x v="5"/>
    <s v="TLR-9024"/>
    <n v="382"/>
    <x v="969"/>
    <n v="5"/>
    <d v="1899-12-30T04:30:00"/>
    <x v="2"/>
    <x v="8"/>
    <x v="3"/>
    <x v="2"/>
    <x v="2"/>
  </r>
  <r>
    <x v="0"/>
    <n v="24"/>
    <x v="10"/>
    <x v="289"/>
    <x v="2"/>
    <s v="TLR-6582"/>
    <n v="900"/>
    <x v="970"/>
    <n v="5"/>
    <d v="1899-12-30T07:00:00"/>
    <x v="2"/>
    <x v="5"/>
    <x v="5"/>
    <x v="2"/>
    <x v="0"/>
  </r>
  <r>
    <x v="0"/>
    <n v="1"/>
    <x v="5"/>
    <x v="278"/>
    <x v="4"/>
    <s v="TLR-6582"/>
    <n v="329"/>
    <x v="971"/>
    <n v="5"/>
    <d v="1899-12-30T04:30:00"/>
    <x v="0"/>
    <x v="3"/>
    <x v="3"/>
    <x v="2"/>
    <x v="4"/>
  </r>
  <r>
    <x v="0"/>
    <n v="15"/>
    <x v="9"/>
    <x v="170"/>
    <x v="1"/>
    <s v="TLR-9024"/>
    <n v="333"/>
    <x v="972"/>
    <n v="4"/>
    <d v="1899-12-30T05:00:00"/>
    <x v="2"/>
    <x v="0"/>
    <x v="7"/>
    <x v="1"/>
    <x v="3"/>
  </r>
  <r>
    <x v="0"/>
    <n v="11"/>
    <x v="7"/>
    <x v="223"/>
    <x v="3"/>
    <s v="TLR-1256"/>
    <n v="480"/>
    <x v="973"/>
    <n v="5"/>
    <d v="1899-12-30T06:00:00"/>
    <x v="2"/>
    <x v="2"/>
    <x v="2"/>
    <x v="0"/>
    <x v="9"/>
  </r>
  <r>
    <x v="0"/>
    <n v="9"/>
    <x v="7"/>
    <x v="77"/>
    <x v="4"/>
    <s v="TLR-1256"/>
    <n v="329"/>
    <x v="974"/>
    <n v="5"/>
    <d v="1899-12-30T04:30:00"/>
    <x v="2"/>
    <x v="8"/>
    <x v="1"/>
    <x v="1"/>
    <x v="4"/>
  </r>
  <r>
    <x v="0"/>
    <n v="13"/>
    <x v="10"/>
    <x v="57"/>
    <x v="0"/>
    <s v="TLR-1256"/>
    <n v="222"/>
    <x v="975"/>
    <n v="3"/>
    <d v="1899-12-30T03:00:00"/>
    <x v="2"/>
    <x v="4"/>
    <x v="7"/>
    <x v="1"/>
    <x v="0"/>
  </r>
  <r>
    <x v="0"/>
    <n v="6"/>
    <x v="6"/>
    <x v="23"/>
    <x v="0"/>
    <s v="TLR-9024"/>
    <n v="222"/>
    <x v="976"/>
    <n v="3"/>
    <d v="1899-12-30T03:00:00"/>
    <x v="2"/>
    <x v="4"/>
    <x v="4"/>
    <x v="3"/>
    <x v="3"/>
  </r>
  <r>
    <x v="0"/>
    <n v="24"/>
    <x v="3"/>
    <x v="4"/>
    <x v="2"/>
    <s v="TLR-8710"/>
    <n v="900"/>
    <x v="977"/>
    <n v="5"/>
    <d v="1899-12-30T07:00:00"/>
    <x v="0"/>
    <x v="8"/>
    <x v="4"/>
    <x v="3"/>
    <x v="9"/>
  </r>
  <r>
    <x v="0"/>
    <n v="5"/>
    <x v="2"/>
    <x v="122"/>
    <x v="3"/>
    <s v="TLR-9024"/>
    <n v="480"/>
    <x v="978"/>
    <n v="5"/>
    <d v="1899-12-30T06:00:00"/>
    <x v="1"/>
    <x v="2"/>
    <x v="7"/>
    <x v="3"/>
    <x v="13"/>
  </r>
  <r>
    <x v="0"/>
    <n v="27"/>
    <x v="11"/>
    <x v="36"/>
    <x v="4"/>
    <s v="TLR-4922"/>
    <n v="329"/>
    <x v="979"/>
    <n v="5"/>
    <d v="1899-12-30T04:30:00"/>
    <x v="0"/>
    <x v="7"/>
    <x v="5"/>
    <x v="2"/>
    <x v="11"/>
  </r>
  <r>
    <x v="1"/>
    <n v="9"/>
    <x v="1"/>
    <x v="302"/>
    <x v="2"/>
    <s v="TLR-4922"/>
    <n v="900"/>
    <x v="980"/>
    <n v="5"/>
    <d v="1899-12-30T07:00:00"/>
    <x v="0"/>
    <x v="2"/>
    <x v="0"/>
    <x v="2"/>
    <x v="6"/>
  </r>
  <r>
    <x v="0"/>
    <n v="1"/>
    <x v="8"/>
    <x v="11"/>
    <x v="3"/>
    <s v="TLR-6582"/>
    <n v="480"/>
    <x v="981"/>
    <n v="5"/>
    <d v="1899-12-30T06:00:00"/>
    <x v="2"/>
    <x v="4"/>
    <x v="3"/>
    <x v="0"/>
    <x v="2"/>
  </r>
  <r>
    <x v="1"/>
    <n v="3"/>
    <x v="5"/>
    <x v="37"/>
    <x v="1"/>
    <s v="TLR-1256"/>
    <n v="333"/>
    <x v="982"/>
    <n v="4"/>
    <d v="1899-12-30T05:00:00"/>
    <x v="2"/>
    <x v="7"/>
    <x v="0"/>
    <x v="2"/>
    <x v="13"/>
  </r>
  <r>
    <x v="0"/>
    <n v="14"/>
    <x v="9"/>
    <x v="309"/>
    <x v="3"/>
    <s v="TLR-1256"/>
    <n v="480"/>
    <x v="983"/>
    <n v="5"/>
    <d v="1899-12-30T06:00:00"/>
    <x v="0"/>
    <x v="3"/>
    <x v="0"/>
    <x v="2"/>
    <x v="12"/>
  </r>
  <r>
    <x v="0"/>
    <n v="4"/>
    <x v="10"/>
    <x v="124"/>
    <x v="0"/>
    <s v="TLR-7248"/>
    <n v="222"/>
    <x v="984"/>
    <n v="3"/>
    <d v="1899-12-30T03:00:00"/>
    <x v="1"/>
    <x v="2"/>
    <x v="5"/>
    <x v="1"/>
    <x v="12"/>
  </r>
  <r>
    <x v="0"/>
    <n v="1"/>
    <x v="7"/>
    <x v="79"/>
    <x v="5"/>
    <s v="TLR-9024"/>
    <n v="382"/>
    <x v="985"/>
    <n v="5"/>
    <d v="1899-12-30T04:30:00"/>
    <x v="2"/>
    <x v="2"/>
    <x v="5"/>
    <x v="2"/>
    <x v="14"/>
  </r>
  <r>
    <x v="1"/>
    <n v="6"/>
    <x v="0"/>
    <x v="167"/>
    <x v="5"/>
    <s v="TLR-6582"/>
    <n v="382"/>
    <x v="986"/>
    <n v="5"/>
    <d v="1899-12-30T04:30:00"/>
    <x v="0"/>
    <x v="5"/>
    <x v="2"/>
    <x v="0"/>
    <x v="14"/>
  </r>
  <r>
    <x v="1"/>
    <n v="16"/>
    <x v="7"/>
    <x v="75"/>
    <x v="0"/>
    <s v="TLR-1256"/>
    <n v="222"/>
    <x v="987"/>
    <n v="3"/>
    <d v="1899-12-30T03:00:00"/>
    <x v="1"/>
    <x v="4"/>
    <x v="6"/>
    <x v="1"/>
    <x v="5"/>
  </r>
  <r>
    <x v="0"/>
    <n v="24"/>
    <x v="6"/>
    <x v="211"/>
    <x v="5"/>
    <s v="TLR-8710"/>
    <n v="382"/>
    <x v="988"/>
    <n v="5"/>
    <d v="1899-12-30T04:30:00"/>
    <x v="2"/>
    <x v="8"/>
    <x v="0"/>
    <x v="3"/>
    <x v="5"/>
  </r>
  <r>
    <x v="0"/>
    <n v="15"/>
    <x v="2"/>
    <x v="42"/>
    <x v="0"/>
    <s v="TLR-9024"/>
    <n v="222"/>
    <x v="989"/>
    <n v="3"/>
    <d v="1899-12-30T03:00:00"/>
    <x v="0"/>
    <x v="6"/>
    <x v="4"/>
    <x v="3"/>
    <x v="7"/>
  </r>
  <r>
    <x v="0"/>
    <n v="24"/>
    <x v="5"/>
    <x v="6"/>
    <x v="2"/>
    <s v="TLR-7248"/>
    <n v="900"/>
    <x v="990"/>
    <n v="5"/>
    <d v="1899-12-30T07:00:00"/>
    <x v="1"/>
    <x v="8"/>
    <x v="2"/>
    <x v="2"/>
    <x v="0"/>
  </r>
  <r>
    <x v="0"/>
    <n v="6"/>
    <x v="8"/>
    <x v="286"/>
    <x v="1"/>
    <s v="TLR-8710"/>
    <n v="333"/>
    <x v="991"/>
    <n v="4"/>
    <d v="1899-12-30T05:00:00"/>
    <x v="0"/>
    <x v="5"/>
    <x v="7"/>
    <x v="2"/>
    <x v="1"/>
  </r>
  <r>
    <x v="0"/>
    <n v="16"/>
    <x v="9"/>
    <x v="76"/>
    <x v="0"/>
    <s v="TLR-7248"/>
    <n v="222"/>
    <x v="992"/>
    <n v="3"/>
    <d v="1899-12-30T03:00:00"/>
    <x v="1"/>
    <x v="6"/>
    <x v="1"/>
    <x v="2"/>
    <x v="2"/>
  </r>
  <r>
    <x v="0"/>
    <n v="4"/>
    <x v="2"/>
    <x v="181"/>
    <x v="3"/>
    <s v="TLR-4922"/>
    <n v="480"/>
    <x v="993"/>
    <n v="5"/>
    <d v="1899-12-30T06:00:00"/>
    <x v="1"/>
    <x v="1"/>
    <x v="0"/>
    <x v="1"/>
    <x v="12"/>
  </r>
  <r>
    <x v="1"/>
    <n v="4"/>
    <x v="5"/>
    <x v="111"/>
    <x v="4"/>
    <s v="TLR-1256"/>
    <n v="329"/>
    <x v="994"/>
    <n v="5"/>
    <d v="1899-12-30T04:30:00"/>
    <x v="2"/>
    <x v="3"/>
    <x v="5"/>
    <x v="2"/>
    <x v="3"/>
  </r>
  <r>
    <x v="1"/>
    <n v="17"/>
    <x v="3"/>
    <x v="210"/>
    <x v="3"/>
    <s v="TLR-9024"/>
    <n v="480"/>
    <x v="995"/>
    <n v="5"/>
    <d v="1899-12-30T06:00:00"/>
    <x v="2"/>
    <x v="6"/>
    <x v="2"/>
    <x v="0"/>
    <x v="10"/>
  </r>
  <r>
    <x v="0"/>
    <n v="18"/>
    <x v="4"/>
    <x v="194"/>
    <x v="0"/>
    <s v="TLR-4922"/>
    <n v="222"/>
    <x v="996"/>
    <n v="3"/>
    <d v="1899-12-30T03:00:00"/>
    <x v="0"/>
    <x v="7"/>
    <x v="0"/>
    <x v="0"/>
    <x v="1"/>
  </r>
  <r>
    <x v="1"/>
    <n v="3"/>
    <x v="5"/>
    <x v="37"/>
    <x v="5"/>
    <s v="TLR-8710"/>
    <n v="382"/>
    <x v="997"/>
    <n v="5"/>
    <d v="1899-12-30T04:30:00"/>
    <x v="1"/>
    <x v="2"/>
    <x v="4"/>
    <x v="1"/>
    <x v="2"/>
  </r>
  <r>
    <x v="0"/>
    <n v="15"/>
    <x v="3"/>
    <x v="306"/>
    <x v="3"/>
    <s v="TLR-6582"/>
    <n v="480"/>
    <x v="998"/>
    <n v="5"/>
    <d v="1899-12-30T06:00:00"/>
    <x v="0"/>
    <x v="1"/>
    <x v="0"/>
    <x v="2"/>
    <x v="7"/>
  </r>
  <r>
    <x v="0"/>
    <n v="25"/>
    <x v="7"/>
    <x v="168"/>
    <x v="0"/>
    <s v="TLR-9024"/>
    <n v="222"/>
    <x v="999"/>
    <n v="3"/>
    <d v="1899-12-30T03:00:00"/>
    <x v="1"/>
    <x v="0"/>
    <x v="6"/>
    <x v="2"/>
    <x v="13"/>
  </r>
  <r>
    <x v="0"/>
    <n v="12"/>
    <x v="7"/>
    <x v="256"/>
    <x v="0"/>
    <s v="TLR-1256"/>
    <n v="222"/>
    <x v="1000"/>
    <n v="3"/>
    <d v="1899-12-30T03:00:00"/>
    <x v="2"/>
    <x v="3"/>
    <x v="5"/>
    <x v="3"/>
    <x v="10"/>
  </r>
  <r>
    <x v="0"/>
    <n v="15"/>
    <x v="0"/>
    <x v="25"/>
    <x v="4"/>
    <s v="TLR-7248"/>
    <n v="329"/>
    <x v="1001"/>
    <n v="5"/>
    <d v="1899-12-30T04:30:00"/>
    <x v="2"/>
    <x v="5"/>
    <x v="2"/>
    <x v="1"/>
    <x v="7"/>
  </r>
  <r>
    <x v="0"/>
    <n v="3"/>
    <x v="1"/>
    <x v="92"/>
    <x v="0"/>
    <s v="TLR-4922"/>
    <n v="222"/>
    <x v="1002"/>
    <n v="3"/>
    <d v="1899-12-30T03:00:00"/>
    <x v="2"/>
    <x v="0"/>
    <x v="1"/>
    <x v="2"/>
    <x v="12"/>
  </r>
  <r>
    <x v="0"/>
    <n v="24"/>
    <x v="9"/>
    <x v="127"/>
    <x v="4"/>
    <s v="TLR-1256"/>
    <n v="329"/>
    <x v="1003"/>
    <n v="5"/>
    <d v="1899-12-30T04:30:00"/>
    <x v="2"/>
    <x v="3"/>
    <x v="3"/>
    <x v="2"/>
    <x v="12"/>
  </r>
  <r>
    <x v="0"/>
    <n v="3"/>
    <x v="5"/>
    <x v="37"/>
    <x v="5"/>
    <s v="TLR-8710"/>
    <n v="382"/>
    <x v="1004"/>
    <n v="5"/>
    <d v="1899-12-30T04:30:00"/>
    <x v="1"/>
    <x v="8"/>
    <x v="2"/>
    <x v="3"/>
    <x v="2"/>
  </r>
  <r>
    <x v="0"/>
    <n v="10"/>
    <x v="6"/>
    <x v="203"/>
    <x v="5"/>
    <s v="TLR-1256"/>
    <n v="382"/>
    <x v="1005"/>
    <n v="5"/>
    <d v="1899-12-30T04:30:00"/>
    <x v="0"/>
    <x v="5"/>
    <x v="0"/>
    <x v="2"/>
    <x v="2"/>
  </r>
  <r>
    <x v="1"/>
    <n v="11"/>
    <x v="8"/>
    <x v="85"/>
    <x v="5"/>
    <s v="TLR-6582"/>
    <n v="382"/>
    <x v="1006"/>
    <n v="5"/>
    <d v="1899-12-30T04:30:00"/>
    <x v="2"/>
    <x v="2"/>
    <x v="2"/>
    <x v="1"/>
    <x v="6"/>
  </r>
  <r>
    <x v="0"/>
    <n v="24"/>
    <x v="3"/>
    <x v="4"/>
    <x v="4"/>
    <s v="TLR-4922"/>
    <n v="329"/>
    <x v="1007"/>
    <n v="5"/>
    <d v="1899-12-30T04:30:00"/>
    <x v="1"/>
    <x v="2"/>
    <x v="3"/>
    <x v="3"/>
    <x v="3"/>
  </r>
  <r>
    <x v="0"/>
    <n v="8"/>
    <x v="1"/>
    <x v="47"/>
    <x v="1"/>
    <s v="TLR-9024"/>
    <n v="333"/>
    <x v="1008"/>
    <n v="4"/>
    <d v="1899-12-30T05:00:00"/>
    <x v="0"/>
    <x v="0"/>
    <x v="5"/>
    <x v="0"/>
    <x v="14"/>
  </r>
  <r>
    <x v="0"/>
    <n v="19"/>
    <x v="4"/>
    <x v="298"/>
    <x v="2"/>
    <s v="TLR-7248"/>
    <n v="900"/>
    <x v="1009"/>
    <n v="5"/>
    <d v="1899-12-30T07:00:00"/>
    <x v="2"/>
    <x v="5"/>
    <x v="6"/>
    <x v="3"/>
    <x v="12"/>
  </r>
  <r>
    <x v="0"/>
    <n v="14"/>
    <x v="7"/>
    <x v="280"/>
    <x v="5"/>
    <s v="TLR-8710"/>
    <n v="382"/>
    <x v="1010"/>
    <n v="5"/>
    <d v="1899-12-30T04:30:00"/>
    <x v="2"/>
    <x v="1"/>
    <x v="2"/>
    <x v="2"/>
    <x v="2"/>
  </r>
  <r>
    <x v="0"/>
    <n v="23"/>
    <x v="8"/>
    <x v="99"/>
    <x v="3"/>
    <s v="TLR-6582"/>
    <n v="480"/>
    <x v="1011"/>
    <n v="5"/>
    <d v="1899-12-30T06:00:00"/>
    <x v="0"/>
    <x v="1"/>
    <x v="5"/>
    <x v="0"/>
    <x v="11"/>
  </r>
  <r>
    <x v="0"/>
    <n v="21"/>
    <x v="7"/>
    <x v="26"/>
    <x v="5"/>
    <s v="TLR-1256"/>
    <n v="382"/>
    <x v="1012"/>
    <n v="5"/>
    <d v="1899-12-30T04:30:00"/>
    <x v="0"/>
    <x v="6"/>
    <x v="3"/>
    <x v="1"/>
    <x v="4"/>
  </r>
  <r>
    <x v="1"/>
    <n v="24"/>
    <x v="1"/>
    <x v="90"/>
    <x v="0"/>
    <s v="TLR-7248"/>
    <n v="222"/>
    <x v="1013"/>
    <n v="3"/>
    <d v="1899-12-30T03:00:00"/>
    <x v="1"/>
    <x v="7"/>
    <x v="4"/>
    <x v="3"/>
    <x v="9"/>
  </r>
  <r>
    <x v="0"/>
    <n v="26"/>
    <x v="3"/>
    <x v="287"/>
    <x v="2"/>
    <s v="TLR-9024"/>
    <n v="900"/>
    <x v="1014"/>
    <n v="5"/>
    <d v="1899-12-30T07:00:00"/>
    <x v="0"/>
    <x v="5"/>
    <x v="3"/>
    <x v="0"/>
    <x v="4"/>
  </r>
  <r>
    <x v="0"/>
    <n v="23"/>
    <x v="5"/>
    <x v="81"/>
    <x v="0"/>
    <s v="TLR-1256"/>
    <n v="222"/>
    <x v="1015"/>
    <n v="3"/>
    <d v="1899-12-30T03:00:00"/>
    <x v="1"/>
    <x v="1"/>
    <x v="1"/>
    <x v="0"/>
    <x v="4"/>
  </r>
  <r>
    <x v="0"/>
    <n v="16"/>
    <x v="7"/>
    <x v="75"/>
    <x v="1"/>
    <s v="TLR-6582"/>
    <n v="333"/>
    <x v="1016"/>
    <n v="4"/>
    <d v="1899-12-30T05:00:00"/>
    <x v="1"/>
    <x v="8"/>
    <x v="5"/>
    <x v="3"/>
    <x v="2"/>
  </r>
  <r>
    <x v="0"/>
    <n v="24"/>
    <x v="4"/>
    <x v="150"/>
    <x v="1"/>
    <s v="TLR-7248"/>
    <n v="333"/>
    <x v="1017"/>
    <n v="4"/>
    <d v="1899-12-30T05:00:00"/>
    <x v="0"/>
    <x v="4"/>
    <x v="0"/>
    <x v="3"/>
    <x v="1"/>
  </r>
  <r>
    <x v="1"/>
    <n v="19"/>
    <x v="3"/>
    <x v="193"/>
    <x v="0"/>
    <s v="TLR-4922"/>
    <n v="222"/>
    <x v="1018"/>
    <n v="3"/>
    <d v="1899-12-30T03:00:00"/>
    <x v="2"/>
    <x v="1"/>
    <x v="4"/>
    <x v="3"/>
    <x v="12"/>
  </r>
  <r>
    <x v="0"/>
    <n v="6"/>
    <x v="0"/>
    <x v="167"/>
    <x v="5"/>
    <s v="TLR-7248"/>
    <n v="382"/>
    <x v="1019"/>
    <n v="5"/>
    <d v="1899-12-30T04:30:00"/>
    <x v="1"/>
    <x v="7"/>
    <x v="0"/>
    <x v="0"/>
    <x v="4"/>
  </r>
  <r>
    <x v="0"/>
    <n v="4"/>
    <x v="11"/>
    <x v="235"/>
    <x v="5"/>
    <s v="TLR-7248"/>
    <n v="382"/>
    <x v="1020"/>
    <n v="5"/>
    <d v="1899-12-30T04:30:00"/>
    <x v="1"/>
    <x v="8"/>
    <x v="3"/>
    <x v="2"/>
    <x v="2"/>
  </r>
  <r>
    <x v="0"/>
    <n v="1"/>
    <x v="3"/>
    <x v="131"/>
    <x v="5"/>
    <s v="TLR-9024"/>
    <n v="382"/>
    <x v="1021"/>
    <n v="5"/>
    <d v="1899-12-30T04:30:00"/>
    <x v="1"/>
    <x v="1"/>
    <x v="6"/>
    <x v="3"/>
    <x v="4"/>
  </r>
  <r>
    <x v="0"/>
    <n v="14"/>
    <x v="11"/>
    <x v="89"/>
    <x v="0"/>
    <s v="TLR-1256"/>
    <n v="222"/>
    <x v="1022"/>
    <n v="3"/>
    <d v="1899-12-30T03:00:00"/>
    <x v="0"/>
    <x v="7"/>
    <x v="1"/>
    <x v="1"/>
    <x v="11"/>
  </r>
  <r>
    <x v="1"/>
    <n v="21"/>
    <x v="5"/>
    <x v="238"/>
    <x v="0"/>
    <s v="TLR-8710"/>
    <n v="222"/>
    <x v="1023"/>
    <n v="3"/>
    <d v="1899-12-30T03:00:00"/>
    <x v="1"/>
    <x v="2"/>
    <x v="1"/>
    <x v="1"/>
    <x v="14"/>
  </r>
  <r>
    <x v="0"/>
    <n v="24"/>
    <x v="5"/>
    <x v="6"/>
    <x v="0"/>
    <s v="TLR-4922"/>
    <n v="222"/>
    <x v="1024"/>
    <n v="3"/>
    <d v="1899-12-30T03:00:00"/>
    <x v="0"/>
    <x v="6"/>
    <x v="3"/>
    <x v="2"/>
    <x v="7"/>
  </r>
  <r>
    <x v="0"/>
    <n v="14"/>
    <x v="2"/>
    <x v="163"/>
    <x v="3"/>
    <s v="TLR-6582"/>
    <n v="480"/>
    <x v="1025"/>
    <n v="5"/>
    <d v="1899-12-30T06:00:00"/>
    <x v="0"/>
    <x v="3"/>
    <x v="0"/>
    <x v="1"/>
    <x v="4"/>
  </r>
  <r>
    <x v="0"/>
    <n v="9"/>
    <x v="2"/>
    <x v="58"/>
    <x v="4"/>
    <s v="TLR-8710"/>
    <n v="329"/>
    <x v="1026"/>
    <n v="5"/>
    <d v="1899-12-30T04:30:00"/>
    <x v="0"/>
    <x v="4"/>
    <x v="2"/>
    <x v="1"/>
    <x v="14"/>
  </r>
  <r>
    <x v="0"/>
    <n v="15"/>
    <x v="6"/>
    <x v="16"/>
    <x v="0"/>
    <s v="TLR-7248"/>
    <n v="222"/>
    <x v="1027"/>
    <n v="3"/>
    <d v="1899-12-30T03:00:00"/>
    <x v="1"/>
    <x v="7"/>
    <x v="5"/>
    <x v="3"/>
    <x v="13"/>
  </r>
  <r>
    <x v="0"/>
    <n v="12"/>
    <x v="0"/>
    <x v="87"/>
    <x v="1"/>
    <s v="TLR-9024"/>
    <n v="333"/>
    <x v="1028"/>
    <n v="4"/>
    <d v="1899-12-30T05:00:00"/>
    <x v="0"/>
    <x v="2"/>
    <x v="1"/>
    <x v="0"/>
    <x v="2"/>
  </r>
  <r>
    <x v="0"/>
    <n v="7"/>
    <x v="6"/>
    <x v="234"/>
    <x v="4"/>
    <s v="TLR-6582"/>
    <n v="329"/>
    <x v="1029"/>
    <n v="5"/>
    <d v="1899-12-30T04:30:00"/>
    <x v="2"/>
    <x v="4"/>
    <x v="5"/>
    <x v="0"/>
    <x v="4"/>
  </r>
  <r>
    <x v="0"/>
    <n v="20"/>
    <x v="3"/>
    <x v="243"/>
    <x v="0"/>
    <s v="TLR-9024"/>
    <n v="222"/>
    <x v="1030"/>
    <n v="3"/>
    <d v="1899-12-30T03:00:00"/>
    <x v="1"/>
    <x v="3"/>
    <x v="6"/>
    <x v="0"/>
    <x v="14"/>
  </r>
  <r>
    <x v="0"/>
    <n v="2"/>
    <x v="7"/>
    <x v="143"/>
    <x v="4"/>
    <s v="TLR-8710"/>
    <n v="329"/>
    <x v="1031"/>
    <n v="5"/>
    <d v="1899-12-30T04:30:00"/>
    <x v="0"/>
    <x v="0"/>
    <x v="3"/>
    <x v="2"/>
    <x v="2"/>
  </r>
  <r>
    <x v="0"/>
    <n v="23"/>
    <x v="6"/>
    <x v="68"/>
    <x v="5"/>
    <s v="TLR-8710"/>
    <n v="382"/>
    <x v="1032"/>
    <n v="5"/>
    <d v="1899-12-30T04:30:00"/>
    <x v="0"/>
    <x v="3"/>
    <x v="0"/>
    <x v="2"/>
    <x v="5"/>
  </r>
  <r>
    <x v="1"/>
    <n v="6"/>
    <x v="10"/>
    <x v="65"/>
    <x v="4"/>
    <s v="TLR-7248"/>
    <n v="329"/>
    <x v="1033"/>
    <n v="5"/>
    <d v="1899-12-30T04:30:00"/>
    <x v="0"/>
    <x v="5"/>
    <x v="6"/>
    <x v="1"/>
    <x v="6"/>
  </r>
  <r>
    <x v="0"/>
    <n v="26"/>
    <x v="8"/>
    <x v="43"/>
    <x v="4"/>
    <s v="TLR-6582"/>
    <n v="329"/>
    <x v="1034"/>
    <n v="5"/>
    <d v="1899-12-30T04:30:00"/>
    <x v="2"/>
    <x v="3"/>
    <x v="3"/>
    <x v="2"/>
    <x v="7"/>
  </r>
  <r>
    <x v="0"/>
    <n v="7"/>
    <x v="2"/>
    <x v="115"/>
    <x v="5"/>
    <s v="TLR-9024"/>
    <n v="382"/>
    <x v="1035"/>
    <n v="5"/>
    <d v="1899-12-30T04:30:00"/>
    <x v="1"/>
    <x v="0"/>
    <x v="5"/>
    <x v="3"/>
    <x v="8"/>
  </r>
  <r>
    <x v="0"/>
    <n v="26"/>
    <x v="8"/>
    <x v="43"/>
    <x v="4"/>
    <s v="TLR-6582"/>
    <n v="329"/>
    <x v="1036"/>
    <n v="5"/>
    <d v="1899-12-30T04:30:00"/>
    <x v="0"/>
    <x v="5"/>
    <x v="7"/>
    <x v="1"/>
    <x v="4"/>
  </r>
  <r>
    <x v="0"/>
    <n v="6"/>
    <x v="5"/>
    <x v="227"/>
    <x v="4"/>
    <s v="TLR-9024"/>
    <n v="329"/>
    <x v="1037"/>
    <n v="5"/>
    <d v="1899-12-30T04:30:00"/>
    <x v="1"/>
    <x v="3"/>
    <x v="2"/>
    <x v="1"/>
    <x v="0"/>
  </r>
  <r>
    <x v="0"/>
    <n v="14"/>
    <x v="10"/>
    <x v="207"/>
    <x v="4"/>
    <s v="TLR-9024"/>
    <n v="329"/>
    <x v="1038"/>
    <n v="5"/>
    <d v="1899-12-30T04:30:00"/>
    <x v="1"/>
    <x v="8"/>
    <x v="4"/>
    <x v="3"/>
    <x v="12"/>
  </r>
  <r>
    <x v="0"/>
    <n v="18"/>
    <x v="8"/>
    <x v="297"/>
    <x v="5"/>
    <s v="TLR-9024"/>
    <n v="382"/>
    <x v="1039"/>
    <n v="5"/>
    <d v="1899-12-30T04:30:00"/>
    <x v="0"/>
    <x v="1"/>
    <x v="5"/>
    <x v="2"/>
    <x v="0"/>
  </r>
  <r>
    <x v="0"/>
    <n v="13"/>
    <x v="4"/>
    <x v="269"/>
    <x v="5"/>
    <s v="TLR-1256"/>
    <n v="382"/>
    <x v="1040"/>
    <n v="5"/>
    <d v="1899-12-30T04:30:00"/>
    <x v="0"/>
    <x v="5"/>
    <x v="4"/>
    <x v="0"/>
    <x v="3"/>
  </r>
  <r>
    <x v="0"/>
    <n v="16"/>
    <x v="3"/>
    <x v="51"/>
    <x v="3"/>
    <s v="TLR-8710"/>
    <n v="480"/>
    <x v="1041"/>
    <n v="5"/>
    <d v="1899-12-30T06:00:00"/>
    <x v="1"/>
    <x v="3"/>
    <x v="0"/>
    <x v="1"/>
    <x v="1"/>
  </r>
  <r>
    <x v="1"/>
    <n v="26"/>
    <x v="0"/>
    <x v="137"/>
    <x v="0"/>
    <s v="TLR-1256"/>
    <n v="222"/>
    <x v="1042"/>
    <n v="3"/>
    <d v="1899-12-30T03:00:00"/>
    <x v="1"/>
    <x v="2"/>
    <x v="5"/>
    <x v="3"/>
    <x v="11"/>
  </r>
  <r>
    <x v="0"/>
    <n v="26"/>
    <x v="3"/>
    <x v="287"/>
    <x v="2"/>
    <s v="TLR-1256"/>
    <n v="900"/>
    <x v="1043"/>
    <n v="5"/>
    <d v="1899-12-30T07:00:00"/>
    <x v="1"/>
    <x v="5"/>
    <x v="0"/>
    <x v="0"/>
    <x v="2"/>
  </r>
  <r>
    <x v="0"/>
    <n v="9"/>
    <x v="4"/>
    <x v="72"/>
    <x v="0"/>
    <s v="TLR-7248"/>
    <n v="222"/>
    <x v="1044"/>
    <n v="3"/>
    <d v="1899-12-30T03:00:00"/>
    <x v="2"/>
    <x v="4"/>
    <x v="3"/>
    <x v="0"/>
    <x v="7"/>
  </r>
  <r>
    <x v="0"/>
    <n v="17"/>
    <x v="11"/>
    <x v="142"/>
    <x v="4"/>
    <s v="TLR-6582"/>
    <n v="329"/>
    <x v="1045"/>
    <n v="5"/>
    <d v="1899-12-30T04:30:00"/>
    <x v="2"/>
    <x v="6"/>
    <x v="5"/>
    <x v="1"/>
    <x v="2"/>
  </r>
  <r>
    <x v="0"/>
    <n v="22"/>
    <x v="3"/>
    <x v="149"/>
    <x v="1"/>
    <s v="TLR-9024"/>
    <n v="333"/>
    <x v="1046"/>
    <n v="4"/>
    <d v="1899-12-30T05:00:00"/>
    <x v="1"/>
    <x v="1"/>
    <x v="2"/>
    <x v="0"/>
    <x v="1"/>
  </r>
  <r>
    <x v="0"/>
    <n v="7"/>
    <x v="7"/>
    <x v="196"/>
    <x v="4"/>
    <s v="TLR-6582"/>
    <n v="329"/>
    <x v="1047"/>
    <n v="5"/>
    <d v="1899-12-30T04:30:00"/>
    <x v="1"/>
    <x v="5"/>
    <x v="4"/>
    <x v="0"/>
    <x v="14"/>
  </r>
  <r>
    <x v="0"/>
    <n v="12"/>
    <x v="3"/>
    <x v="55"/>
    <x v="0"/>
    <s v="TLR-8710"/>
    <n v="222"/>
    <x v="1048"/>
    <n v="3"/>
    <d v="1899-12-30T03:00:00"/>
    <x v="0"/>
    <x v="1"/>
    <x v="7"/>
    <x v="2"/>
    <x v="5"/>
  </r>
  <r>
    <x v="0"/>
    <n v="6"/>
    <x v="1"/>
    <x v="105"/>
    <x v="4"/>
    <s v="TLR-9024"/>
    <n v="329"/>
    <x v="1049"/>
    <n v="5"/>
    <d v="1899-12-30T04:30:00"/>
    <x v="0"/>
    <x v="0"/>
    <x v="7"/>
    <x v="0"/>
    <x v="12"/>
  </r>
  <r>
    <x v="0"/>
    <n v="18"/>
    <x v="0"/>
    <x v="231"/>
    <x v="4"/>
    <s v="TLR-4922"/>
    <n v="329"/>
    <x v="1050"/>
    <n v="5"/>
    <d v="1899-12-30T04:30:00"/>
    <x v="1"/>
    <x v="3"/>
    <x v="5"/>
    <x v="3"/>
    <x v="6"/>
  </r>
  <r>
    <x v="0"/>
    <n v="22"/>
    <x v="4"/>
    <x v="88"/>
    <x v="5"/>
    <s v="TLR-9024"/>
    <n v="382"/>
    <x v="1051"/>
    <n v="5"/>
    <d v="1899-12-30T04:30:00"/>
    <x v="1"/>
    <x v="1"/>
    <x v="7"/>
    <x v="3"/>
    <x v="5"/>
  </r>
  <r>
    <x v="0"/>
    <n v="25"/>
    <x v="10"/>
    <x v="119"/>
    <x v="2"/>
    <s v="TLR-8710"/>
    <n v="900"/>
    <x v="1052"/>
    <n v="5"/>
    <d v="1899-12-30T07:00:00"/>
    <x v="2"/>
    <x v="5"/>
    <x v="2"/>
    <x v="1"/>
    <x v="4"/>
  </r>
  <r>
    <x v="0"/>
    <n v="7"/>
    <x v="3"/>
    <x v="3"/>
    <x v="4"/>
    <s v="TLR-1256"/>
    <n v="329"/>
    <x v="1053"/>
    <n v="5"/>
    <d v="1899-12-30T04:30:00"/>
    <x v="1"/>
    <x v="1"/>
    <x v="7"/>
    <x v="0"/>
    <x v="0"/>
  </r>
  <r>
    <x v="0"/>
    <n v="27"/>
    <x v="4"/>
    <x v="310"/>
    <x v="0"/>
    <s v="TLR-9024"/>
    <n v="222"/>
    <x v="1054"/>
    <n v="3"/>
    <d v="1899-12-30T03:00:00"/>
    <x v="0"/>
    <x v="7"/>
    <x v="3"/>
    <x v="2"/>
    <x v="6"/>
  </r>
  <r>
    <x v="1"/>
    <n v="9"/>
    <x v="1"/>
    <x v="302"/>
    <x v="2"/>
    <s v="TLR-1256"/>
    <n v="900"/>
    <x v="1055"/>
    <n v="5"/>
    <d v="1899-12-30T07:00:00"/>
    <x v="1"/>
    <x v="0"/>
    <x v="4"/>
    <x v="2"/>
    <x v="9"/>
  </r>
  <r>
    <x v="0"/>
    <n v="11"/>
    <x v="8"/>
    <x v="85"/>
    <x v="0"/>
    <s v="TLR-8710"/>
    <n v="222"/>
    <x v="1056"/>
    <n v="3"/>
    <d v="1899-12-30T03:00:00"/>
    <x v="1"/>
    <x v="4"/>
    <x v="3"/>
    <x v="0"/>
    <x v="8"/>
  </r>
  <r>
    <x v="0"/>
    <n v="19"/>
    <x v="6"/>
    <x v="304"/>
    <x v="3"/>
    <s v="TLR-1256"/>
    <n v="480"/>
    <x v="1057"/>
    <n v="5"/>
    <d v="1899-12-30T06:00:00"/>
    <x v="0"/>
    <x v="6"/>
    <x v="1"/>
    <x v="2"/>
    <x v="6"/>
  </r>
  <r>
    <x v="0"/>
    <n v="26"/>
    <x v="7"/>
    <x v="281"/>
    <x v="2"/>
    <s v="TLR-8710"/>
    <n v="900"/>
    <x v="1058"/>
    <n v="5"/>
    <d v="1899-12-30T07:00:00"/>
    <x v="0"/>
    <x v="8"/>
    <x v="4"/>
    <x v="1"/>
    <x v="4"/>
  </r>
  <r>
    <x v="0"/>
    <n v="10"/>
    <x v="11"/>
    <x v="83"/>
    <x v="3"/>
    <s v="TLR-4922"/>
    <n v="480"/>
    <x v="1059"/>
    <n v="5"/>
    <d v="1899-12-30T06:00:00"/>
    <x v="2"/>
    <x v="6"/>
    <x v="6"/>
    <x v="2"/>
    <x v="2"/>
  </r>
  <r>
    <x v="1"/>
    <n v="4"/>
    <x v="9"/>
    <x v="197"/>
    <x v="3"/>
    <s v="TLR-8710"/>
    <n v="480"/>
    <x v="1060"/>
    <n v="5"/>
    <d v="1899-12-30T06:00:00"/>
    <x v="0"/>
    <x v="2"/>
    <x v="7"/>
    <x v="3"/>
    <x v="4"/>
  </r>
  <r>
    <x v="1"/>
    <n v="16"/>
    <x v="8"/>
    <x v="117"/>
    <x v="0"/>
    <s v="TLR-9024"/>
    <n v="222"/>
    <x v="1061"/>
    <n v="3"/>
    <d v="1899-12-30T03:00:00"/>
    <x v="2"/>
    <x v="5"/>
    <x v="7"/>
    <x v="2"/>
    <x v="2"/>
  </r>
  <r>
    <x v="0"/>
    <n v="6"/>
    <x v="9"/>
    <x v="294"/>
    <x v="5"/>
    <s v="TLR-8710"/>
    <n v="382"/>
    <x v="1062"/>
    <n v="5"/>
    <d v="1899-12-30T04:30:00"/>
    <x v="0"/>
    <x v="1"/>
    <x v="0"/>
    <x v="2"/>
    <x v="10"/>
  </r>
  <r>
    <x v="0"/>
    <n v="3"/>
    <x v="1"/>
    <x v="92"/>
    <x v="4"/>
    <s v="TLR-7248"/>
    <n v="329"/>
    <x v="1063"/>
    <n v="5"/>
    <d v="1899-12-30T04:30:00"/>
    <x v="1"/>
    <x v="1"/>
    <x v="0"/>
    <x v="1"/>
    <x v="6"/>
  </r>
  <r>
    <x v="0"/>
    <n v="4"/>
    <x v="0"/>
    <x v="34"/>
    <x v="3"/>
    <s v="TLR-8710"/>
    <n v="480"/>
    <x v="1064"/>
    <n v="5"/>
    <d v="1899-12-30T06:00:00"/>
    <x v="0"/>
    <x v="3"/>
    <x v="0"/>
    <x v="2"/>
    <x v="2"/>
  </r>
  <r>
    <x v="1"/>
    <n v="3"/>
    <x v="9"/>
    <x v="241"/>
    <x v="4"/>
    <s v="TLR-8710"/>
    <n v="329"/>
    <x v="1065"/>
    <n v="5"/>
    <d v="1899-12-30T04:30:00"/>
    <x v="1"/>
    <x v="3"/>
    <x v="0"/>
    <x v="0"/>
    <x v="4"/>
  </r>
  <r>
    <x v="0"/>
    <n v="8"/>
    <x v="1"/>
    <x v="47"/>
    <x v="2"/>
    <s v="TLR-4922"/>
    <n v="900"/>
    <x v="1066"/>
    <n v="5"/>
    <d v="1899-12-30T07:00:00"/>
    <x v="1"/>
    <x v="0"/>
    <x v="5"/>
    <x v="1"/>
    <x v="14"/>
  </r>
  <r>
    <x v="0"/>
    <n v="27"/>
    <x v="1"/>
    <x v="98"/>
    <x v="3"/>
    <s v="TLR-7248"/>
    <n v="480"/>
    <x v="1067"/>
    <n v="5"/>
    <d v="1899-12-30T06:00:00"/>
    <x v="1"/>
    <x v="3"/>
    <x v="2"/>
    <x v="3"/>
    <x v="10"/>
  </r>
  <r>
    <x v="0"/>
    <n v="6"/>
    <x v="9"/>
    <x v="294"/>
    <x v="2"/>
    <s v="TLR-4922"/>
    <n v="900"/>
    <x v="1068"/>
    <n v="5"/>
    <d v="1899-12-30T07:00:00"/>
    <x v="1"/>
    <x v="4"/>
    <x v="7"/>
    <x v="0"/>
    <x v="1"/>
  </r>
  <r>
    <x v="0"/>
    <n v="26"/>
    <x v="4"/>
    <x v="67"/>
    <x v="0"/>
    <s v="TLR-8710"/>
    <n v="222"/>
    <x v="1069"/>
    <n v="3"/>
    <d v="1899-12-30T03:00:00"/>
    <x v="0"/>
    <x v="2"/>
    <x v="5"/>
    <x v="2"/>
    <x v="13"/>
  </r>
  <r>
    <x v="1"/>
    <n v="16"/>
    <x v="2"/>
    <x v="14"/>
    <x v="2"/>
    <s v="TLR-8710"/>
    <n v="900"/>
    <x v="1070"/>
    <n v="5"/>
    <d v="1899-12-30T07:00:00"/>
    <x v="2"/>
    <x v="2"/>
    <x v="2"/>
    <x v="1"/>
    <x v="7"/>
  </r>
  <r>
    <x v="0"/>
    <n v="12"/>
    <x v="4"/>
    <x v="195"/>
    <x v="4"/>
    <s v="TLR-4922"/>
    <n v="329"/>
    <x v="1071"/>
    <n v="5"/>
    <d v="1899-12-30T04:30:00"/>
    <x v="1"/>
    <x v="7"/>
    <x v="5"/>
    <x v="2"/>
    <x v="3"/>
  </r>
  <r>
    <x v="1"/>
    <n v="25"/>
    <x v="9"/>
    <x v="46"/>
    <x v="1"/>
    <s v="TLR-8710"/>
    <n v="333"/>
    <x v="1072"/>
    <n v="4"/>
    <d v="1899-12-30T05:00:00"/>
    <x v="1"/>
    <x v="4"/>
    <x v="7"/>
    <x v="0"/>
    <x v="9"/>
  </r>
  <r>
    <x v="0"/>
    <n v="18"/>
    <x v="6"/>
    <x v="91"/>
    <x v="4"/>
    <s v="TLR-1256"/>
    <n v="329"/>
    <x v="1073"/>
    <n v="5"/>
    <d v="1899-12-30T04:30:00"/>
    <x v="1"/>
    <x v="2"/>
    <x v="4"/>
    <x v="3"/>
    <x v="14"/>
  </r>
  <r>
    <x v="0"/>
    <n v="11"/>
    <x v="9"/>
    <x v="212"/>
    <x v="0"/>
    <s v="TLR-8710"/>
    <n v="222"/>
    <x v="1074"/>
    <n v="3"/>
    <d v="1899-12-30T03:00:00"/>
    <x v="2"/>
    <x v="5"/>
    <x v="0"/>
    <x v="2"/>
    <x v="5"/>
  </r>
  <r>
    <x v="0"/>
    <n v="7"/>
    <x v="3"/>
    <x v="3"/>
    <x v="3"/>
    <s v="TLR-1256"/>
    <n v="480"/>
    <x v="1075"/>
    <n v="5"/>
    <d v="1899-12-30T06:00:00"/>
    <x v="1"/>
    <x v="3"/>
    <x v="2"/>
    <x v="0"/>
    <x v="2"/>
  </r>
  <r>
    <x v="0"/>
    <n v="1"/>
    <x v="8"/>
    <x v="11"/>
    <x v="4"/>
    <s v="TLR-4922"/>
    <n v="329"/>
    <x v="1076"/>
    <n v="5"/>
    <d v="1899-12-30T04:30:00"/>
    <x v="0"/>
    <x v="1"/>
    <x v="1"/>
    <x v="0"/>
    <x v="10"/>
  </r>
  <r>
    <x v="0"/>
    <n v="8"/>
    <x v="8"/>
    <x v="69"/>
    <x v="1"/>
    <s v="TLR-1256"/>
    <n v="333"/>
    <x v="1077"/>
    <n v="4"/>
    <d v="1899-12-30T05:00:00"/>
    <x v="2"/>
    <x v="5"/>
    <x v="0"/>
    <x v="0"/>
    <x v="1"/>
  </r>
  <r>
    <x v="0"/>
    <n v="17"/>
    <x v="11"/>
    <x v="142"/>
    <x v="4"/>
    <s v="TLR-4922"/>
    <n v="329"/>
    <x v="1078"/>
    <n v="5"/>
    <d v="1899-12-30T04:30:00"/>
    <x v="1"/>
    <x v="0"/>
    <x v="0"/>
    <x v="1"/>
    <x v="6"/>
  </r>
  <r>
    <x v="0"/>
    <n v="7"/>
    <x v="5"/>
    <x v="311"/>
    <x v="5"/>
    <s v="TLR-4922"/>
    <n v="382"/>
    <x v="1079"/>
    <n v="5"/>
    <d v="1899-12-30T04:30:00"/>
    <x v="1"/>
    <x v="2"/>
    <x v="6"/>
    <x v="2"/>
    <x v="3"/>
  </r>
  <r>
    <x v="1"/>
    <n v="3"/>
    <x v="10"/>
    <x v="110"/>
    <x v="1"/>
    <s v="TLR-6582"/>
    <n v="333"/>
    <x v="1080"/>
    <n v="4"/>
    <d v="1899-12-30T05:00:00"/>
    <x v="2"/>
    <x v="4"/>
    <x v="7"/>
    <x v="3"/>
    <x v="11"/>
  </r>
  <r>
    <x v="0"/>
    <n v="1"/>
    <x v="10"/>
    <x v="28"/>
    <x v="2"/>
    <s v="TLR-8710"/>
    <n v="900"/>
    <x v="1081"/>
    <n v="5"/>
    <d v="1899-12-30T07:00:00"/>
    <x v="2"/>
    <x v="5"/>
    <x v="2"/>
    <x v="0"/>
    <x v="5"/>
  </r>
  <r>
    <x v="0"/>
    <n v="4"/>
    <x v="5"/>
    <x v="111"/>
    <x v="2"/>
    <s v="TLR-4922"/>
    <n v="900"/>
    <x v="1082"/>
    <n v="5"/>
    <d v="1899-12-30T07:00:00"/>
    <x v="2"/>
    <x v="0"/>
    <x v="1"/>
    <x v="0"/>
    <x v="6"/>
  </r>
  <r>
    <x v="0"/>
    <n v="20"/>
    <x v="6"/>
    <x v="173"/>
    <x v="3"/>
    <s v="TLR-6582"/>
    <n v="480"/>
    <x v="1083"/>
    <n v="5"/>
    <d v="1899-12-30T06:00:00"/>
    <x v="1"/>
    <x v="8"/>
    <x v="4"/>
    <x v="1"/>
    <x v="4"/>
  </r>
  <r>
    <x v="0"/>
    <n v="7"/>
    <x v="8"/>
    <x v="144"/>
    <x v="3"/>
    <s v="TLR-7248"/>
    <n v="480"/>
    <x v="1084"/>
    <n v="5"/>
    <d v="1899-12-30T06:00:00"/>
    <x v="1"/>
    <x v="7"/>
    <x v="2"/>
    <x v="1"/>
    <x v="9"/>
  </r>
  <r>
    <x v="0"/>
    <n v="19"/>
    <x v="3"/>
    <x v="193"/>
    <x v="5"/>
    <s v="TLR-9024"/>
    <n v="382"/>
    <x v="1085"/>
    <n v="5"/>
    <d v="1899-12-30T04:30:00"/>
    <x v="1"/>
    <x v="6"/>
    <x v="2"/>
    <x v="2"/>
    <x v="4"/>
  </r>
  <r>
    <x v="0"/>
    <n v="16"/>
    <x v="8"/>
    <x v="117"/>
    <x v="0"/>
    <s v="TLR-9024"/>
    <n v="222"/>
    <x v="1086"/>
    <n v="3"/>
    <d v="1899-12-30T03:00:00"/>
    <x v="1"/>
    <x v="4"/>
    <x v="5"/>
    <x v="3"/>
    <x v="6"/>
  </r>
  <r>
    <x v="0"/>
    <n v="2"/>
    <x v="10"/>
    <x v="261"/>
    <x v="1"/>
    <s v="TLR-9024"/>
    <n v="333"/>
    <x v="1087"/>
    <n v="4"/>
    <d v="1899-12-30T05:00:00"/>
    <x v="1"/>
    <x v="6"/>
    <x v="1"/>
    <x v="3"/>
    <x v="2"/>
  </r>
  <r>
    <x v="1"/>
    <n v="20"/>
    <x v="7"/>
    <x v="8"/>
    <x v="0"/>
    <s v="TLR-1256"/>
    <n v="222"/>
    <x v="1088"/>
    <n v="3"/>
    <d v="1899-12-30T03:00:00"/>
    <x v="2"/>
    <x v="3"/>
    <x v="6"/>
    <x v="1"/>
    <x v="5"/>
  </r>
  <r>
    <x v="0"/>
    <n v="20"/>
    <x v="2"/>
    <x v="100"/>
    <x v="1"/>
    <s v="TLR-7248"/>
    <n v="333"/>
    <x v="1089"/>
    <n v="4"/>
    <d v="1899-12-30T05:00:00"/>
    <x v="2"/>
    <x v="5"/>
    <x v="4"/>
    <x v="2"/>
    <x v="8"/>
  </r>
  <r>
    <x v="1"/>
    <n v="17"/>
    <x v="10"/>
    <x v="271"/>
    <x v="4"/>
    <s v="TLR-6582"/>
    <n v="329"/>
    <x v="1090"/>
    <n v="5"/>
    <d v="1899-12-30T04:30:00"/>
    <x v="1"/>
    <x v="5"/>
    <x v="6"/>
    <x v="1"/>
    <x v="12"/>
  </r>
  <r>
    <x v="0"/>
    <n v="1"/>
    <x v="7"/>
    <x v="79"/>
    <x v="2"/>
    <s v="TLR-7248"/>
    <n v="900"/>
    <x v="1091"/>
    <n v="5"/>
    <d v="1899-12-30T07:00:00"/>
    <x v="0"/>
    <x v="7"/>
    <x v="1"/>
    <x v="3"/>
    <x v="6"/>
  </r>
  <r>
    <x v="0"/>
    <n v="13"/>
    <x v="7"/>
    <x v="35"/>
    <x v="1"/>
    <s v="TLR-1256"/>
    <n v="333"/>
    <x v="1092"/>
    <n v="4"/>
    <d v="1899-12-30T05:00:00"/>
    <x v="2"/>
    <x v="2"/>
    <x v="2"/>
    <x v="1"/>
    <x v="6"/>
  </r>
  <r>
    <x v="0"/>
    <n v="14"/>
    <x v="4"/>
    <x v="229"/>
    <x v="5"/>
    <s v="TLR-1256"/>
    <n v="382"/>
    <x v="1093"/>
    <n v="5"/>
    <d v="1899-12-30T04:30:00"/>
    <x v="2"/>
    <x v="3"/>
    <x v="4"/>
    <x v="0"/>
    <x v="1"/>
  </r>
  <r>
    <x v="0"/>
    <n v="5"/>
    <x v="8"/>
    <x v="10"/>
    <x v="0"/>
    <s v="TLR-4922"/>
    <n v="222"/>
    <x v="1094"/>
    <n v="3"/>
    <d v="1899-12-30T03:00:00"/>
    <x v="1"/>
    <x v="6"/>
    <x v="7"/>
    <x v="1"/>
    <x v="9"/>
  </r>
  <r>
    <x v="0"/>
    <n v="6"/>
    <x v="9"/>
    <x v="294"/>
    <x v="0"/>
    <s v="TLR-1256"/>
    <n v="222"/>
    <x v="1095"/>
    <n v="3"/>
    <d v="1899-12-30T03:00:00"/>
    <x v="2"/>
    <x v="4"/>
    <x v="6"/>
    <x v="3"/>
    <x v="4"/>
  </r>
  <r>
    <x v="1"/>
    <n v="1"/>
    <x v="6"/>
    <x v="41"/>
    <x v="2"/>
    <s v="TLR-6582"/>
    <n v="900"/>
    <x v="1096"/>
    <n v="5"/>
    <d v="1899-12-30T07:00:00"/>
    <x v="2"/>
    <x v="7"/>
    <x v="2"/>
    <x v="3"/>
    <x v="4"/>
  </r>
  <r>
    <x v="0"/>
    <n v="20"/>
    <x v="3"/>
    <x v="243"/>
    <x v="0"/>
    <s v="TLR-4922"/>
    <n v="222"/>
    <x v="1097"/>
    <n v="3"/>
    <d v="1899-12-30T03:00:00"/>
    <x v="0"/>
    <x v="7"/>
    <x v="7"/>
    <x v="1"/>
    <x v="13"/>
  </r>
  <r>
    <x v="0"/>
    <n v="5"/>
    <x v="6"/>
    <x v="7"/>
    <x v="4"/>
    <s v="TLR-8710"/>
    <n v="329"/>
    <x v="1098"/>
    <n v="5"/>
    <d v="1899-12-30T04:30:00"/>
    <x v="1"/>
    <x v="8"/>
    <x v="2"/>
    <x v="1"/>
    <x v="3"/>
  </r>
  <r>
    <x v="0"/>
    <n v="26"/>
    <x v="7"/>
    <x v="281"/>
    <x v="2"/>
    <s v="TLR-6582"/>
    <n v="900"/>
    <x v="1099"/>
    <n v="5"/>
    <d v="1899-12-30T07:00:00"/>
    <x v="1"/>
    <x v="5"/>
    <x v="6"/>
    <x v="3"/>
    <x v="6"/>
  </r>
  <r>
    <x v="1"/>
    <n v="19"/>
    <x v="9"/>
    <x v="146"/>
    <x v="4"/>
    <s v="TLR-6582"/>
    <n v="329"/>
    <x v="1100"/>
    <n v="5"/>
    <d v="1899-12-30T04:30:00"/>
    <x v="0"/>
    <x v="2"/>
    <x v="3"/>
    <x v="1"/>
    <x v="4"/>
  </r>
  <r>
    <x v="0"/>
    <n v="17"/>
    <x v="2"/>
    <x v="176"/>
    <x v="4"/>
    <s v="TLR-8710"/>
    <n v="329"/>
    <x v="1101"/>
    <n v="5"/>
    <d v="1899-12-30T04:30:00"/>
    <x v="0"/>
    <x v="7"/>
    <x v="4"/>
    <x v="2"/>
    <x v="6"/>
  </r>
  <r>
    <x v="0"/>
    <n v="19"/>
    <x v="11"/>
    <x v="312"/>
    <x v="3"/>
    <s v="TLR-9024"/>
    <n v="480"/>
    <x v="1102"/>
    <n v="5"/>
    <d v="1899-12-30T06:00:00"/>
    <x v="1"/>
    <x v="8"/>
    <x v="3"/>
    <x v="1"/>
    <x v="7"/>
  </r>
  <r>
    <x v="0"/>
    <n v="14"/>
    <x v="1"/>
    <x v="94"/>
    <x v="3"/>
    <s v="TLR-9024"/>
    <n v="480"/>
    <x v="1103"/>
    <n v="5"/>
    <d v="1899-12-30T06:00:00"/>
    <x v="1"/>
    <x v="5"/>
    <x v="5"/>
    <x v="3"/>
    <x v="3"/>
  </r>
  <r>
    <x v="1"/>
    <n v="5"/>
    <x v="9"/>
    <x v="175"/>
    <x v="0"/>
    <s v="TLR-4922"/>
    <n v="222"/>
    <x v="1104"/>
    <n v="3"/>
    <d v="1899-12-30T03:00:00"/>
    <x v="2"/>
    <x v="1"/>
    <x v="2"/>
    <x v="2"/>
    <x v="2"/>
  </r>
  <r>
    <x v="1"/>
    <n v="3"/>
    <x v="0"/>
    <x v="118"/>
    <x v="3"/>
    <s v="TLR-6582"/>
    <n v="480"/>
    <x v="1105"/>
    <n v="5"/>
    <d v="1899-12-30T06:00:00"/>
    <x v="0"/>
    <x v="2"/>
    <x v="4"/>
    <x v="0"/>
    <x v="4"/>
  </r>
  <r>
    <x v="0"/>
    <n v="27"/>
    <x v="8"/>
    <x v="80"/>
    <x v="1"/>
    <s v="TLR-8710"/>
    <n v="333"/>
    <x v="1106"/>
    <n v="4"/>
    <d v="1899-12-30T05:00:00"/>
    <x v="0"/>
    <x v="4"/>
    <x v="6"/>
    <x v="1"/>
    <x v="6"/>
  </r>
  <r>
    <x v="0"/>
    <n v="3"/>
    <x v="2"/>
    <x v="265"/>
    <x v="3"/>
    <s v="TLR-8710"/>
    <n v="480"/>
    <x v="1107"/>
    <n v="5"/>
    <d v="1899-12-30T06:00:00"/>
    <x v="0"/>
    <x v="7"/>
    <x v="7"/>
    <x v="1"/>
    <x v="0"/>
  </r>
  <r>
    <x v="1"/>
    <n v="27"/>
    <x v="7"/>
    <x v="313"/>
    <x v="4"/>
    <s v="TLR-4922"/>
    <n v="329"/>
    <x v="1108"/>
    <n v="5"/>
    <d v="1899-12-30T04:30:00"/>
    <x v="0"/>
    <x v="5"/>
    <x v="5"/>
    <x v="3"/>
    <x v="9"/>
  </r>
  <r>
    <x v="0"/>
    <n v="27"/>
    <x v="4"/>
    <x v="310"/>
    <x v="2"/>
    <s v="TLR-1256"/>
    <n v="900"/>
    <x v="1109"/>
    <n v="5"/>
    <d v="1899-12-30T07:00:00"/>
    <x v="1"/>
    <x v="1"/>
    <x v="5"/>
    <x v="3"/>
    <x v="10"/>
  </r>
  <r>
    <x v="0"/>
    <n v="8"/>
    <x v="6"/>
    <x v="157"/>
    <x v="1"/>
    <s v="TLR-7248"/>
    <n v="333"/>
    <x v="1110"/>
    <n v="4"/>
    <d v="1899-12-30T05:00:00"/>
    <x v="0"/>
    <x v="2"/>
    <x v="5"/>
    <x v="0"/>
    <x v="4"/>
  </r>
  <r>
    <x v="1"/>
    <n v="17"/>
    <x v="9"/>
    <x v="106"/>
    <x v="5"/>
    <s v="TLR-6582"/>
    <n v="382"/>
    <x v="1111"/>
    <n v="5"/>
    <d v="1899-12-30T04:30:00"/>
    <x v="2"/>
    <x v="1"/>
    <x v="0"/>
    <x v="1"/>
    <x v="8"/>
  </r>
  <r>
    <x v="0"/>
    <n v="2"/>
    <x v="4"/>
    <x v="230"/>
    <x v="3"/>
    <s v="TLR-7248"/>
    <n v="480"/>
    <x v="1112"/>
    <n v="5"/>
    <d v="1899-12-30T06:00:00"/>
    <x v="2"/>
    <x v="3"/>
    <x v="1"/>
    <x v="2"/>
    <x v="9"/>
  </r>
  <r>
    <x v="0"/>
    <n v="15"/>
    <x v="11"/>
    <x v="152"/>
    <x v="4"/>
    <s v="TLR-8710"/>
    <n v="329"/>
    <x v="1113"/>
    <n v="5"/>
    <d v="1899-12-30T04:30:00"/>
    <x v="0"/>
    <x v="7"/>
    <x v="1"/>
    <x v="1"/>
    <x v="12"/>
  </r>
  <r>
    <x v="0"/>
    <n v="4"/>
    <x v="11"/>
    <x v="235"/>
    <x v="5"/>
    <s v="TLR-1256"/>
    <n v="382"/>
    <x v="1114"/>
    <n v="5"/>
    <d v="1899-12-30T04:30:00"/>
    <x v="2"/>
    <x v="7"/>
    <x v="5"/>
    <x v="1"/>
    <x v="10"/>
  </r>
  <r>
    <x v="0"/>
    <n v="11"/>
    <x v="2"/>
    <x v="82"/>
    <x v="5"/>
    <s v="TLR-9024"/>
    <n v="382"/>
    <x v="1115"/>
    <n v="5"/>
    <d v="1899-12-30T04:30:00"/>
    <x v="1"/>
    <x v="5"/>
    <x v="1"/>
    <x v="1"/>
    <x v="1"/>
  </r>
  <r>
    <x v="0"/>
    <n v="10"/>
    <x v="8"/>
    <x v="252"/>
    <x v="5"/>
    <s v="TLR-4922"/>
    <n v="382"/>
    <x v="1116"/>
    <n v="5"/>
    <d v="1899-12-30T04:30:00"/>
    <x v="0"/>
    <x v="4"/>
    <x v="6"/>
    <x v="2"/>
    <x v="3"/>
  </r>
  <r>
    <x v="0"/>
    <n v="27"/>
    <x v="3"/>
    <x v="215"/>
    <x v="1"/>
    <s v="TLR-8710"/>
    <n v="333"/>
    <x v="1117"/>
    <n v="4"/>
    <d v="1899-12-30T05:00:00"/>
    <x v="2"/>
    <x v="0"/>
    <x v="0"/>
    <x v="0"/>
    <x v="4"/>
  </r>
  <r>
    <x v="0"/>
    <n v="12"/>
    <x v="3"/>
    <x v="55"/>
    <x v="2"/>
    <s v="TLR-6582"/>
    <n v="900"/>
    <x v="1118"/>
    <n v="5"/>
    <d v="1899-12-30T07:00:00"/>
    <x v="0"/>
    <x v="0"/>
    <x v="2"/>
    <x v="0"/>
    <x v="14"/>
  </r>
  <r>
    <x v="0"/>
    <n v="1"/>
    <x v="10"/>
    <x v="28"/>
    <x v="2"/>
    <s v="TLR-8710"/>
    <n v="900"/>
    <x v="1119"/>
    <n v="5"/>
    <d v="1899-12-30T07:00:00"/>
    <x v="1"/>
    <x v="6"/>
    <x v="7"/>
    <x v="3"/>
    <x v="5"/>
  </r>
  <r>
    <x v="0"/>
    <n v="12"/>
    <x v="0"/>
    <x v="87"/>
    <x v="3"/>
    <s v="TLR-9024"/>
    <n v="480"/>
    <x v="1120"/>
    <n v="5"/>
    <d v="1899-12-30T06:00:00"/>
    <x v="1"/>
    <x v="0"/>
    <x v="3"/>
    <x v="3"/>
    <x v="12"/>
  </r>
  <r>
    <x v="0"/>
    <n v="21"/>
    <x v="4"/>
    <x v="70"/>
    <x v="5"/>
    <s v="TLR-7248"/>
    <n v="382"/>
    <x v="1121"/>
    <n v="5"/>
    <d v="1899-12-30T04:30:00"/>
    <x v="0"/>
    <x v="0"/>
    <x v="5"/>
    <x v="2"/>
    <x v="7"/>
  </r>
  <r>
    <x v="0"/>
    <n v="15"/>
    <x v="10"/>
    <x v="48"/>
    <x v="0"/>
    <s v="TLR-1256"/>
    <n v="222"/>
    <x v="1122"/>
    <n v="3"/>
    <d v="1899-12-30T03:00:00"/>
    <x v="0"/>
    <x v="3"/>
    <x v="3"/>
    <x v="2"/>
    <x v="8"/>
  </r>
  <r>
    <x v="0"/>
    <n v="2"/>
    <x v="9"/>
    <x v="12"/>
    <x v="0"/>
    <s v="TLR-8710"/>
    <n v="222"/>
    <x v="1123"/>
    <n v="3"/>
    <d v="1899-12-30T03:00:00"/>
    <x v="1"/>
    <x v="7"/>
    <x v="0"/>
    <x v="2"/>
    <x v="4"/>
  </r>
  <r>
    <x v="0"/>
    <n v="19"/>
    <x v="4"/>
    <x v="298"/>
    <x v="2"/>
    <s v="TLR-6582"/>
    <n v="900"/>
    <x v="1124"/>
    <n v="5"/>
    <d v="1899-12-30T07:00:00"/>
    <x v="1"/>
    <x v="6"/>
    <x v="0"/>
    <x v="0"/>
    <x v="6"/>
  </r>
  <r>
    <x v="0"/>
    <n v="21"/>
    <x v="3"/>
    <x v="205"/>
    <x v="4"/>
    <s v="TLR-1256"/>
    <n v="329"/>
    <x v="1125"/>
    <n v="5"/>
    <d v="1899-12-30T04:30:00"/>
    <x v="2"/>
    <x v="6"/>
    <x v="1"/>
    <x v="1"/>
    <x v="5"/>
  </r>
  <r>
    <x v="0"/>
    <n v="4"/>
    <x v="11"/>
    <x v="235"/>
    <x v="5"/>
    <s v="TLR-4922"/>
    <n v="382"/>
    <x v="1126"/>
    <n v="5"/>
    <d v="1899-12-30T04:30:00"/>
    <x v="1"/>
    <x v="7"/>
    <x v="1"/>
    <x v="3"/>
    <x v="0"/>
  </r>
  <r>
    <x v="1"/>
    <n v="22"/>
    <x v="8"/>
    <x v="314"/>
    <x v="3"/>
    <s v="TLR-4922"/>
    <n v="480"/>
    <x v="1127"/>
    <n v="5"/>
    <d v="1899-12-30T06:00:00"/>
    <x v="2"/>
    <x v="4"/>
    <x v="4"/>
    <x v="0"/>
    <x v="6"/>
  </r>
  <r>
    <x v="0"/>
    <n v="9"/>
    <x v="4"/>
    <x v="72"/>
    <x v="0"/>
    <s v="TLR-1256"/>
    <n v="222"/>
    <x v="1128"/>
    <n v="3"/>
    <d v="1899-12-30T03:00:00"/>
    <x v="2"/>
    <x v="4"/>
    <x v="2"/>
    <x v="2"/>
    <x v="7"/>
  </r>
  <r>
    <x v="0"/>
    <n v="25"/>
    <x v="5"/>
    <x v="19"/>
    <x v="5"/>
    <s v="TLR-6582"/>
    <n v="382"/>
    <x v="1129"/>
    <n v="5"/>
    <d v="1899-12-30T04:30:00"/>
    <x v="0"/>
    <x v="7"/>
    <x v="2"/>
    <x v="1"/>
    <x v="4"/>
  </r>
  <r>
    <x v="0"/>
    <n v="11"/>
    <x v="1"/>
    <x v="159"/>
    <x v="0"/>
    <s v="TLR-6582"/>
    <n v="222"/>
    <x v="1130"/>
    <n v="3"/>
    <d v="1899-12-30T03:00:00"/>
    <x v="1"/>
    <x v="7"/>
    <x v="7"/>
    <x v="3"/>
    <x v="7"/>
  </r>
  <r>
    <x v="0"/>
    <n v="5"/>
    <x v="3"/>
    <x v="204"/>
    <x v="1"/>
    <s v="TLR-1256"/>
    <n v="333"/>
    <x v="1131"/>
    <n v="4"/>
    <d v="1899-12-30T05:00:00"/>
    <x v="2"/>
    <x v="5"/>
    <x v="0"/>
    <x v="0"/>
    <x v="0"/>
  </r>
  <r>
    <x v="0"/>
    <n v="11"/>
    <x v="5"/>
    <x v="264"/>
    <x v="3"/>
    <s v="TLR-4922"/>
    <n v="480"/>
    <x v="1132"/>
    <n v="5"/>
    <d v="1899-12-30T06:00:00"/>
    <x v="1"/>
    <x v="0"/>
    <x v="5"/>
    <x v="0"/>
    <x v="10"/>
  </r>
  <r>
    <x v="0"/>
    <n v="3"/>
    <x v="11"/>
    <x v="288"/>
    <x v="3"/>
    <s v="TLR-7248"/>
    <n v="480"/>
    <x v="1133"/>
    <n v="5"/>
    <d v="1899-12-30T06:00:00"/>
    <x v="2"/>
    <x v="8"/>
    <x v="7"/>
    <x v="0"/>
    <x v="4"/>
  </r>
  <r>
    <x v="0"/>
    <n v="27"/>
    <x v="3"/>
    <x v="215"/>
    <x v="3"/>
    <s v="TLR-7248"/>
    <n v="480"/>
    <x v="1134"/>
    <n v="5"/>
    <d v="1899-12-30T06:00:00"/>
    <x v="0"/>
    <x v="5"/>
    <x v="3"/>
    <x v="3"/>
    <x v="4"/>
  </r>
  <r>
    <x v="0"/>
    <n v="15"/>
    <x v="2"/>
    <x v="42"/>
    <x v="2"/>
    <s v="TLR-9024"/>
    <n v="900"/>
    <x v="1135"/>
    <n v="5"/>
    <d v="1899-12-30T07:00:00"/>
    <x v="0"/>
    <x v="7"/>
    <x v="4"/>
    <x v="2"/>
    <x v="1"/>
  </r>
  <r>
    <x v="0"/>
    <n v="9"/>
    <x v="3"/>
    <x v="74"/>
    <x v="3"/>
    <s v="TLR-7248"/>
    <n v="480"/>
    <x v="1136"/>
    <n v="5"/>
    <d v="1899-12-30T06:00:00"/>
    <x v="2"/>
    <x v="6"/>
    <x v="5"/>
    <x v="3"/>
    <x v="2"/>
  </r>
  <r>
    <x v="0"/>
    <n v="3"/>
    <x v="1"/>
    <x v="92"/>
    <x v="4"/>
    <s v="TLR-1256"/>
    <n v="329"/>
    <x v="1137"/>
    <n v="5"/>
    <d v="1899-12-30T04:30:00"/>
    <x v="0"/>
    <x v="1"/>
    <x v="7"/>
    <x v="3"/>
    <x v="6"/>
  </r>
  <r>
    <x v="0"/>
    <n v="3"/>
    <x v="3"/>
    <x v="154"/>
    <x v="0"/>
    <s v="TLR-6582"/>
    <n v="222"/>
    <x v="1138"/>
    <n v="3"/>
    <d v="1899-12-30T03:00:00"/>
    <x v="1"/>
    <x v="8"/>
    <x v="2"/>
    <x v="1"/>
    <x v="1"/>
  </r>
  <r>
    <x v="0"/>
    <n v="24"/>
    <x v="6"/>
    <x v="211"/>
    <x v="0"/>
    <s v="TLR-1256"/>
    <n v="222"/>
    <x v="1139"/>
    <n v="3"/>
    <d v="1899-12-30T03:00:00"/>
    <x v="1"/>
    <x v="7"/>
    <x v="3"/>
    <x v="2"/>
    <x v="3"/>
  </r>
  <r>
    <x v="1"/>
    <n v="13"/>
    <x v="10"/>
    <x v="57"/>
    <x v="2"/>
    <s v="TLR-7248"/>
    <n v="900"/>
    <x v="1140"/>
    <n v="5"/>
    <d v="1899-12-30T07:00:00"/>
    <x v="0"/>
    <x v="2"/>
    <x v="5"/>
    <x v="3"/>
    <x v="0"/>
  </r>
  <r>
    <x v="0"/>
    <n v="19"/>
    <x v="8"/>
    <x v="262"/>
    <x v="0"/>
    <s v="TLR-6582"/>
    <n v="222"/>
    <x v="1141"/>
    <n v="3"/>
    <d v="1899-12-30T03:00:00"/>
    <x v="1"/>
    <x v="1"/>
    <x v="3"/>
    <x v="1"/>
    <x v="1"/>
  </r>
  <r>
    <x v="0"/>
    <n v="16"/>
    <x v="4"/>
    <x v="258"/>
    <x v="0"/>
    <s v="TLR-4922"/>
    <n v="222"/>
    <x v="1142"/>
    <n v="3"/>
    <d v="1899-12-30T03:00:00"/>
    <x v="0"/>
    <x v="6"/>
    <x v="6"/>
    <x v="3"/>
    <x v="9"/>
  </r>
  <r>
    <x v="1"/>
    <n v="14"/>
    <x v="0"/>
    <x v="18"/>
    <x v="0"/>
    <s v="TLR-1256"/>
    <n v="222"/>
    <x v="1143"/>
    <n v="3"/>
    <d v="1899-12-30T03:00:00"/>
    <x v="2"/>
    <x v="1"/>
    <x v="5"/>
    <x v="1"/>
    <x v="2"/>
  </r>
  <r>
    <x v="0"/>
    <n v="24"/>
    <x v="7"/>
    <x v="183"/>
    <x v="3"/>
    <s v="TLR-4922"/>
    <n v="480"/>
    <x v="1144"/>
    <n v="5"/>
    <d v="1899-12-30T06:00:00"/>
    <x v="0"/>
    <x v="0"/>
    <x v="3"/>
    <x v="3"/>
    <x v="9"/>
  </r>
  <r>
    <x v="0"/>
    <n v="25"/>
    <x v="1"/>
    <x v="217"/>
    <x v="5"/>
    <s v="TLR-9024"/>
    <n v="382"/>
    <x v="1145"/>
    <n v="5"/>
    <d v="1899-12-30T04:30:00"/>
    <x v="0"/>
    <x v="0"/>
    <x v="5"/>
    <x v="0"/>
    <x v="10"/>
  </r>
  <r>
    <x v="0"/>
    <n v="19"/>
    <x v="4"/>
    <x v="298"/>
    <x v="1"/>
    <s v="TLR-7248"/>
    <n v="333"/>
    <x v="1146"/>
    <n v="4"/>
    <d v="1899-12-30T05:00:00"/>
    <x v="2"/>
    <x v="2"/>
    <x v="2"/>
    <x v="0"/>
    <x v="1"/>
  </r>
  <r>
    <x v="1"/>
    <n v="19"/>
    <x v="10"/>
    <x v="15"/>
    <x v="5"/>
    <s v="TLR-7248"/>
    <n v="382"/>
    <x v="1147"/>
    <n v="5"/>
    <d v="1899-12-30T04:30:00"/>
    <x v="2"/>
    <x v="0"/>
    <x v="0"/>
    <x v="2"/>
    <x v="3"/>
  </r>
  <r>
    <x v="0"/>
    <n v="4"/>
    <x v="5"/>
    <x v="111"/>
    <x v="5"/>
    <s v="TLR-9024"/>
    <n v="382"/>
    <x v="1148"/>
    <n v="5"/>
    <d v="1899-12-30T04:30:00"/>
    <x v="1"/>
    <x v="0"/>
    <x v="2"/>
    <x v="0"/>
    <x v="1"/>
  </r>
  <r>
    <x v="0"/>
    <n v="18"/>
    <x v="9"/>
    <x v="299"/>
    <x v="2"/>
    <s v="TLR-4922"/>
    <n v="900"/>
    <x v="1149"/>
    <n v="5"/>
    <d v="1899-12-30T07:00:00"/>
    <x v="1"/>
    <x v="3"/>
    <x v="7"/>
    <x v="0"/>
    <x v="4"/>
  </r>
  <r>
    <x v="0"/>
    <n v="12"/>
    <x v="0"/>
    <x v="87"/>
    <x v="2"/>
    <s v="TLR-7248"/>
    <n v="900"/>
    <x v="1150"/>
    <n v="5"/>
    <d v="1899-12-30T07:00:00"/>
    <x v="0"/>
    <x v="3"/>
    <x v="7"/>
    <x v="3"/>
    <x v="1"/>
  </r>
  <r>
    <x v="0"/>
    <n v="19"/>
    <x v="8"/>
    <x v="262"/>
    <x v="5"/>
    <s v="TLR-4922"/>
    <n v="382"/>
    <x v="1151"/>
    <n v="5"/>
    <d v="1899-12-30T04:30:00"/>
    <x v="2"/>
    <x v="5"/>
    <x v="1"/>
    <x v="3"/>
    <x v="10"/>
  </r>
  <r>
    <x v="0"/>
    <n v="2"/>
    <x v="11"/>
    <x v="188"/>
    <x v="4"/>
    <s v="TLR-7248"/>
    <n v="329"/>
    <x v="1152"/>
    <n v="5"/>
    <d v="1899-12-30T04:30:00"/>
    <x v="2"/>
    <x v="8"/>
    <x v="1"/>
    <x v="3"/>
    <x v="13"/>
  </r>
  <r>
    <x v="0"/>
    <n v="22"/>
    <x v="9"/>
    <x v="218"/>
    <x v="2"/>
    <s v="TLR-9024"/>
    <n v="900"/>
    <x v="1153"/>
    <n v="5"/>
    <d v="1899-12-30T07:00:00"/>
    <x v="0"/>
    <x v="5"/>
    <x v="1"/>
    <x v="2"/>
    <x v="1"/>
  </r>
  <r>
    <x v="0"/>
    <n v="15"/>
    <x v="7"/>
    <x v="178"/>
    <x v="2"/>
    <s v="TLR-4922"/>
    <n v="900"/>
    <x v="1154"/>
    <n v="5"/>
    <d v="1899-12-30T07:00:00"/>
    <x v="0"/>
    <x v="1"/>
    <x v="6"/>
    <x v="1"/>
    <x v="13"/>
  </r>
  <r>
    <x v="1"/>
    <n v="17"/>
    <x v="8"/>
    <x v="52"/>
    <x v="5"/>
    <s v="TLR-4922"/>
    <n v="382"/>
    <x v="1155"/>
    <n v="5"/>
    <d v="1899-12-30T04:30:00"/>
    <x v="1"/>
    <x v="5"/>
    <x v="3"/>
    <x v="2"/>
    <x v="7"/>
  </r>
  <r>
    <x v="0"/>
    <n v="27"/>
    <x v="4"/>
    <x v="310"/>
    <x v="3"/>
    <s v="TLR-7248"/>
    <n v="480"/>
    <x v="1156"/>
    <n v="5"/>
    <d v="1899-12-30T06:00:00"/>
    <x v="1"/>
    <x v="4"/>
    <x v="0"/>
    <x v="3"/>
    <x v="5"/>
  </r>
  <r>
    <x v="0"/>
    <n v="25"/>
    <x v="2"/>
    <x v="226"/>
    <x v="3"/>
    <s v="TLR-8710"/>
    <n v="480"/>
    <x v="1157"/>
    <n v="5"/>
    <d v="1899-12-30T06:00:00"/>
    <x v="2"/>
    <x v="0"/>
    <x v="7"/>
    <x v="0"/>
    <x v="4"/>
  </r>
  <r>
    <x v="0"/>
    <n v="25"/>
    <x v="5"/>
    <x v="19"/>
    <x v="0"/>
    <s v="TLR-8710"/>
    <n v="222"/>
    <x v="1158"/>
    <n v="3"/>
    <d v="1899-12-30T03:00:00"/>
    <x v="1"/>
    <x v="0"/>
    <x v="0"/>
    <x v="3"/>
    <x v="1"/>
  </r>
  <r>
    <x v="0"/>
    <n v="22"/>
    <x v="4"/>
    <x v="88"/>
    <x v="2"/>
    <s v="TLR-7248"/>
    <n v="900"/>
    <x v="1159"/>
    <n v="5"/>
    <d v="1899-12-30T07:00:00"/>
    <x v="2"/>
    <x v="0"/>
    <x v="6"/>
    <x v="1"/>
    <x v="4"/>
  </r>
  <r>
    <x v="0"/>
    <n v="19"/>
    <x v="11"/>
    <x v="312"/>
    <x v="5"/>
    <s v="TLR-9024"/>
    <n v="382"/>
    <x v="1160"/>
    <n v="5"/>
    <d v="1899-12-30T04:30:00"/>
    <x v="0"/>
    <x v="0"/>
    <x v="6"/>
    <x v="0"/>
    <x v="12"/>
  </r>
  <r>
    <x v="0"/>
    <n v="4"/>
    <x v="8"/>
    <x v="307"/>
    <x v="5"/>
    <s v="TLR-7248"/>
    <n v="382"/>
    <x v="1161"/>
    <n v="5"/>
    <d v="1899-12-30T04:30:00"/>
    <x v="1"/>
    <x v="2"/>
    <x v="1"/>
    <x v="1"/>
    <x v="3"/>
  </r>
  <r>
    <x v="0"/>
    <n v="16"/>
    <x v="2"/>
    <x v="14"/>
    <x v="0"/>
    <s v="TLR-7248"/>
    <n v="222"/>
    <x v="1162"/>
    <n v="3"/>
    <d v="1899-12-30T03:00:00"/>
    <x v="0"/>
    <x v="2"/>
    <x v="6"/>
    <x v="1"/>
    <x v="1"/>
  </r>
  <r>
    <x v="1"/>
    <n v="18"/>
    <x v="4"/>
    <x v="194"/>
    <x v="5"/>
    <s v="TLR-9024"/>
    <n v="382"/>
    <x v="1163"/>
    <n v="5"/>
    <d v="1899-12-30T04:30:00"/>
    <x v="1"/>
    <x v="6"/>
    <x v="4"/>
    <x v="3"/>
    <x v="7"/>
  </r>
  <r>
    <x v="1"/>
    <n v="19"/>
    <x v="6"/>
    <x v="304"/>
    <x v="3"/>
    <s v="TLR-6582"/>
    <n v="480"/>
    <x v="1164"/>
    <n v="5"/>
    <d v="1899-12-30T06:00:00"/>
    <x v="0"/>
    <x v="6"/>
    <x v="7"/>
    <x v="2"/>
    <x v="4"/>
  </r>
  <r>
    <x v="0"/>
    <n v="3"/>
    <x v="0"/>
    <x v="118"/>
    <x v="0"/>
    <s v="TLR-8710"/>
    <n v="222"/>
    <x v="1165"/>
    <n v="3"/>
    <d v="1899-12-30T03:00:00"/>
    <x v="2"/>
    <x v="5"/>
    <x v="1"/>
    <x v="3"/>
    <x v="6"/>
  </r>
  <r>
    <x v="0"/>
    <n v="24"/>
    <x v="6"/>
    <x v="211"/>
    <x v="3"/>
    <s v="TLR-9024"/>
    <n v="480"/>
    <x v="1166"/>
    <n v="5"/>
    <d v="1899-12-30T06:00:00"/>
    <x v="0"/>
    <x v="8"/>
    <x v="1"/>
    <x v="3"/>
    <x v="11"/>
  </r>
  <r>
    <x v="0"/>
    <n v="13"/>
    <x v="6"/>
    <x v="140"/>
    <x v="4"/>
    <s v="TLR-1256"/>
    <n v="329"/>
    <x v="1167"/>
    <n v="5"/>
    <d v="1899-12-30T04:30:00"/>
    <x v="0"/>
    <x v="3"/>
    <x v="5"/>
    <x v="2"/>
    <x v="0"/>
  </r>
  <r>
    <x v="0"/>
    <n v="17"/>
    <x v="8"/>
    <x v="52"/>
    <x v="1"/>
    <s v="TLR-4922"/>
    <n v="333"/>
    <x v="1168"/>
    <n v="4"/>
    <d v="1899-12-30T05:00:00"/>
    <x v="1"/>
    <x v="2"/>
    <x v="7"/>
    <x v="3"/>
    <x v="4"/>
  </r>
  <r>
    <x v="0"/>
    <n v="15"/>
    <x v="0"/>
    <x v="25"/>
    <x v="1"/>
    <s v="TLR-1256"/>
    <n v="333"/>
    <x v="1169"/>
    <n v="4"/>
    <d v="1899-12-30T05:00:00"/>
    <x v="2"/>
    <x v="1"/>
    <x v="0"/>
    <x v="0"/>
    <x v="3"/>
  </r>
  <r>
    <x v="0"/>
    <n v="25"/>
    <x v="9"/>
    <x v="46"/>
    <x v="2"/>
    <s v="TLR-9024"/>
    <n v="900"/>
    <x v="1170"/>
    <n v="5"/>
    <d v="1899-12-30T07:00:00"/>
    <x v="1"/>
    <x v="3"/>
    <x v="5"/>
    <x v="0"/>
    <x v="7"/>
  </r>
  <r>
    <x v="0"/>
    <n v="18"/>
    <x v="8"/>
    <x v="297"/>
    <x v="2"/>
    <s v="TLR-1256"/>
    <n v="900"/>
    <x v="1171"/>
    <n v="5"/>
    <d v="1899-12-30T07:00:00"/>
    <x v="1"/>
    <x v="7"/>
    <x v="3"/>
    <x v="0"/>
    <x v="12"/>
  </r>
  <r>
    <x v="0"/>
    <n v="20"/>
    <x v="9"/>
    <x v="214"/>
    <x v="1"/>
    <s v="TLR-7248"/>
    <n v="333"/>
    <x v="1172"/>
    <n v="4"/>
    <d v="1899-12-30T05:00:00"/>
    <x v="1"/>
    <x v="6"/>
    <x v="3"/>
    <x v="0"/>
    <x v="3"/>
  </r>
  <r>
    <x v="0"/>
    <n v="26"/>
    <x v="4"/>
    <x v="67"/>
    <x v="0"/>
    <s v="TLR-1256"/>
    <n v="222"/>
    <x v="1173"/>
    <n v="3"/>
    <d v="1899-12-30T03:00:00"/>
    <x v="1"/>
    <x v="4"/>
    <x v="7"/>
    <x v="3"/>
    <x v="9"/>
  </r>
  <r>
    <x v="0"/>
    <n v="9"/>
    <x v="5"/>
    <x v="228"/>
    <x v="3"/>
    <s v="TLR-9024"/>
    <n v="480"/>
    <x v="1174"/>
    <n v="5"/>
    <d v="1899-12-30T06:00:00"/>
    <x v="0"/>
    <x v="1"/>
    <x v="4"/>
    <x v="2"/>
    <x v="14"/>
  </r>
  <r>
    <x v="0"/>
    <n v="22"/>
    <x v="5"/>
    <x v="155"/>
    <x v="3"/>
    <s v="TLR-9024"/>
    <n v="480"/>
    <x v="1175"/>
    <n v="5"/>
    <d v="1899-12-30T06:00:00"/>
    <x v="1"/>
    <x v="4"/>
    <x v="3"/>
    <x v="1"/>
    <x v="6"/>
  </r>
  <r>
    <x v="0"/>
    <n v="21"/>
    <x v="4"/>
    <x v="70"/>
    <x v="3"/>
    <s v="TLR-4922"/>
    <n v="480"/>
    <x v="1176"/>
    <n v="5"/>
    <d v="1899-12-30T06:00:00"/>
    <x v="2"/>
    <x v="4"/>
    <x v="4"/>
    <x v="1"/>
    <x v="2"/>
  </r>
  <r>
    <x v="0"/>
    <n v="6"/>
    <x v="4"/>
    <x v="284"/>
    <x v="2"/>
    <s v="TLR-1256"/>
    <n v="900"/>
    <x v="1177"/>
    <n v="5"/>
    <d v="1899-12-30T07:00:00"/>
    <x v="0"/>
    <x v="5"/>
    <x v="6"/>
    <x v="3"/>
    <x v="9"/>
  </r>
  <r>
    <x v="1"/>
    <n v="3"/>
    <x v="10"/>
    <x v="110"/>
    <x v="5"/>
    <s v="TLR-4922"/>
    <n v="382"/>
    <x v="1178"/>
    <n v="5"/>
    <d v="1899-12-30T04:30:00"/>
    <x v="0"/>
    <x v="2"/>
    <x v="2"/>
    <x v="1"/>
    <x v="7"/>
  </r>
  <r>
    <x v="1"/>
    <n v="4"/>
    <x v="4"/>
    <x v="268"/>
    <x v="1"/>
    <s v="TLR-9024"/>
    <n v="333"/>
    <x v="1179"/>
    <n v="4"/>
    <d v="1899-12-30T05:00:00"/>
    <x v="0"/>
    <x v="7"/>
    <x v="2"/>
    <x v="3"/>
    <x v="11"/>
  </r>
  <r>
    <x v="1"/>
    <n v="3"/>
    <x v="4"/>
    <x v="133"/>
    <x v="2"/>
    <s v="TLR-1256"/>
    <n v="900"/>
    <x v="1180"/>
    <n v="5"/>
    <d v="1899-12-30T07:00:00"/>
    <x v="2"/>
    <x v="8"/>
    <x v="1"/>
    <x v="1"/>
    <x v="14"/>
  </r>
  <r>
    <x v="0"/>
    <n v="23"/>
    <x v="10"/>
    <x v="104"/>
    <x v="5"/>
    <s v="TLR-7248"/>
    <n v="382"/>
    <x v="1181"/>
    <n v="5"/>
    <d v="1899-12-30T04:30:00"/>
    <x v="1"/>
    <x v="1"/>
    <x v="2"/>
    <x v="2"/>
    <x v="3"/>
  </r>
  <r>
    <x v="0"/>
    <n v="1"/>
    <x v="1"/>
    <x v="40"/>
    <x v="4"/>
    <s v="TLR-1256"/>
    <n v="329"/>
    <x v="1182"/>
    <n v="5"/>
    <d v="1899-12-30T04:30:00"/>
    <x v="0"/>
    <x v="1"/>
    <x v="0"/>
    <x v="0"/>
    <x v="12"/>
  </r>
  <r>
    <x v="0"/>
    <n v="8"/>
    <x v="1"/>
    <x v="47"/>
    <x v="2"/>
    <s v="TLR-4922"/>
    <n v="900"/>
    <x v="1183"/>
    <n v="5"/>
    <d v="1899-12-30T07:00:00"/>
    <x v="2"/>
    <x v="7"/>
    <x v="0"/>
    <x v="1"/>
    <x v="13"/>
  </r>
  <r>
    <x v="1"/>
    <n v="3"/>
    <x v="2"/>
    <x v="265"/>
    <x v="0"/>
    <s v="TLR-9024"/>
    <n v="222"/>
    <x v="1184"/>
    <n v="3"/>
    <d v="1899-12-30T03:00:00"/>
    <x v="0"/>
    <x v="4"/>
    <x v="4"/>
    <x v="2"/>
    <x v="12"/>
  </r>
  <r>
    <x v="0"/>
    <n v="17"/>
    <x v="3"/>
    <x v="210"/>
    <x v="3"/>
    <s v="TLR-8710"/>
    <n v="480"/>
    <x v="1185"/>
    <n v="5"/>
    <d v="1899-12-30T06:00:00"/>
    <x v="1"/>
    <x v="7"/>
    <x v="0"/>
    <x v="0"/>
    <x v="0"/>
  </r>
  <r>
    <x v="0"/>
    <n v="2"/>
    <x v="10"/>
    <x v="261"/>
    <x v="5"/>
    <s v="TLR-4922"/>
    <n v="382"/>
    <x v="1186"/>
    <n v="5"/>
    <d v="1899-12-30T04:30:00"/>
    <x v="1"/>
    <x v="3"/>
    <x v="7"/>
    <x v="3"/>
    <x v="3"/>
  </r>
  <r>
    <x v="0"/>
    <n v="9"/>
    <x v="4"/>
    <x v="72"/>
    <x v="0"/>
    <s v="TLR-6582"/>
    <n v="222"/>
    <x v="1187"/>
    <n v="3"/>
    <d v="1899-12-30T03:00:00"/>
    <x v="0"/>
    <x v="4"/>
    <x v="3"/>
    <x v="0"/>
    <x v="1"/>
  </r>
  <r>
    <x v="0"/>
    <n v="10"/>
    <x v="9"/>
    <x v="71"/>
    <x v="2"/>
    <s v="TLR-4922"/>
    <n v="900"/>
    <x v="1188"/>
    <n v="5"/>
    <d v="1899-12-30T07:00:00"/>
    <x v="0"/>
    <x v="0"/>
    <x v="3"/>
    <x v="2"/>
    <x v="2"/>
  </r>
  <r>
    <x v="1"/>
    <n v="1"/>
    <x v="10"/>
    <x v="28"/>
    <x v="4"/>
    <s v="TLR-4922"/>
    <n v="329"/>
    <x v="1189"/>
    <n v="5"/>
    <d v="1899-12-30T04:30:00"/>
    <x v="1"/>
    <x v="1"/>
    <x v="7"/>
    <x v="0"/>
    <x v="11"/>
  </r>
  <r>
    <x v="0"/>
    <n v="12"/>
    <x v="3"/>
    <x v="55"/>
    <x v="3"/>
    <s v="TLR-9024"/>
    <n v="480"/>
    <x v="1190"/>
    <n v="5"/>
    <d v="1899-12-30T06:00:00"/>
    <x v="2"/>
    <x v="8"/>
    <x v="1"/>
    <x v="1"/>
    <x v="3"/>
  </r>
  <r>
    <x v="0"/>
    <n v="3"/>
    <x v="11"/>
    <x v="288"/>
    <x v="3"/>
    <s v="TLR-9024"/>
    <n v="480"/>
    <x v="1191"/>
    <n v="5"/>
    <d v="1899-12-30T06:00:00"/>
    <x v="1"/>
    <x v="4"/>
    <x v="7"/>
    <x v="0"/>
    <x v="3"/>
  </r>
  <r>
    <x v="0"/>
    <n v="23"/>
    <x v="7"/>
    <x v="180"/>
    <x v="0"/>
    <s v="TLR-6582"/>
    <n v="222"/>
    <x v="1192"/>
    <n v="3"/>
    <d v="1899-12-30T03:00:00"/>
    <x v="0"/>
    <x v="1"/>
    <x v="4"/>
    <x v="3"/>
    <x v="2"/>
  </r>
  <r>
    <x v="0"/>
    <n v="12"/>
    <x v="2"/>
    <x v="172"/>
    <x v="2"/>
    <s v="TLR-1256"/>
    <n v="900"/>
    <x v="1193"/>
    <n v="5"/>
    <d v="1899-12-30T07:00:00"/>
    <x v="1"/>
    <x v="8"/>
    <x v="4"/>
    <x v="3"/>
    <x v="2"/>
  </r>
  <r>
    <x v="0"/>
    <n v="19"/>
    <x v="9"/>
    <x v="146"/>
    <x v="4"/>
    <s v="TLR-4922"/>
    <n v="329"/>
    <x v="1194"/>
    <n v="5"/>
    <d v="1899-12-30T04:30:00"/>
    <x v="2"/>
    <x v="3"/>
    <x v="0"/>
    <x v="0"/>
    <x v="5"/>
  </r>
  <r>
    <x v="0"/>
    <n v="4"/>
    <x v="1"/>
    <x v="101"/>
    <x v="5"/>
    <s v="TLR-8710"/>
    <n v="382"/>
    <x v="1195"/>
    <n v="5"/>
    <d v="1899-12-30T04:30:00"/>
    <x v="0"/>
    <x v="3"/>
    <x v="6"/>
    <x v="2"/>
    <x v="11"/>
  </r>
  <r>
    <x v="1"/>
    <n v="1"/>
    <x v="11"/>
    <x v="156"/>
    <x v="2"/>
    <s v="TLR-9024"/>
    <n v="900"/>
    <x v="1196"/>
    <n v="5"/>
    <d v="1899-12-30T07:00:00"/>
    <x v="2"/>
    <x v="0"/>
    <x v="0"/>
    <x v="2"/>
    <x v="5"/>
  </r>
  <r>
    <x v="0"/>
    <n v="18"/>
    <x v="0"/>
    <x v="231"/>
    <x v="5"/>
    <s v="TLR-8710"/>
    <n v="382"/>
    <x v="1197"/>
    <n v="5"/>
    <d v="1899-12-30T04:30:00"/>
    <x v="2"/>
    <x v="4"/>
    <x v="4"/>
    <x v="1"/>
    <x v="3"/>
  </r>
  <r>
    <x v="0"/>
    <n v="27"/>
    <x v="3"/>
    <x v="215"/>
    <x v="0"/>
    <s v="TLR-8710"/>
    <n v="222"/>
    <x v="1198"/>
    <n v="3"/>
    <d v="1899-12-30T03:00:00"/>
    <x v="2"/>
    <x v="2"/>
    <x v="2"/>
    <x v="1"/>
    <x v="6"/>
  </r>
  <r>
    <x v="0"/>
    <n v="25"/>
    <x v="8"/>
    <x v="166"/>
    <x v="1"/>
    <s v="TLR-6582"/>
    <n v="333"/>
    <x v="1199"/>
    <n v="4"/>
    <d v="1899-12-30T05:00:00"/>
    <x v="1"/>
    <x v="1"/>
    <x v="7"/>
    <x v="3"/>
    <x v="3"/>
  </r>
  <r>
    <x v="0"/>
    <n v="24"/>
    <x v="0"/>
    <x v="66"/>
    <x v="3"/>
    <s v="TLR-1256"/>
    <n v="480"/>
    <x v="1200"/>
    <n v="5"/>
    <d v="1899-12-30T06:00:00"/>
    <x v="1"/>
    <x v="0"/>
    <x v="4"/>
    <x v="1"/>
    <x v="9"/>
  </r>
  <r>
    <x v="0"/>
    <n v="25"/>
    <x v="2"/>
    <x v="226"/>
    <x v="0"/>
    <s v="TLR-9024"/>
    <n v="222"/>
    <x v="1201"/>
    <n v="3"/>
    <d v="1899-12-30T03:00:00"/>
    <x v="2"/>
    <x v="3"/>
    <x v="4"/>
    <x v="2"/>
    <x v="4"/>
  </r>
  <r>
    <x v="0"/>
    <n v="4"/>
    <x v="11"/>
    <x v="235"/>
    <x v="4"/>
    <s v="TLR-6582"/>
    <n v="329"/>
    <x v="1202"/>
    <n v="5"/>
    <d v="1899-12-30T04:30:00"/>
    <x v="2"/>
    <x v="4"/>
    <x v="2"/>
    <x v="3"/>
    <x v="1"/>
  </r>
  <r>
    <x v="0"/>
    <n v="9"/>
    <x v="0"/>
    <x v="239"/>
    <x v="2"/>
    <s v="TLR-8710"/>
    <n v="900"/>
    <x v="1203"/>
    <n v="5"/>
    <d v="1899-12-30T07:00:00"/>
    <x v="2"/>
    <x v="2"/>
    <x v="1"/>
    <x v="3"/>
    <x v="7"/>
  </r>
  <r>
    <x v="0"/>
    <n v="23"/>
    <x v="6"/>
    <x v="68"/>
    <x v="1"/>
    <s v="TLR-4922"/>
    <n v="333"/>
    <x v="1204"/>
    <n v="4"/>
    <d v="1899-12-30T05:00:00"/>
    <x v="0"/>
    <x v="8"/>
    <x v="0"/>
    <x v="2"/>
    <x v="10"/>
  </r>
  <r>
    <x v="0"/>
    <n v="3"/>
    <x v="0"/>
    <x v="118"/>
    <x v="3"/>
    <s v="TLR-9024"/>
    <n v="480"/>
    <x v="1205"/>
    <n v="5"/>
    <d v="1899-12-30T06:00:00"/>
    <x v="2"/>
    <x v="6"/>
    <x v="6"/>
    <x v="2"/>
    <x v="4"/>
  </r>
  <r>
    <x v="1"/>
    <n v="18"/>
    <x v="1"/>
    <x v="250"/>
    <x v="3"/>
    <s v="TLR-8710"/>
    <n v="480"/>
    <x v="1206"/>
    <n v="5"/>
    <d v="1899-12-30T06:00:00"/>
    <x v="1"/>
    <x v="7"/>
    <x v="2"/>
    <x v="2"/>
    <x v="12"/>
  </r>
  <r>
    <x v="0"/>
    <n v="6"/>
    <x v="8"/>
    <x v="286"/>
    <x v="4"/>
    <s v="TLR-6582"/>
    <n v="329"/>
    <x v="1207"/>
    <n v="5"/>
    <d v="1899-12-30T04:30:00"/>
    <x v="0"/>
    <x v="2"/>
    <x v="1"/>
    <x v="2"/>
    <x v="5"/>
  </r>
  <r>
    <x v="0"/>
    <n v="16"/>
    <x v="7"/>
    <x v="75"/>
    <x v="2"/>
    <s v="TLR-8710"/>
    <n v="900"/>
    <x v="1208"/>
    <n v="5"/>
    <d v="1899-12-30T07:00:00"/>
    <x v="1"/>
    <x v="2"/>
    <x v="7"/>
    <x v="3"/>
    <x v="9"/>
  </r>
  <r>
    <x v="0"/>
    <n v="19"/>
    <x v="6"/>
    <x v="304"/>
    <x v="1"/>
    <s v="TLR-8710"/>
    <n v="333"/>
    <x v="1209"/>
    <n v="4"/>
    <d v="1899-12-30T05:00:00"/>
    <x v="2"/>
    <x v="0"/>
    <x v="0"/>
    <x v="1"/>
    <x v="9"/>
  </r>
  <r>
    <x v="0"/>
    <n v="11"/>
    <x v="7"/>
    <x v="223"/>
    <x v="5"/>
    <s v="TLR-9024"/>
    <n v="382"/>
    <x v="1210"/>
    <n v="5"/>
    <d v="1899-12-30T04:30:00"/>
    <x v="0"/>
    <x v="3"/>
    <x v="4"/>
    <x v="1"/>
    <x v="5"/>
  </r>
  <r>
    <x v="0"/>
    <n v="26"/>
    <x v="8"/>
    <x v="43"/>
    <x v="0"/>
    <s v="TLR-1256"/>
    <n v="222"/>
    <x v="1211"/>
    <n v="3"/>
    <d v="1899-12-30T03:00:00"/>
    <x v="2"/>
    <x v="0"/>
    <x v="5"/>
    <x v="0"/>
    <x v="6"/>
  </r>
  <r>
    <x v="0"/>
    <n v="24"/>
    <x v="2"/>
    <x v="220"/>
    <x v="3"/>
    <s v="TLR-6582"/>
    <n v="480"/>
    <x v="1212"/>
    <n v="5"/>
    <d v="1899-12-30T06:00:00"/>
    <x v="0"/>
    <x v="6"/>
    <x v="1"/>
    <x v="0"/>
    <x v="7"/>
  </r>
  <r>
    <x v="1"/>
    <n v="18"/>
    <x v="7"/>
    <x v="109"/>
    <x v="3"/>
    <s v="TLR-4922"/>
    <n v="480"/>
    <x v="1213"/>
    <n v="5"/>
    <d v="1899-12-30T06:00:00"/>
    <x v="2"/>
    <x v="2"/>
    <x v="0"/>
    <x v="1"/>
    <x v="12"/>
  </r>
  <r>
    <x v="0"/>
    <n v="4"/>
    <x v="10"/>
    <x v="124"/>
    <x v="2"/>
    <s v="TLR-8710"/>
    <n v="900"/>
    <x v="1214"/>
    <n v="5"/>
    <d v="1899-12-30T07:00:00"/>
    <x v="1"/>
    <x v="4"/>
    <x v="5"/>
    <x v="0"/>
    <x v="2"/>
  </r>
  <r>
    <x v="0"/>
    <n v="11"/>
    <x v="7"/>
    <x v="223"/>
    <x v="1"/>
    <s v="TLR-6582"/>
    <n v="333"/>
    <x v="1215"/>
    <n v="4"/>
    <d v="1899-12-30T05:00:00"/>
    <x v="1"/>
    <x v="6"/>
    <x v="0"/>
    <x v="2"/>
    <x v="3"/>
  </r>
  <r>
    <x v="0"/>
    <n v="10"/>
    <x v="4"/>
    <x v="200"/>
    <x v="0"/>
    <s v="TLR-4922"/>
    <n v="222"/>
    <x v="1216"/>
    <n v="3"/>
    <d v="1899-12-30T03:00:00"/>
    <x v="0"/>
    <x v="8"/>
    <x v="7"/>
    <x v="0"/>
    <x v="3"/>
  </r>
  <r>
    <x v="1"/>
    <n v="17"/>
    <x v="1"/>
    <x v="184"/>
    <x v="4"/>
    <s v="TLR-8710"/>
    <n v="329"/>
    <x v="1217"/>
    <n v="5"/>
    <d v="1899-12-30T04:30:00"/>
    <x v="2"/>
    <x v="0"/>
    <x v="1"/>
    <x v="2"/>
    <x v="13"/>
  </r>
  <r>
    <x v="1"/>
    <n v="14"/>
    <x v="10"/>
    <x v="207"/>
    <x v="1"/>
    <s v="TLR-8710"/>
    <n v="333"/>
    <x v="1218"/>
    <n v="4"/>
    <d v="1899-12-30T05:00:00"/>
    <x v="0"/>
    <x v="8"/>
    <x v="1"/>
    <x v="3"/>
    <x v="13"/>
  </r>
  <r>
    <x v="0"/>
    <n v="17"/>
    <x v="0"/>
    <x v="29"/>
    <x v="3"/>
    <s v="TLR-1256"/>
    <n v="480"/>
    <x v="1219"/>
    <n v="5"/>
    <d v="1899-12-30T06:00:00"/>
    <x v="0"/>
    <x v="7"/>
    <x v="0"/>
    <x v="0"/>
    <x v="13"/>
  </r>
  <r>
    <x v="0"/>
    <n v="17"/>
    <x v="10"/>
    <x v="271"/>
    <x v="5"/>
    <s v="TLR-1256"/>
    <n v="382"/>
    <x v="1220"/>
    <n v="5"/>
    <d v="1899-12-30T04:30:00"/>
    <x v="1"/>
    <x v="0"/>
    <x v="7"/>
    <x v="3"/>
    <x v="0"/>
  </r>
  <r>
    <x v="0"/>
    <n v="15"/>
    <x v="5"/>
    <x v="315"/>
    <x v="5"/>
    <s v="TLR-6582"/>
    <n v="382"/>
    <x v="1221"/>
    <n v="5"/>
    <d v="1899-12-30T04:30:00"/>
    <x v="1"/>
    <x v="1"/>
    <x v="1"/>
    <x v="3"/>
    <x v="7"/>
  </r>
  <r>
    <x v="0"/>
    <n v="13"/>
    <x v="10"/>
    <x v="57"/>
    <x v="1"/>
    <s v="TLR-7248"/>
    <n v="333"/>
    <x v="1222"/>
    <n v="4"/>
    <d v="1899-12-30T05:00:00"/>
    <x v="1"/>
    <x v="3"/>
    <x v="4"/>
    <x v="2"/>
    <x v="4"/>
  </r>
  <r>
    <x v="1"/>
    <n v="8"/>
    <x v="11"/>
    <x v="276"/>
    <x v="2"/>
    <s v="TLR-7248"/>
    <n v="900"/>
    <x v="1223"/>
    <n v="5"/>
    <d v="1899-12-30T07:00:00"/>
    <x v="2"/>
    <x v="0"/>
    <x v="6"/>
    <x v="0"/>
    <x v="10"/>
  </r>
  <r>
    <x v="0"/>
    <n v="1"/>
    <x v="9"/>
    <x v="86"/>
    <x v="1"/>
    <s v="TLR-1256"/>
    <n v="333"/>
    <x v="1224"/>
    <n v="4"/>
    <d v="1899-12-30T05:00:00"/>
    <x v="1"/>
    <x v="3"/>
    <x v="7"/>
    <x v="1"/>
    <x v="5"/>
  </r>
  <r>
    <x v="0"/>
    <n v="19"/>
    <x v="3"/>
    <x v="193"/>
    <x v="3"/>
    <s v="TLR-7248"/>
    <n v="480"/>
    <x v="1225"/>
    <n v="5"/>
    <d v="1899-12-30T06:00:00"/>
    <x v="0"/>
    <x v="2"/>
    <x v="6"/>
    <x v="3"/>
    <x v="4"/>
  </r>
  <r>
    <x v="0"/>
    <n v="27"/>
    <x v="8"/>
    <x v="80"/>
    <x v="4"/>
    <s v="TLR-4922"/>
    <n v="329"/>
    <x v="1226"/>
    <n v="5"/>
    <d v="1899-12-30T04:30:00"/>
    <x v="1"/>
    <x v="3"/>
    <x v="7"/>
    <x v="0"/>
    <x v="13"/>
  </r>
  <r>
    <x v="1"/>
    <n v="23"/>
    <x v="0"/>
    <x v="308"/>
    <x v="1"/>
    <s v="TLR-4922"/>
    <n v="333"/>
    <x v="1227"/>
    <n v="4"/>
    <d v="1899-12-30T05:00:00"/>
    <x v="2"/>
    <x v="1"/>
    <x v="4"/>
    <x v="0"/>
    <x v="7"/>
  </r>
  <r>
    <x v="0"/>
    <n v="2"/>
    <x v="6"/>
    <x v="164"/>
    <x v="1"/>
    <s v="TLR-9024"/>
    <n v="333"/>
    <x v="1228"/>
    <n v="4"/>
    <d v="1899-12-30T05:00:00"/>
    <x v="0"/>
    <x v="6"/>
    <x v="7"/>
    <x v="1"/>
    <x v="1"/>
  </r>
  <r>
    <x v="1"/>
    <n v="20"/>
    <x v="6"/>
    <x v="173"/>
    <x v="3"/>
    <s v="TLR-7248"/>
    <n v="480"/>
    <x v="1229"/>
    <n v="5"/>
    <d v="1899-12-30T06:00:00"/>
    <x v="2"/>
    <x v="5"/>
    <x v="2"/>
    <x v="2"/>
    <x v="7"/>
  </r>
  <r>
    <x v="0"/>
    <n v="13"/>
    <x v="3"/>
    <x v="275"/>
    <x v="4"/>
    <s v="TLR-1256"/>
    <n v="329"/>
    <x v="1230"/>
    <n v="5"/>
    <d v="1899-12-30T04:30:00"/>
    <x v="0"/>
    <x v="0"/>
    <x v="4"/>
    <x v="2"/>
    <x v="13"/>
  </r>
  <r>
    <x v="0"/>
    <n v="8"/>
    <x v="11"/>
    <x v="276"/>
    <x v="3"/>
    <s v="TLR-4922"/>
    <n v="480"/>
    <x v="1231"/>
    <n v="5"/>
    <d v="1899-12-30T06:00:00"/>
    <x v="0"/>
    <x v="2"/>
    <x v="0"/>
    <x v="1"/>
    <x v="2"/>
  </r>
  <r>
    <x v="0"/>
    <n v="21"/>
    <x v="3"/>
    <x v="205"/>
    <x v="3"/>
    <s v="TLR-8710"/>
    <n v="480"/>
    <x v="1232"/>
    <n v="5"/>
    <d v="1899-12-30T06:00:00"/>
    <x v="2"/>
    <x v="7"/>
    <x v="6"/>
    <x v="3"/>
    <x v="5"/>
  </r>
  <r>
    <x v="1"/>
    <n v="25"/>
    <x v="6"/>
    <x v="30"/>
    <x v="3"/>
    <s v="TLR-9024"/>
    <n v="480"/>
    <x v="1233"/>
    <n v="5"/>
    <d v="1899-12-30T06:00:00"/>
    <x v="2"/>
    <x v="4"/>
    <x v="7"/>
    <x v="0"/>
    <x v="0"/>
  </r>
  <r>
    <x v="0"/>
    <n v="22"/>
    <x v="4"/>
    <x v="88"/>
    <x v="1"/>
    <s v="TLR-9024"/>
    <n v="333"/>
    <x v="1234"/>
    <n v="4"/>
    <d v="1899-12-30T05:00:00"/>
    <x v="1"/>
    <x v="4"/>
    <x v="2"/>
    <x v="2"/>
    <x v="11"/>
  </r>
  <r>
    <x v="1"/>
    <n v="10"/>
    <x v="1"/>
    <x v="213"/>
    <x v="1"/>
    <s v="TLR-6582"/>
    <n v="333"/>
    <x v="86"/>
    <n v="4"/>
    <d v="1899-12-30T05:00:00"/>
    <x v="1"/>
    <x v="6"/>
    <x v="5"/>
    <x v="3"/>
    <x v="7"/>
  </r>
  <r>
    <x v="0"/>
    <n v="11"/>
    <x v="4"/>
    <x v="158"/>
    <x v="3"/>
    <s v="TLR-7248"/>
    <n v="480"/>
    <x v="1235"/>
    <n v="5"/>
    <d v="1899-12-30T06:00:00"/>
    <x v="2"/>
    <x v="4"/>
    <x v="7"/>
    <x v="2"/>
    <x v="10"/>
  </r>
  <r>
    <x v="0"/>
    <n v="5"/>
    <x v="9"/>
    <x v="175"/>
    <x v="1"/>
    <s v="TLR-4922"/>
    <n v="333"/>
    <x v="1236"/>
    <n v="4"/>
    <d v="1899-12-30T05:00:00"/>
    <x v="2"/>
    <x v="2"/>
    <x v="4"/>
    <x v="1"/>
    <x v="4"/>
  </r>
  <r>
    <x v="0"/>
    <n v="21"/>
    <x v="2"/>
    <x v="2"/>
    <x v="2"/>
    <s v="TLR-1256"/>
    <n v="900"/>
    <x v="1237"/>
    <n v="5"/>
    <d v="1899-12-30T07:00:00"/>
    <x v="2"/>
    <x v="4"/>
    <x v="4"/>
    <x v="2"/>
    <x v="0"/>
  </r>
  <r>
    <x v="0"/>
    <n v="22"/>
    <x v="1"/>
    <x v="148"/>
    <x v="2"/>
    <s v="TLR-6582"/>
    <n v="900"/>
    <x v="1238"/>
    <n v="5"/>
    <d v="1899-12-30T07:00:00"/>
    <x v="2"/>
    <x v="6"/>
    <x v="5"/>
    <x v="2"/>
    <x v="14"/>
  </r>
  <r>
    <x v="0"/>
    <n v="5"/>
    <x v="8"/>
    <x v="10"/>
    <x v="4"/>
    <s v="TLR-6582"/>
    <n v="329"/>
    <x v="1239"/>
    <n v="5"/>
    <d v="1899-12-30T04:30:00"/>
    <x v="1"/>
    <x v="3"/>
    <x v="3"/>
    <x v="0"/>
    <x v="4"/>
  </r>
  <r>
    <x v="0"/>
    <n v="11"/>
    <x v="3"/>
    <x v="255"/>
    <x v="4"/>
    <s v="TLR-8710"/>
    <n v="329"/>
    <x v="1240"/>
    <n v="5"/>
    <d v="1899-12-30T04:30:00"/>
    <x v="1"/>
    <x v="4"/>
    <x v="2"/>
    <x v="3"/>
    <x v="2"/>
  </r>
  <r>
    <x v="0"/>
    <n v="19"/>
    <x v="0"/>
    <x v="171"/>
    <x v="1"/>
    <s v="TLR-9024"/>
    <n v="333"/>
    <x v="1241"/>
    <n v="4"/>
    <d v="1899-12-30T05:00:00"/>
    <x v="1"/>
    <x v="6"/>
    <x v="2"/>
    <x v="0"/>
    <x v="5"/>
  </r>
  <r>
    <x v="1"/>
    <n v="18"/>
    <x v="0"/>
    <x v="231"/>
    <x v="2"/>
    <s v="TLR-7248"/>
    <n v="900"/>
    <x v="1242"/>
    <n v="5"/>
    <d v="1899-12-30T07:00:00"/>
    <x v="0"/>
    <x v="2"/>
    <x v="4"/>
    <x v="1"/>
    <x v="1"/>
  </r>
  <r>
    <x v="1"/>
    <n v="18"/>
    <x v="3"/>
    <x v="282"/>
    <x v="1"/>
    <s v="TLR-9024"/>
    <n v="333"/>
    <x v="1243"/>
    <n v="4"/>
    <d v="1899-12-30T05:00:00"/>
    <x v="1"/>
    <x v="6"/>
    <x v="1"/>
    <x v="3"/>
    <x v="1"/>
  </r>
  <r>
    <x v="1"/>
    <n v="3"/>
    <x v="7"/>
    <x v="96"/>
    <x v="2"/>
    <s v="TLR-9024"/>
    <n v="900"/>
    <x v="1244"/>
    <n v="5"/>
    <d v="1899-12-30T07:00:00"/>
    <x v="1"/>
    <x v="3"/>
    <x v="4"/>
    <x v="2"/>
    <x v="6"/>
  </r>
  <r>
    <x v="0"/>
    <n v="11"/>
    <x v="4"/>
    <x v="158"/>
    <x v="4"/>
    <s v="TLR-4922"/>
    <n v="329"/>
    <x v="1245"/>
    <n v="5"/>
    <d v="1899-12-30T04:30:00"/>
    <x v="2"/>
    <x v="8"/>
    <x v="7"/>
    <x v="2"/>
    <x v="7"/>
  </r>
  <r>
    <x v="1"/>
    <n v="17"/>
    <x v="8"/>
    <x v="52"/>
    <x v="1"/>
    <s v="TLR-7248"/>
    <n v="333"/>
    <x v="1246"/>
    <n v="4"/>
    <d v="1899-12-30T05:00:00"/>
    <x v="1"/>
    <x v="3"/>
    <x v="2"/>
    <x v="2"/>
    <x v="2"/>
  </r>
  <r>
    <x v="0"/>
    <n v="15"/>
    <x v="8"/>
    <x v="49"/>
    <x v="2"/>
    <s v="TLR-7248"/>
    <n v="900"/>
    <x v="1247"/>
    <n v="5"/>
    <d v="1899-12-30T07:00:00"/>
    <x v="1"/>
    <x v="5"/>
    <x v="3"/>
    <x v="0"/>
    <x v="5"/>
  </r>
  <r>
    <x v="0"/>
    <n v="9"/>
    <x v="11"/>
    <x v="44"/>
    <x v="0"/>
    <s v="TLR-9024"/>
    <n v="222"/>
    <x v="1248"/>
    <n v="3"/>
    <d v="1899-12-30T03:00:00"/>
    <x v="2"/>
    <x v="3"/>
    <x v="2"/>
    <x v="0"/>
    <x v="5"/>
  </r>
  <r>
    <x v="0"/>
    <n v="13"/>
    <x v="8"/>
    <x v="39"/>
    <x v="1"/>
    <s v="TLR-6582"/>
    <n v="333"/>
    <x v="1249"/>
    <n v="4"/>
    <d v="1899-12-30T05:00:00"/>
    <x v="0"/>
    <x v="6"/>
    <x v="2"/>
    <x v="1"/>
    <x v="4"/>
  </r>
  <r>
    <x v="0"/>
    <n v="15"/>
    <x v="8"/>
    <x v="49"/>
    <x v="1"/>
    <s v="TLR-6582"/>
    <n v="333"/>
    <x v="1250"/>
    <n v="4"/>
    <d v="1899-12-30T05:00:00"/>
    <x v="0"/>
    <x v="2"/>
    <x v="6"/>
    <x v="1"/>
    <x v="9"/>
  </r>
  <r>
    <x v="1"/>
    <n v="16"/>
    <x v="1"/>
    <x v="222"/>
    <x v="0"/>
    <s v="TLR-8710"/>
    <n v="222"/>
    <x v="1251"/>
    <n v="3"/>
    <d v="1899-12-30T03:00:00"/>
    <x v="0"/>
    <x v="0"/>
    <x v="5"/>
    <x v="3"/>
    <x v="11"/>
  </r>
  <r>
    <x v="1"/>
    <n v="12"/>
    <x v="1"/>
    <x v="13"/>
    <x v="5"/>
    <s v="TLR-6582"/>
    <n v="382"/>
    <x v="1252"/>
    <n v="5"/>
    <d v="1899-12-30T04:30:00"/>
    <x v="1"/>
    <x v="6"/>
    <x v="6"/>
    <x v="0"/>
    <x v="1"/>
  </r>
  <r>
    <x v="0"/>
    <n v="5"/>
    <x v="5"/>
    <x v="293"/>
    <x v="0"/>
    <s v="TLR-9024"/>
    <n v="222"/>
    <x v="1253"/>
    <n v="3"/>
    <d v="1899-12-30T03:00:00"/>
    <x v="0"/>
    <x v="8"/>
    <x v="7"/>
    <x v="0"/>
    <x v="8"/>
  </r>
  <r>
    <x v="0"/>
    <n v="21"/>
    <x v="5"/>
    <x v="238"/>
    <x v="0"/>
    <s v="TLR-9024"/>
    <n v="222"/>
    <x v="1254"/>
    <n v="3"/>
    <d v="1899-12-30T03:00:00"/>
    <x v="2"/>
    <x v="5"/>
    <x v="3"/>
    <x v="3"/>
    <x v="3"/>
  </r>
  <r>
    <x v="0"/>
    <n v="17"/>
    <x v="4"/>
    <x v="78"/>
    <x v="1"/>
    <s v="TLR-7248"/>
    <n v="333"/>
    <x v="1255"/>
    <n v="4"/>
    <d v="1899-12-30T05:00:00"/>
    <x v="0"/>
    <x v="2"/>
    <x v="7"/>
    <x v="2"/>
    <x v="10"/>
  </r>
  <r>
    <x v="0"/>
    <n v="6"/>
    <x v="2"/>
    <x v="120"/>
    <x v="0"/>
    <s v="TLR-6582"/>
    <n v="222"/>
    <x v="1256"/>
    <n v="3"/>
    <d v="1899-12-30T03:00:00"/>
    <x v="1"/>
    <x v="8"/>
    <x v="3"/>
    <x v="0"/>
    <x v="12"/>
  </r>
  <r>
    <x v="0"/>
    <n v="4"/>
    <x v="2"/>
    <x v="181"/>
    <x v="3"/>
    <s v="TLR-4922"/>
    <n v="480"/>
    <x v="1257"/>
    <n v="5"/>
    <d v="1899-12-30T06:00:00"/>
    <x v="0"/>
    <x v="6"/>
    <x v="0"/>
    <x v="2"/>
    <x v="14"/>
  </r>
  <r>
    <x v="1"/>
    <n v="14"/>
    <x v="8"/>
    <x v="116"/>
    <x v="1"/>
    <s v="TLR-6582"/>
    <n v="333"/>
    <x v="1258"/>
    <n v="4"/>
    <d v="1899-12-30T05:00:00"/>
    <x v="0"/>
    <x v="6"/>
    <x v="6"/>
    <x v="2"/>
    <x v="2"/>
  </r>
  <r>
    <x v="0"/>
    <n v="8"/>
    <x v="10"/>
    <x v="216"/>
    <x v="3"/>
    <s v="TLR-4922"/>
    <n v="480"/>
    <x v="1259"/>
    <n v="5"/>
    <d v="1899-12-30T06:00:00"/>
    <x v="0"/>
    <x v="3"/>
    <x v="4"/>
    <x v="0"/>
    <x v="10"/>
  </r>
  <r>
    <x v="1"/>
    <n v="17"/>
    <x v="7"/>
    <x v="33"/>
    <x v="2"/>
    <s v="TLR-8710"/>
    <n v="900"/>
    <x v="1260"/>
    <n v="5"/>
    <d v="1899-12-30T07:00:00"/>
    <x v="1"/>
    <x v="8"/>
    <x v="3"/>
    <x v="2"/>
    <x v="4"/>
  </r>
  <r>
    <x v="0"/>
    <n v="10"/>
    <x v="5"/>
    <x v="161"/>
    <x v="3"/>
    <s v="TLR-8710"/>
    <n v="480"/>
    <x v="1261"/>
    <n v="5"/>
    <d v="1899-12-30T06:00:00"/>
    <x v="2"/>
    <x v="2"/>
    <x v="0"/>
    <x v="1"/>
    <x v="4"/>
  </r>
  <r>
    <x v="1"/>
    <n v="12"/>
    <x v="0"/>
    <x v="87"/>
    <x v="1"/>
    <s v="TLR-9024"/>
    <n v="333"/>
    <x v="1262"/>
    <n v="4"/>
    <d v="1899-12-30T05:00:00"/>
    <x v="0"/>
    <x v="8"/>
    <x v="1"/>
    <x v="1"/>
    <x v="11"/>
  </r>
  <r>
    <x v="0"/>
    <n v="15"/>
    <x v="11"/>
    <x v="152"/>
    <x v="5"/>
    <s v="TLR-7248"/>
    <n v="382"/>
    <x v="1263"/>
    <n v="5"/>
    <d v="1899-12-30T04:30:00"/>
    <x v="1"/>
    <x v="0"/>
    <x v="3"/>
    <x v="0"/>
    <x v="5"/>
  </r>
  <r>
    <x v="0"/>
    <n v="27"/>
    <x v="1"/>
    <x v="98"/>
    <x v="4"/>
    <s v="TLR-6582"/>
    <n v="329"/>
    <x v="1264"/>
    <n v="5"/>
    <d v="1899-12-30T04:30:00"/>
    <x v="0"/>
    <x v="4"/>
    <x v="2"/>
    <x v="2"/>
    <x v="14"/>
  </r>
  <r>
    <x v="1"/>
    <n v="15"/>
    <x v="8"/>
    <x v="49"/>
    <x v="4"/>
    <s v="TLR-6582"/>
    <n v="329"/>
    <x v="1265"/>
    <n v="5"/>
    <d v="1899-12-30T04:30:00"/>
    <x v="2"/>
    <x v="2"/>
    <x v="5"/>
    <x v="0"/>
    <x v="6"/>
  </r>
  <r>
    <x v="0"/>
    <n v="20"/>
    <x v="2"/>
    <x v="100"/>
    <x v="4"/>
    <s v="TLR-9024"/>
    <n v="329"/>
    <x v="1266"/>
    <n v="5"/>
    <d v="1899-12-30T04:30:00"/>
    <x v="1"/>
    <x v="2"/>
    <x v="1"/>
    <x v="1"/>
    <x v="6"/>
  </r>
  <r>
    <x v="0"/>
    <n v="17"/>
    <x v="11"/>
    <x v="142"/>
    <x v="1"/>
    <s v="TLR-6582"/>
    <n v="333"/>
    <x v="1267"/>
    <n v="4"/>
    <d v="1899-12-30T05:00:00"/>
    <x v="1"/>
    <x v="3"/>
    <x v="5"/>
    <x v="1"/>
    <x v="8"/>
  </r>
  <r>
    <x v="0"/>
    <n v="6"/>
    <x v="7"/>
    <x v="270"/>
    <x v="5"/>
    <s v="TLR-4922"/>
    <n v="382"/>
    <x v="1268"/>
    <n v="5"/>
    <d v="1899-12-30T04:30:00"/>
    <x v="1"/>
    <x v="4"/>
    <x v="5"/>
    <x v="0"/>
    <x v="13"/>
  </r>
  <r>
    <x v="0"/>
    <n v="10"/>
    <x v="9"/>
    <x v="71"/>
    <x v="2"/>
    <s v="TLR-4922"/>
    <n v="900"/>
    <x v="1269"/>
    <n v="5"/>
    <d v="1899-12-30T07:00:00"/>
    <x v="2"/>
    <x v="6"/>
    <x v="5"/>
    <x v="2"/>
    <x v="5"/>
  </r>
  <r>
    <x v="0"/>
    <n v="15"/>
    <x v="0"/>
    <x v="25"/>
    <x v="4"/>
    <s v="TLR-4922"/>
    <n v="329"/>
    <x v="1270"/>
    <n v="5"/>
    <d v="1899-12-30T04:30:00"/>
    <x v="0"/>
    <x v="4"/>
    <x v="0"/>
    <x v="3"/>
    <x v="13"/>
  </r>
  <r>
    <x v="0"/>
    <n v="21"/>
    <x v="5"/>
    <x v="238"/>
    <x v="5"/>
    <s v="TLR-6582"/>
    <n v="382"/>
    <x v="1271"/>
    <n v="5"/>
    <d v="1899-12-30T04:30:00"/>
    <x v="1"/>
    <x v="0"/>
    <x v="0"/>
    <x v="3"/>
    <x v="8"/>
  </r>
  <r>
    <x v="0"/>
    <n v="22"/>
    <x v="10"/>
    <x v="221"/>
    <x v="0"/>
    <s v="TLR-4922"/>
    <n v="222"/>
    <x v="1272"/>
    <n v="3"/>
    <d v="1899-12-30T03:00:00"/>
    <x v="2"/>
    <x v="1"/>
    <x v="0"/>
    <x v="1"/>
    <x v="3"/>
  </r>
  <r>
    <x v="1"/>
    <n v="7"/>
    <x v="1"/>
    <x v="224"/>
    <x v="4"/>
    <s v="TLR-1256"/>
    <n v="329"/>
    <x v="1273"/>
    <n v="5"/>
    <d v="1899-12-30T04:30:00"/>
    <x v="0"/>
    <x v="1"/>
    <x v="0"/>
    <x v="2"/>
    <x v="2"/>
  </r>
  <r>
    <x v="0"/>
    <n v="22"/>
    <x v="5"/>
    <x v="155"/>
    <x v="3"/>
    <s v="TLR-8710"/>
    <n v="480"/>
    <x v="1274"/>
    <n v="5"/>
    <d v="1899-12-30T06:00:00"/>
    <x v="0"/>
    <x v="2"/>
    <x v="5"/>
    <x v="2"/>
    <x v="10"/>
  </r>
  <r>
    <x v="0"/>
    <n v="26"/>
    <x v="8"/>
    <x v="43"/>
    <x v="1"/>
    <s v="TLR-6582"/>
    <n v="333"/>
    <x v="1275"/>
    <n v="4"/>
    <d v="1899-12-30T05:00:00"/>
    <x v="2"/>
    <x v="1"/>
    <x v="5"/>
    <x v="1"/>
    <x v="3"/>
  </r>
  <r>
    <x v="1"/>
    <n v="10"/>
    <x v="2"/>
    <x v="130"/>
    <x v="1"/>
    <s v="TLR-6582"/>
    <n v="333"/>
    <x v="1276"/>
    <n v="4"/>
    <d v="1899-12-30T05:00:00"/>
    <x v="1"/>
    <x v="7"/>
    <x v="2"/>
    <x v="3"/>
    <x v="0"/>
  </r>
  <r>
    <x v="0"/>
    <n v="6"/>
    <x v="1"/>
    <x v="105"/>
    <x v="1"/>
    <s v="TLR-4922"/>
    <n v="333"/>
    <x v="1277"/>
    <n v="4"/>
    <d v="1899-12-30T05:00:00"/>
    <x v="0"/>
    <x v="7"/>
    <x v="5"/>
    <x v="2"/>
    <x v="9"/>
  </r>
  <r>
    <x v="0"/>
    <n v="3"/>
    <x v="0"/>
    <x v="118"/>
    <x v="0"/>
    <s v="TLR-7248"/>
    <n v="222"/>
    <x v="1278"/>
    <n v="3"/>
    <d v="1899-12-30T03:00:00"/>
    <x v="0"/>
    <x v="1"/>
    <x v="5"/>
    <x v="1"/>
    <x v="5"/>
  </r>
  <r>
    <x v="1"/>
    <n v="5"/>
    <x v="9"/>
    <x v="175"/>
    <x v="1"/>
    <s v="TLR-1256"/>
    <n v="333"/>
    <x v="1279"/>
    <n v="4"/>
    <d v="1899-12-30T05:00:00"/>
    <x v="0"/>
    <x v="2"/>
    <x v="4"/>
    <x v="3"/>
    <x v="4"/>
  </r>
  <r>
    <x v="0"/>
    <n v="2"/>
    <x v="9"/>
    <x v="12"/>
    <x v="4"/>
    <s v="TLR-1256"/>
    <n v="329"/>
    <x v="1280"/>
    <n v="5"/>
    <d v="1899-12-30T04:30:00"/>
    <x v="2"/>
    <x v="3"/>
    <x v="7"/>
    <x v="2"/>
    <x v="5"/>
  </r>
  <r>
    <x v="0"/>
    <n v="8"/>
    <x v="8"/>
    <x v="69"/>
    <x v="4"/>
    <s v="TLR-1256"/>
    <n v="329"/>
    <x v="1281"/>
    <n v="5"/>
    <d v="1899-12-30T04:30:00"/>
    <x v="1"/>
    <x v="2"/>
    <x v="6"/>
    <x v="3"/>
    <x v="6"/>
  </r>
  <r>
    <x v="0"/>
    <n v="19"/>
    <x v="7"/>
    <x v="206"/>
    <x v="2"/>
    <s v="TLR-4922"/>
    <n v="900"/>
    <x v="1282"/>
    <n v="5"/>
    <d v="1899-12-30T07:00:00"/>
    <x v="1"/>
    <x v="2"/>
    <x v="3"/>
    <x v="0"/>
    <x v="7"/>
  </r>
  <r>
    <x v="1"/>
    <n v="18"/>
    <x v="1"/>
    <x v="250"/>
    <x v="2"/>
    <s v="TLR-6582"/>
    <n v="900"/>
    <x v="1283"/>
    <n v="5"/>
    <d v="1899-12-30T07:00:00"/>
    <x v="1"/>
    <x v="8"/>
    <x v="7"/>
    <x v="3"/>
    <x v="12"/>
  </r>
  <r>
    <x v="0"/>
    <n v="24"/>
    <x v="1"/>
    <x v="90"/>
    <x v="2"/>
    <s v="TLR-4922"/>
    <n v="900"/>
    <x v="1284"/>
    <n v="5"/>
    <d v="1899-12-30T07:00:00"/>
    <x v="2"/>
    <x v="2"/>
    <x v="4"/>
    <x v="0"/>
    <x v="10"/>
  </r>
  <r>
    <x v="1"/>
    <n v="12"/>
    <x v="6"/>
    <x v="305"/>
    <x v="3"/>
    <s v="TLR-4922"/>
    <n v="480"/>
    <x v="1285"/>
    <n v="5"/>
    <d v="1899-12-30T06:00:00"/>
    <x v="2"/>
    <x v="1"/>
    <x v="3"/>
    <x v="0"/>
    <x v="4"/>
  </r>
  <r>
    <x v="0"/>
    <n v="2"/>
    <x v="3"/>
    <x v="128"/>
    <x v="5"/>
    <s v="TLR-6582"/>
    <n v="382"/>
    <x v="1286"/>
    <n v="5"/>
    <d v="1899-12-30T04:30:00"/>
    <x v="1"/>
    <x v="1"/>
    <x v="3"/>
    <x v="2"/>
    <x v="1"/>
  </r>
  <r>
    <x v="0"/>
    <n v="16"/>
    <x v="6"/>
    <x v="316"/>
    <x v="0"/>
    <s v="TLR-8710"/>
    <n v="222"/>
    <x v="1287"/>
    <n v="3"/>
    <d v="1899-12-30T03:00:00"/>
    <x v="1"/>
    <x v="0"/>
    <x v="2"/>
    <x v="2"/>
    <x v="2"/>
  </r>
  <r>
    <x v="0"/>
    <n v="17"/>
    <x v="2"/>
    <x v="176"/>
    <x v="4"/>
    <s v="TLR-1256"/>
    <n v="329"/>
    <x v="1288"/>
    <n v="5"/>
    <d v="1899-12-30T04:30:00"/>
    <x v="0"/>
    <x v="5"/>
    <x v="3"/>
    <x v="0"/>
    <x v="9"/>
  </r>
  <r>
    <x v="1"/>
    <n v="16"/>
    <x v="11"/>
    <x v="31"/>
    <x v="3"/>
    <s v="TLR-6582"/>
    <n v="480"/>
    <x v="1289"/>
    <n v="5"/>
    <d v="1899-12-30T06:00:00"/>
    <x v="0"/>
    <x v="5"/>
    <x v="2"/>
    <x v="3"/>
    <x v="2"/>
  </r>
  <r>
    <x v="1"/>
    <n v="2"/>
    <x v="0"/>
    <x v="295"/>
    <x v="0"/>
    <s v="TLR-6582"/>
    <n v="222"/>
    <x v="1290"/>
    <n v="3"/>
    <d v="1899-12-30T03:00:00"/>
    <x v="0"/>
    <x v="4"/>
    <x v="2"/>
    <x v="0"/>
    <x v="7"/>
  </r>
  <r>
    <x v="0"/>
    <n v="9"/>
    <x v="6"/>
    <x v="27"/>
    <x v="5"/>
    <s v="TLR-7248"/>
    <n v="382"/>
    <x v="1291"/>
    <n v="5"/>
    <d v="1899-12-30T04:30:00"/>
    <x v="1"/>
    <x v="6"/>
    <x v="5"/>
    <x v="1"/>
    <x v="4"/>
  </r>
  <r>
    <x v="1"/>
    <n v="26"/>
    <x v="9"/>
    <x v="301"/>
    <x v="2"/>
    <s v="TLR-7248"/>
    <n v="900"/>
    <x v="1292"/>
    <n v="5"/>
    <d v="1899-12-30T07:00:00"/>
    <x v="0"/>
    <x v="5"/>
    <x v="2"/>
    <x v="2"/>
    <x v="6"/>
  </r>
  <r>
    <x v="0"/>
    <n v="16"/>
    <x v="6"/>
    <x v="316"/>
    <x v="1"/>
    <s v="TLR-4922"/>
    <n v="333"/>
    <x v="1293"/>
    <n v="4"/>
    <d v="1899-12-30T05:00:00"/>
    <x v="1"/>
    <x v="8"/>
    <x v="0"/>
    <x v="2"/>
    <x v="4"/>
  </r>
  <r>
    <x v="0"/>
    <n v="26"/>
    <x v="5"/>
    <x v="56"/>
    <x v="3"/>
    <s v="TLR-9024"/>
    <n v="480"/>
    <x v="1294"/>
    <n v="5"/>
    <d v="1899-12-30T06:00:00"/>
    <x v="2"/>
    <x v="7"/>
    <x v="5"/>
    <x v="3"/>
    <x v="4"/>
  </r>
  <r>
    <x v="0"/>
    <n v="17"/>
    <x v="2"/>
    <x v="176"/>
    <x v="5"/>
    <s v="TLR-9024"/>
    <n v="382"/>
    <x v="1295"/>
    <n v="5"/>
    <d v="1899-12-30T04:30:00"/>
    <x v="0"/>
    <x v="3"/>
    <x v="6"/>
    <x v="2"/>
    <x v="13"/>
  </r>
  <r>
    <x v="0"/>
    <n v="22"/>
    <x v="4"/>
    <x v="88"/>
    <x v="4"/>
    <s v="TLR-9024"/>
    <n v="329"/>
    <x v="1296"/>
    <n v="5"/>
    <d v="1899-12-30T04:30:00"/>
    <x v="1"/>
    <x v="0"/>
    <x v="3"/>
    <x v="3"/>
    <x v="6"/>
  </r>
  <r>
    <x v="1"/>
    <n v="6"/>
    <x v="2"/>
    <x v="120"/>
    <x v="0"/>
    <s v="TLR-7248"/>
    <n v="222"/>
    <x v="1297"/>
    <n v="3"/>
    <d v="1899-12-30T03:00:00"/>
    <x v="0"/>
    <x v="8"/>
    <x v="3"/>
    <x v="1"/>
    <x v="9"/>
  </r>
  <r>
    <x v="0"/>
    <n v="1"/>
    <x v="10"/>
    <x v="28"/>
    <x v="1"/>
    <s v="TLR-7248"/>
    <n v="333"/>
    <x v="1298"/>
    <n v="4"/>
    <d v="1899-12-30T05:00:00"/>
    <x v="2"/>
    <x v="5"/>
    <x v="6"/>
    <x v="3"/>
    <x v="4"/>
  </r>
  <r>
    <x v="0"/>
    <n v="6"/>
    <x v="11"/>
    <x v="73"/>
    <x v="2"/>
    <s v="TLR-9024"/>
    <n v="900"/>
    <x v="1299"/>
    <n v="5"/>
    <d v="1899-12-30T07:00:00"/>
    <x v="1"/>
    <x v="3"/>
    <x v="6"/>
    <x v="3"/>
    <x v="1"/>
  </r>
  <r>
    <x v="0"/>
    <n v="16"/>
    <x v="10"/>
    <x v="32"/>
    <x v="1"/>
    <s v="TLR-9024"/>
    <n v="333"/>
    <x v="1300"/>
    <n v="4"/>
    <d v="1899-12-30T05:00:00"/>
    <x v="1"/>
    <x v="1"/>
    <x v="1"/>
    <x v="1"/>
    <x v="11"/>
  </r>
  <r>
    <x v="0"/>
    <n v="6"/>
    <x v="6"/>
    <x v="23"/>
    <x v="3"/>
    <s v="TLR-7248"/>
    <n v="480"/>
    <x v="1301"/>
    <n v="5"/>
    <d v="1899-12-30T06:00:00"/>
    <x v="1"/>
    <x v="2"/>
    <x v="3"/>
    <x v="3"/>
    <x v="4"/>
  </r>
  <r>
    <x v="0"/>
    <n v="4"/>
    <x v="9"/>
    <x v="197"/>
    <x v="3"/>
    <s v="TLR-8710"/>
    <n v="480"/>
    <x v="1302"/>
    <n v="5"/>
    <d v="1899-12-30T06:00:00"/>
    <x v="0"/>
    <x v="1"/>
    <x v="2"/>
    <x v="0"/>
    <x v="2"/>
  </r>
  <r>
    <x v="1"/>
    <n v="23"/>
    <x v="2"/>
    <x v="84"/>
    <x v="4"/>
    <s v="TLR-4922"/>
    <n v="329"/>
    <x v="1303"/>
    <n v="5"/>
    <d v="1899-12-30T04:30:00"/>
    <x v="2"/>
    <x v="6"/>
    <x v="7"/>
    <x v="0"/>
    <x v="13"/>
  </r>
  <r>
    <x v="0"/>
    <n v="19"/>
    <x v="5"/>
    <x v="242"/>
    <x v="1"/>
    <s v="TLR-6582"/>
    <n v="333"/>
    <x v="1304"/>
    <n v="4"/>
    <d v="1899-12-30T05:00:00"/>
    <x v="0"/>
    <x v="3"/>
    <x v="1"/>
    <x v="0"/>
    <x v="5"/>
  </r>
  <r>
    <x v="0"/>
    <n v="2"/>
    <x v="3"/>
    <x v="128"/>
    <x v="5"/>
    <s v="TLR-8710"/>
    <n v="382"/>
    <x v="1305"/>
    <n v="5"/>
    <d v="1899-12-30T04:30:00"/>
    <x v="1"/>
    <x v="8"/>
    <x v="4"/>
    <x v="0"/>
    <x v="11"/>
  </r>
  <r>
    <x v="1"/>
    <n v="11"/>
    <x v="5"/>
    <x v="264"/>
    <x v="4"/>
    <s v="TLR-1256"/>
    <n v="329"/>
    <x v="1306"/>
    <n v="5"/>
    <d v="1899-12-30T04:30:00"/>
    <x v="0"/>
    <x v="2"/>
    <x v="7"/>
    <x v="0"/>
    <x v="7"/>
  </r>
  <r>
    <x v="1"/>
    <n v="19"/>
    <x v="7"/>
    <x v="206"/>
    <x v="3"/>
    <s v="TLR-6582"/>
    <n v="480"/>
    <x v="1307"/>
    <n v="5"/>
    <d v="1899-12-30T06:00:00"/>
    <x v="1"/>
    <x v="7"/>
    <x v="2"/>
    <x v="2"/>
    <x v="0"/>
  </r>
  <r>
    <x v="1"/>
    <n v="5"/>
    <x v="4"/>
    <x v="45"/>
    <x v="4"/>
    <s v="TLR-9024"/>
    <n v="329"/>
    <x v="1308"/>
    <n v="5"/>
    <d v="1899-12-30T04:30:00"/>
    <x v="2"/>
    <x v="3"/>
    <x v="3"/>
    <x v="2"/>
    <x v="10"/>
  </r>
  <r>
    <x v="0"/>
    <n v="14"/>
    <x v="4"/>
    <x v="229"/>
    <x v="5"/>
    <s v="TLR-1256"/>
    <n v="382"/>
    <x v="1309"/>
    <n v="5"/>
    <d v="1899-12-30T04:30:00"/>
    <x v="0"/>
    <x v="2"/>
    <x v="7"/>
    <x v="0"/>
    <x v="9"/>
  </r>
  <r>
    <x v="0"/>
    <n v="27"/>
    <x v="2"/>
    <x v="121"/>
    <x v="1"/>
    <s v="TLR-6582"/>
    <n v="333"/>
    <x v="1310"/>
    <n v="4"/>
    <d v="1899-12-30T05:00:00"/>
    <x v="1"/>
    <x v="6"/>
    <x v="5"/>
    <x v="0"/>
    <x v="14"/>
  </r>
  <r>
    <x v="0"/>
    <n v="6"/>
    <x v="3"/>
    <x v="22"/>
    <x v="5"/>
    <s v="TLR-7248"/>
    <n v="382"/>
    <x v="1311"/>
    <n v="5"/>
    <d v="1899-12-30T04:30:00"/>
    <x v="1"/>
    <x v="2"/>
    <x v="2"/>
    <x v="0"/>
    <x v="12"/>
  </r>
  <r>
    <x v="0"/>
    <n v="8"/>
    <x v="0"/>
    <x v="102"/>
    <x v="1"/>
    <s v="TLR-9024"/>
    <n v="333"/>
    <x v="1312"/>
    <n v="4"/>
    <d v="1899-12-30T05:00:00"/>
    <x v="0"/>
    <x v="5"/>
    <x v="5"/>
    <x v="2"/>
    <x v="6"/>
  </r>
  <r>
    <x v="0"/>
    <n v="22"/>
    <x v="4"/>
    <x v="88"/>
    <x v="4"/>
    <s v="TLR-8710"/>
    <n v="329"/>
    <x v="1313"/>
    <n v="5"/>
    <d v="1899-12-30T04:30:00"/>
    <x v="0"/>
    <x v="3"/>
    <x v="7"/>
    <x v="2"/>
    <x v="7"/>
  </r>
  <r>
    <x v="0"/>
    <n v="2"/>
    <x v="11"/>
    <x v="188"/>
    <x v="1"/>
    <s v="TLR-6582"/>
    <n v="333"/>
    <x v="1314"/>
    <n v="4"/>
    <d v="1899-12-30T05:00:00"/>
    <x v="2"/>
    <x v="8"/>
    <x v="7"/>
    <x v="2"/>
    <x v="9"/>
  </r>
  <r>
    <x v="1"/>
    <n v="27"/>
    <x v="1"/>
    <x v="98"/>
    <x v="5"/>
    <s v="TLR-1256"/>
    <n v="382"/>
    <x v="1315"/>
    <n v="5"/>
    <d v="1899-12-30T04:30:00"/>
    <x v="2"/>
    <x v="7"/>
    <x v="2"/>
    <x v="1"/>
    <x v="0"/>
  </r>
  <r>
    <x v="0"/>
    <n v="13"/>
    <x v="3"/>
    <x v="275"/>
    <x v="1"/>
    <s v="TLR-6582"/>
    <n v="333"/>
    <x v="1316"/>
    <n v="4"/>
    <d v="1899-12-30T05:00:00"/>
    <x v="2"/>
    <x v="4"/>
    <x v="4"/>
    <x v="1"/>
    <x v="5"/>
  </r>
  <r>
    <x v="0"/>
    <n v="15"/>
    <x v="1"/>
    <x v="1"/>
    <x v="3"/>
    <s v="TLR-8710"/>
    <n v="480"/>
    <x v="1317"/>
    <n v="5"/>
    <d v="1899-12-30T06:00:00"/>
    <x v="2"/>
    <x v="8"/>
    <x v="3"/>
    <x v="3"/>
    <x v="3"/>
  </r>
  <r>
    <x v="0"/>
    <n v="6"/>
    <x v="6"/>
    <x v="23"/>
    <x v="4"/>
    <s v="TLR-4922"/>
    <n v="329"/>
    <x v="1318"/>
    <n v="5"/>
    <d v="1899-12-30T04:30:00"/>
    <x v="0"/>
    <x v="5"/>
    <x v="3"/>
    <x v="0"/>
    <x v="5"/>
  </r>
  <r>
    <x v="0"/>
    <n v="5"/>
    <x v="2"/>
    <x v="122"/>
    <x v="4"/>
    <s v="TLR-8710"/>
    <n v="329"/>
    <x v="1319"/>
    <n v="5"/>
    <d v="1899-12-30T04:30:00"/>
    <x v="2"/>
    <x v="2"/>
    <x v="7"/>
    <x v="2"/>
    <x v="5"/>
  </r>
  <r>
    <x v="0"/>
    <n v="20"/>
    <x v="11"/>
    <x v="185"/>
    <x v="4"/>
    <s v="TLR-6582"/>
    <n v="329"/>
    <x v="1320"/>
    <n v="5"/>
    <d v="1899-12-30T04:30:00"/>
    <x v="2"/>
    <x v="6"/>
    <x v="0"/>
    <x v="3"/>
    <x v="4"/>
  </r>
  <r>
    <x v="1"/>
    <n v="25"/>
    <x v="3"/>
    <x v="103"/>
    <x v="4"/>
    <s v="TLR-1256"/>
    <n v="329"/>
    <x v="1321"/>
    <n v="5"/>
    <d v="1899-12-30T04:30:00"/>
    <x v="0"/>
    <x v="4"/>
    <x v="1"/>
    <x v="0"/>
    <x v="14"/>
  </r>
  <r>
    <x v="0"/>
    <n v="3"/>
    <x v="11"/>
    <x v="288"/>
    <x v="0"/>
    <s v="TLR-1256"/>
    <n v="222"/>
    <x v="1322"/>
    <n v="3"/>
    <d v="1899-12-30T03:00:00"/>
    <x v="2"/>
    <x v="1"/>
    <x v="7"/>
    <x v="1"/>
    <x v="8"/>
  </r>
  <r>
    <x v="1"/>
    <n v="19"/>
    <x v="6"/>
    <x v="304"/>
    <x v="0"/>
    <s v="TLR-9024"/>
    <n v="222"/>
    <x v="1323"/>
    <n v="3"/>
    <d v="1899-12-30T03:00:00"/>
    <x v="1"/>
    <x v="3"/>
    <x v="7"/>
    <x v="1"/>
    <x v="9"/>
  </r>
  <r>
    <x v="0"/>
    <n v="21"/>
    <x v="0"/>
    <x v="186"/>
    <x v="3"/>
    <s v="TLR-6582"/>
    <n v="480"/>
    <x v="1324"/>
    <n v="5"/>
    <d v="1899-12-30T06:00:00"/>
    <x v="0"/>
    <x v="2"/>
    <x v="0"/>
    <x v="2"/>
    <x v="5"/>
  </r>
  <r>
    <x v="0"/>
    <n v="8"/>
    <x v="5"/>
    <x v="160"/>
    <x v="4"/>
    <s v="TLR-7248"/>
    <n v="329"/>
    <x v="1325"/>
    <n v="5"/>
    <d v="1899-12-30T04:30:00"/>
    <x v="2"/>
    <x v="5"/>
    <x v="5"/>
    <x v="0"/>
    <x v="4"/>
  </r>
  <r>
    <x v="1"/>
    <n v="11"/>
    <x v="1"/>
    <x v="159"/>
    <x v="1"/>
    <s v="TLR-4922"/>
    <n v="333"/>
    <x v="1326"/>
    <n v="4"/>
    <d v="1899-12-30T05:00:00"/>
    <x v="0"/>
    <x v="0"/>
    <x v="7"/>
    <x v="0"/>
    <x v="2"/>
  </r>
  <r>
    <x v="0"/>
    <n v="26"/>
    <x v="4"/>
    <x v="67"/>
    <x v="5"/>
    <s v="TLR-4922"/>
    <n v="382"/>
    <x v="1327"/>
    <n v="5"/>
    <d v="1899-12-30T04:30:00"/>
    <x v="0"/>
    <x v="7"/>
    <x v="0"/>
    <x v="1"/>
    <x v="2"/>
  </r>
  <r>
    <x v="1"/>
    <n v="12"/>
    <x v="6"/>
    <x v="305"/>
    <x v="2"/>
    <s v="TLR-7248"/>
    <n v="900"/>
    <x v="1328"/>
    <n v="5"/>
    <d v="1899-12-30T07:00:00"/>
    <x v="0"/>
    <x v="2"/>
    <x v="1"/>
    <x v="1"/>
    <x v="11"/>
  </r>
  <r>
    <x v="0"/>
    <n v="6"/>
    <x v="4"/>
    <x v="284"/>
    <x v="4"/>
    <s v="TLR-4922"/>
    <n v="329"/>
    <x v="1329"/>
    <n v="5"/>
    <d v="1899-12-30T04:30:00"/>
    <x v="1"/>
    <x v="6"/>
    <x v="3"/>
    <x v="3"/>
    <x v="6"/>
  </r>
  <r>
    <x v="0"/>
    <n v="20"/>
    <x v="1"/>
    <x v="317"/>
    <x v="2"/>
    <s v="TLR-8710"/>
    <n v="900"/>
    <x v="1330"/>
    <n v="5"/>
    <d v="1899-12-30T07:00:00"/>
    <x v="0"/>
    <x v="2"/>
    <x v="7"/>
    <x v="3"/>
    <x v="7"/>
  </r>
  <r>
    <x v="0"/>
    <n v="26"/>
    <x v="10"/>
    <x v="263"/>
    <x v="5"/>
    <s v="TLR-9024"/>
    <n v="382"/>
    <x v="1331"/>
    <n v="5"/>
    <d v="1899-12-30T04:30:00"/>
    <x v="0"/>
    <x v="2"/>
    <x v="2"/>
    <x v="1"/>
    <x v="6"/>
  </r>
  <r>
    <x v="0"/>
    <n v="15"/>
    <x v="3"/>
    <x v="306"/>
    <x v="3"/>
    <s v="TLR-9024"/>
    <n v="480"/>
    <x v="1332"/>
    <n v="5"/>
    <d v="1899-12-30T06:00:00"/>
    <x v="2"/>
    <x v="5"/>
    <x v="1"/>
    <x v="1"/>
    <x v="9"/>
  </r>
  <r>
    <x v="0"/>
    <n v="9"/>
    <x v="3"/>
    <x v="74"/>
    <x v="2"/>
    <s v="TLR-6582"/>
    <n v="900"/>
    <x v="1333"/>
    <n v="5"/>
    <d v="1899-12-30T07:00:00"/>
    <x v="1"/>
    <x v="7"/>
    <x v="2"/>
    <x v="0"/>
    <x v="7"/>
  </r>
  <r>
    <x v="0"/>
    <n v="21"/>
    <x v="10"/>
    <x v="141"/>
    <x v="4"/>
    <s v="TLR-6582"/>
    <n v="329"/>
    <x v="1334"/>
    <n v="5"/>
    <d v="1899-12-30T04:30:00"/>
    <x v="1"/>
    <x v="0"/>
    <x v="7"/>
    <x v="1"/>
    <x v="14"/>
  </r>
  <r>
    <x v="1"/>
    <n v="16"/>
    <x v="10"/>
    <x v="32"/>
    <x v="4"/>
    <s v="TLR-9024"/>
    <n v="329"/>
    <x v="1335"/>
    <n v="5"/>
    <d v="1899-12-30T04:30:00"/>
    <x v="2"/>
    <x v="5"/>
    <x v="5"/>
    <x v="3"/>
    <x v="11"/>
  </r>
  <r>
    <x v="1"/>
    <n v="9"/>
    <x v="0"/>
    <x v="239"/>
    <x v="5"/>
    <s v="TLR-4922"/>
    <n v="382"/>
    <x v="1336"/>
    <n v="5"/>
    <d v="1899-12-30T04:30:00"/>
    <x v="1"/>
    <x v="4"/>
    <x v="2"/>
    <x v="1"/>
    <x v="8"/>
  </r>
  <r>
    <x v="1"/>
    <n v="23"/>
    <x v="5"/>
    <x v="81"/>
    <x v="5"/>
    <s v="TLR-4922"/>
    <n v="382"/>
    <x v="1337"/>
    <n v="5"/>
    <d v="1899-12-30T04:30:00"/>
    <x v="2"/>
    <x v="0"/>
    <x v="5"/>
    <x v="2"/>
    <x v="5"/>
  </r>
  <r>
    <x v="0"/>
    <n v="5"/>
    <x v="10"/>
    <x v="136"/>
    <x v="3"/>
    <s v="TLR-6582"/>
    <n v="480"/>
    <x v="1338"/>
    <n v="5"/>
    <d v="1899-12-30T06:00:00"/>
    <x v="2"/>
    <x v="1"/>
    <x v="7"/>
    <x v="3"/>
    <x v="3"/>
  </r>
  <r>
    <x v="0"/>
    <n v="25"/>
    <x v="4"/>
    <x v="5"/>
    <x v="1"/>
    <s v="TLR-6582"/>
    <n v="333"/>
    <x v="1339"/>
    <n v="4"/>
    <d v="1899-12-30T05:00:00"/>
    <x v="2"/>
    <x v="4"/>
    <x v="6"/>
    <x v="3"/>
    <x v="4"/>
  </r>
  <r>
    <x v="0"/>
    <n v="20"/>
    <x v="1"/>
    <x v="317"/>
    <x v="2"/>
    <s v="TLR-4922"/>
    <n v="900"/>
    <x v="1340"/>
    <n v="5"/>
    <d v="1899-12-30T07:00:00"/>
    <x v="1"/>
    <x v="5"/>
    <x v="4"/>
    <x v="1"/>
    <x v="0"/>
  </r>
  <r>
    <x v="0"/>
    <n v="13"/>
    <x v="3"/>
    <x v="275"/>
    <x v="4"/>
    <s v="TLR-8710"/>
    <n v="329"/>
    <x v="1341"/>
    <n v="5"/>
    <d v="1899-12-30T04:30:00"/>
    <x v="1"/>
    <x v="3"/>
    <x v="0"/>
    <x v="0"/>
    <x v="7"/>
  </r>
  <r>
    <x v="1"/>
    <n v="22"/>
    <x v="10"/>
    <x v="221"/>
    <x v="2"/>
    <s v="TLR-7248"/>
    <n v="900"/>
    <x v="1342"/>
    <n v="5"/>
    <d v="1899-12-30T07:00:00"/>
    <x v="1"/>
    <x v="3"/>
    <x v="4"/>
    <x v="1"/>
    <x v="8"/>
  </r>
  <r>
    <x v="0"/>
    <n v="16"/>
    <x v="8"/>
    <x v="117"/>
    <x v="1"/>
    <s v="TLR-4922"/>
    <n v="333"/>
    <x v="1343"/>
    <n v="4"/>
    <d v="1899-12-30T05:00:00"/>
    <x v="1"/>
    <x v="2"/>
    <x v="7"/>
    <x v="1"/>
    <x v="3"/>
  </r>
  <r>
    <x v="1"/>
    <n v="10"/>
    <x v="9"/>
    <x v="71"/>
    <x v="4"/>
    <s v="TLR-4922"/>
    <n v="329"/>
    <x v="1344"/>
    <n v="5"/>
    <d v="1899-12-30T04:30:00"/>
    <x v="0"/>
    <x v="1"/>
    <x v="3"/>
    <x v="1"/>
    <x v="3"/>
  </r>
  <r>
    <x v="0"/>
    <n v="6"/>
    <x v="4"/>
    <x v="284"/>
    <x v="0"/>
    <s v="TLR-4922"/>
    <n v="222"/>
    <x v="1345"/>
    <n v="3"/>
    <d v="1899-12-30T03:00:00"/>
    <x v="2"/>
    <x v="8"/>
    <x v="6"/>
    <x v="0"/>
    <x v="0"/>
  </r>
  <r>
    <x v="0"/>
    <n v="14"/>
    <x v="11"/>
    <x v="89"/>
    <x v="0"/>
    <s v="TLR-6582"/>
    <n v="222"/>
    <x v="1346"/>
    <n v="3"/>
    <d v="1899-12-30T03:00:00"/>
    <x v="1"/>
    <x v="5"/>
    <x v="0"/>
    <x v="1"/>
    <x v="7"/>
  </r>
  <r>
    <x v="0"/>
    <n v="23"/>
    <x v="3"/>
    <x v="63"/>
    <x v="5"/>
    <s v="TLR-8710"/>
    <n v="382"/>
    <x v="1347"/>
    <n v="5"/>
    <d v="1899-12-30T04:30:00"/>
    <x v="1"/>
    <x v="7"/>
    <x v="5"/>
    <x v="2"/>
    <x v="6"/>
  </r>
  <r>
    <x v="0"/>
    <n v="12"/>
    <x v="8"/>
    <x v="291"/>
    <x v="5"/>
    <s v="TLR-9024"/>
    <n v="382"/>
    <x v="1348"/>
    <n v="5"/>
    <d v="1899-12-30T04:30:00"/>
    <x v="0"/>
    <x v="8"/>
    <x v="0"/>
    <x v="0"/>
    <x v="3"/>
  </r>
  <r>
    <x v="0"/>
    <n v="2"/>
    <x v="6"/>
    <x v="164"/>
    <x v="3"/>
    <s v="TLR-4922"/>
    <n v="480"/>
    <x v="1349"/>
    <n v="5"/>
    <d v="1899-12-30T06:00:00"/>
    <x v="1"/>
    <x v="5"/>
    <x v="7"/>
    <x v="2"/>
    <x v="4"/>
  </r>
  <r>
    <x v="1"/>
    <n v="22"/>
    <x v="0"/>
    <x v="139"/>
    <x v="5"/>
    <s v="TLR-8710"/>
    <n v="382"/>
    <x v="1350"/>
    <n v="5"/>
    <d v="1899-12-30T04:30:00"/>
    <x v="1"/>
    <x v="5"/>
    <x v="5"/>
    <x v="0"/>
    <x v="13"/>
  </r>
  <r>
    <x v="0"/>
    <n v="22"/>
    <x v="6"/>
    <x v="174"/>
    <x v="5"/>
    <s v="TLR-9024"/>
    <n v="382"/>
    <x v="1351"/>
    <n v="5"/>
    <d v="1899-12-30T04:30:00"/>
    <x v="1"/>
    <x v="4"/>
    <x v="4"/>
    <x v="3"/>
    <x v="4"/>
  </r>
  <r>
    <x v="0"/>
    <n v="14"/>
    <x v="1"/>
    <x v="94"/>
    <x v="0"/>
    <s v="TLR-4922"/>
    <n v="222"/>
    <x v="1352"/>
    <n v="3"/>
    <d v="1899-12-30T03:00:00"/>
    <x v="1"/>
    <x v="8"/>
    <x v="4"/>
    <x v="3"/>
    <x v="14"/>
  </r>
  <r>
    <x v="0"/>
    <n v="23"/>
    <x v="11"/>
    <x v="283"/>
    <x v="1"/>
    <s v="TLR-7248"/>
    <n v="333"/>
    <x v="1353"/>
    <n v="4"/>
    <d v="1899-12-30T05:00:00"/>
    <x v="1"/>
    <x v="6"/>
    <x v="7"/>
    <x v="1"/>
    <x v="8"/>
  </r>
  <r>
    <x v="0"/>
    <n v="19"/>
    <x v="0"/>
    <x v="171"/>
    <x v="5"/>
    <s v="TLR-4922"/>
    <n v="382"/>
    <x v="1354"/>
    <n v="5"/>
    <d v="1899-12-30T04:30:00"/>
    <x v="0"/>
    <x v="7"/>
    <x v="2"/>
    <x v="0"/>
    <x v="13"/>
  </r>
  <r>
    <x v="0"/>
    <n v="25"/>
    <x v="1"/>
    <x v="217"/>
    <x v="4"/>
    <s v="TLR-6582"/>
    <n v="329"/>
    <x v="1355"/>
    <n v="5"/>
    <d v="1899-12-30T04:30:00"/>
    <x v="2"/>
    <x v="8"/>
    <x v="7"/>
    <x v="3"/>
    <x v="4"/>
  </r>
  <r>
    <x v="1"/>
    <n v="1"/>
    <x v="8"/>
    <x v="11"/>
    <x v="2"/>
    <s v="TLR-1256"/>
    <n v="900"/>
    <x v="1356"/>
    <n v="5"/>
    <d v="1899-12-30T07:00:00"/>
    <x v="0"/>
    <x v="1"/>
    <x v="0"/>
    <x v="0"/>
    <x v="8"/>
  </r>
  <r>
    <x v="1"/>
    <n v="5"/>
    <x v="11"/>
    <x v="59"/>
    <x v="2"/>
    <s v="TLR-8710"/>
    <n v="900"/>
    <x v="1357"/>
    <n v="5"/>
    <d v="1899-12-30T07:00:00"/>
    <x v="1"/>
    <x v="1"/>
    <x v="5"/>
    <x v="0"/>
    <x v="5"/>
  </r>
  <r>
    <x v="0"/>
    <n v="8"/>
    <x v="2"/>
    <x v="50"/>
    <x v="1"/>
    <s v="TLR-8710"/>
    <n v="333"/>
    <x v="1358"/>
    <n v="4"/>
    <d v="1899-12-30T05:00:00"/>
    <x v="0"/>
    <x v="3"/>
    <x v="0"/>
    <x v="0"/>
    <x v="10"/>
  </r>
  <r>
    <x v="0"/>
    <n v="23"/>
    <x v="10"/>
    <x v="104"/>
    <x v="4"/>
    <s v="TLR-7248"/>
    <n v="329"/>
    <x v="1359"/>
    <n v="5"/>
    <d v="1899-12-30T04:30:00"/>
    <x v="1"/>
    <x v="2"/>
    <x v="4"/>
    <x v="1"/>
    <x v="13"/>
  </r>
  <r>
    <x v="0"/>
    <n v="10"/>
    <x v="9"/>
    <x v="71"/>
    <x v="0"/>
    <s v="TLR-9024"/>
    <n v="222"/>
    <x v="1360"/>
    <n v="3"/>
    <d v="1899-12-30T03:00:00"/>
    <x v="2"/>
    <x v="8"/>
    <x v="0"/>
    <x v="1"/>
    <x v="14"/>
  </r>
  <r>
    <x v="0"/>
    <n v="12"/>
    <x v="3"/>
    <x v="55"/>
    <x v="0"/>
    <s v="TLR-7248"/>
    <n v="222"/>
    <x v="1361"/>
    <n v="3"/>
    <d v="1899-12-30T03:00:00"/>
    <x v="1"/>
    <x v="0"/>
    <x v="0"/>
    <x v="1"/>
    <x v="7"/>
  </r>
  <r>
    <x v="0"/>
    <n v="15"/>
    <x v="1"/>
    <x v="1"/>
    <x v="0"/>
    <s v="TLR-9024"/>
    <n v="222"/>
    <x v="1362"/>
    <n v="3"/>
    <d v="1899-12-30T03:00:00"/>
    <x v="2"/>
    <x v="7"/>
    <x v="1"/>
    <x v="0"/>
    <x v="2"/>
  </r>
  <r>
    <x v="0"/>
    <n v="24"/>
    <x v="8"/>
    <x v="209"/>
    <x v="0"/>
    <s v="TLR-6582"/>
    <n v="222"/>
    <x v="1363"/>
    <n v="3"/>
    <d v="1899-12-30T03:00:00"/>
    <x v="0"/>
    <x v="3"/>
    <x v="6"/>
    <x v="1"/>
    <x v="11"/>
  </r>
  <r>
    <x v="0"/>
    <n v="26"/>
    <x v="11"/>
    <x v="273"/>
    <x v="0"/>
    <s v="TLR-4922"/>
    <n v="222"/>
    <x v="1364"/>
    <n v="3"/>
    <d v="1899-12-30T03:00:00"/>
    <x v="0"/>
    <x v="2"/>
    <x v="2"/>
    <x v="1"/>
    <x v="0"/>
  </r>
  <r>
    <x v="0"/>
    <n v="27"/>
    <x v="4"/>
    <x v="310"/>
    <x v="1"/>
    <s v="TLR-9024"/>
    <n v="333"/>
    <x v="1365"/>
    <n v="4"/>
    <d v="1899-12-30T05:00:00"/>
    <x v="0"/>
    <x v="5"/>
    <x v="6"/>
    <x v="0"/>
    <x v="3"/>
  </r>
  <r>
    <x v="0"/>
    <n v="16"/>
    <x v="2"/>
    <x v="14"/>
    <x v="5"/>
    <s v="TLR-8710"/>
    <n v="382"/>
    <x v="1366"/>
    <n v="5"/>
    <d v="1899-12-30T04:30:00"/>
    <x v="2"/>
    <x v="4"/>
    <x v="5"/>
    <x v="2"/>
    <x v="2"/>
  </r>
  <r>
    <x v="0"/>
    <n v="22"/>
    <x v="6"/>
    <x v="174"/>
    <x v="4"/>
    <s v="TLR-4922"/>
    <n v="329"/>
    <x v="1367"/>
    <n v="5"/>
    <d v="1899-12-30T04:30:00"/>
    <x v="1"/>
    <x v="7"/>
    <x v="7"/>
    <x v="0"/>
    <x v="8"/>
  </r>
  <r>
    <x v="1"/>
    <n v="13"/>
    <x v="1"/>
    <x v="219"/>
    <x v="4"/>
    <s v="TLR-6582"/>
    <n v="329"/>
    <x v="1368"/>
    <n v="5"/>
    <d v="1899-12-30T04:30:00"/>
    <x v="2"/>
    <x v="8"/>
    <x v="5"/>
    <x v="2"/>
    <x v="11"/>
  </r>
  <r>
    <x v="0"/>
    <n v="9"/>
    <x v="9"/>
    <x v="113"/>
    <x v="5"/>
    <s v="TLR-8710"/>
    <n v="382"/>
    <x v="1369"/>
    <n v="5"/>
    <d v="1899-12-30T04:30:00"/>
    <x v="2"/>
    <x v="5"/>
    <x v="2"/>
    <x v="2"/>
    <x v="6"/>
  </r>
  <r>
    <x v="0"/>
    <n v="15"/>
    <x v="11"/>
    <x v="152"/>
    <x v="2"/>
    <s v="TLR-6582"/>
    <n v="900"/>
    <x v="1370"/>
    <n v="5"/>
    <d v="1899-12-30T07:00:00"/>
    <x v="0"/>
    <x v="3"/>
    <x v="0"/>
    <x v="1"/>
    <x v="1"/>
  </r>
  <r>
    <x v="1"/>
    <n v="12"/>
    <x v="2"/>
    <x v="172"/>
    <x v="3"/>
    <s v="TLR-7248"/>
    <n v="480"/>
    <x v="1371"/>
    <n v="5"/>
    <d v="1899-12-30T06:00:00"/>
    <x v="2"/>
    <x v="0"/>
    <x v="5"/>
    <x v="2"/>
    <x v="6"/>
  </r>
  <r>
    <x v="0"/>
    <n v="9"/>
    <x v="2"/>
    <x v="58"/>
    <x v="0"/>
    <s v="TLR-9024"/>
    <n v="222"/>
    <x v="1372"/>
    <n v="3"/>
    <d v="1899-12-30T03:00:00"/>
    <x v="1"/>
    <x v="5"/>
    <x v="5"/>
    <x v="0"/>
    <x v="8"/>
  </r>
  <r>
    <x v="1"/>
    <n v="26"/>
    <x v="11"/>
    <x v="273"/>
    <x v="4"/>
    <s v="TLR-4922"/>
    <n v="329"/>
    <x v="1373"/>
    <n v="5"/>
    <d v="1899-12-30T04:30:00"/>
    <x v="1"/>
    <x v="7"/>
    <x v="0"/>
    <x v="2"/>
    <x v="6"/>
  </r>
  <r>
    <x v="0"/>
    <n v="17"/>
    <x v="11"/>
    <x v="142"/>
    <x v="3"/>
    <s v="TLR-6582"/>
    <n v="480"/>
    <x v="1374"/>
    <n v="5"/>
    <d v="1899-12-30T06:00:00"/>
    <x v="2"/>
    <x v="0"/>
    <x v="3"/>
    <x v="1"/>
    <x v="11"/>
  </r>
  <r>
    <x v="1"/>
    <n v="15"/>
    <x v="0"/>
    <x v="25"/>
    <x v="5"/>
    <s v="TLR-6582"/>
    <n v="382"/>
    <x v="1375"/>
    <n v="5"/>
    <d v="1899-12-30T04:30:00"/>
    <x v="1"/>
    <x v="1"/>
    <x v="3"/>
    <x v="1"/>
    <x v="2"/>
  </r>
  <r>
    <x v="0"/>
    <n v="5"/>
    <x v="11"/>
    <x v="59"/>
    <x v="0"/>
    <s v="TLR-7248"/>
    <n v="222"/>
    <x v="1376"/>
    <n v="3"/>
    <d v="1899-12-30T03:00:00"/>
    <x v="1"/>
    <x v="1"/>
    <x v="4"/>
    <x v="0"/>
    <x v="4"/>
  </r>
  <r>
    <x v="0"/>
    <n v="23"/>
    <x v="7"/>
    <x v="180"/>
    <x v="1"/>
    <s v="TLR-7248"/>
    <n v="333"/>
    <x v="1377"/>
    <n v="4"/>
    <d v="1899-12-30T05:00:00"/>
    <x v="0"/>
    <x v="5"/>
    <x v="5"/>
    <x v="3"/>
    <x v="13"/>
  </r>
  <r>
    <x v="1"/>
    <n v="19"/>
    <x v="3"/>
    <x v="193"/>
    <x v="5"/>
    <s v="TLR-4922"/>
    <n v="382"/>
    <x v="1378"/>
    <n v="5"/>
    <d v="1899-12-30T04:30:00"/>
    <x v="0"/>
    <x v="6"/>
    <x v="0"/>
    <x v="0"/>
    <x v="8"/>
  </r>
  <r>
    <x v="0"/>
    <n v="7"/>
    <x v="5"/>
    <x v="311"/>
    <x v="5"/>
    <s v="TLR-7248"/>
    <n v="382"/>
    <x v="1379"/>
    <n v="5"/>
    <d v="1899-12-30T04:30:00"/>
    <x v="2"/>
    <x v="6"/>
    <x v="1"/>
    <x v="1"/>
    <x v="4"/>
  </r>
  <r>
    <x v="0"/>
    <n v="16"/>
    <x v="10"/>
    <x v="32"/>
    <x v="0"/>
    <s v="TLR-9024"/>
    <n v="222"/>
    <x v="1380"/>
    <n v="3"/>
    <d v="1899-12-30T03:00:00"/>
    <x v="2"/>
    <x v="7"/>
    <x v="6"/>
    <x v="2"/>
    <x v="11"/>
  </r>
  <r>
    <x v="1"/>
    <n v="10"/>
    <x v="8"/>
    <x v="252"/>
    <x v="4"/>
    <s v="TLR-1256"/>
    <n v="329"/>
    <x v="1381"/>
    <n v="5"/>
    <d v="1899-12-30T04:30:00"/>
    <x v="2"/>
    <x v="0"/>
    <x v="3"/>
    <x v="1"/>
    <x v="4"/>
  </r>
  <r>
    <x v="0"/>
    <n v="16"/>
    <x v="10"/>
    <x v="32"/>
    <x v="4"/>
    <s v="TLR-1256"/>
    <n v="329"/>
    <x v="1382"/>
    <n v="5"/>
    <d v="1899-12-30T04:30:00"/>
    <x v="1"/>
    <x v="6"/>
    <x v="3"/>
    <x v="3"/>
    <x v="10"/>
  </r>
  <r>
    <x v="0"/>
    <n v="19"/>
    <x v="9"/>
    <x v="146"/>
    <x v="5"/>
    <s v="TLR-8710"/>
    <n v="382"/>
    <x v="1383"/>
    <n v="5"/>
    <d v="1899-12-30T04:30:00"/>
    <x v="0"/>
    <x v="5"/>
    <x v="4"/>
    <x v="2"/>
    <x v="11"/>
  </r>
  <r>
    <x v="0"/>
    <n v="6"/>
    <x v="9"/>
    <x v="294"/>
    <x v="2"/>
    <s v="TLR-1256"/>
    <n v="900"/>
    <x v="163"/>
    <n v="5"/>
    <d v="1899-12-30T07:00:00"/>
    <x v="0"/>
    <x v="3"/>
    <x v="3"/>
    <x v="0"/>
    <x v="4"/>
  </r>
  <r>
    <x v="1"/>
    <n v="18"/>
    <x v="2"/>
    <x v="318"/>
    <x v="4"/>
    <s v="TLR-6582"/>
    <n v="329"/>
    <x v="1384"/>
    <n v="5"/>
    <d v="1899-12-30T04:30:00"/>
    <x v="1"/>
    <x v="4"/>
    <x v="1"/>
    <x v="3"/>
    <x v="2"/>
  </r>
  <r>
    <x v="0"/>
    <n v="5"/>
    <x v="4"/>
    <x v="45"/>
    <x v="2"/>
    <s v="TLR-9024"/>
    <n v="900"/>
    <x v="1385"/>
    <n v="5"/>
    <d v="1899-12-30T07:00:00"/>
    <x v="0"/>
    <x v="8"/>
    <x v="5"/>
    <x v="0"/>
    <x v="14"/>
  </r>
  <r>
    <x v="1"/>
    <n v="26"/>
    <x v="11"/>
    <x v="273"/>
    <x v="1"/>
    <s v="TLR-7248"/>
    <n v="333"/>
    <x v="1386"/>
    <n v="4"/>
    <d v="1899-12-30T05:00:00"/>
    <x v="2"/>
    <x v="4"/>
    <x v="7"/>
    <x v="1"/>
    <x v="11"/>
  </r>
  <r>
    <x v="0"/>
    <n v="9"/>
    <x v="3"/>
    <x v="74"/>
    <x v="4"/>
    <s v="TLR-6582"/>
    <n v="329"/>
    <x v="1387"/>
    <n v="5"/>
    <d v="1899-12-30T04:30:00"/>
    <x v="0"/>
    <x v="5"/>
    <x v="6"/>
    <x v="1"/>
    <x v="10"/>
  </r>
  <r>
    <x v="0"/>
    <n v="27"/>
    <x v="0"/>
    <x v="61"/>
    <x v="2"/>
    <s v="TLR-4922"/>
    <n v="900"/>
    <x v="1388"/>
    <n v="5"/>
    <d v="1899-12-30T07:00:00"/>
    <x v="0"/>
    <x v="4"/>
    <x v="0"/>
    <x v="2"/>
    <x v="2"/>
  </r>
  <r>
    <x v="0"/>
    <n v="18"/>
    <x v="6"/>
    <x v="91"/>
    <x v="2"/>
    <s v="TLR-7248"/>
    <n v="900"/>
    <x v="1389"/>
    <n v="5"/>
    <d v="1899-12-30T07:00:00"/>
    <x v="0"/>
    <x v="3"/>
    <x v="7"/>
    <x v="2"/>
    <x v="5"/>
  </r>
  <r>
    <x v="0"/>
    <n v="26"/>
    <x v="2"/>
    <x v="162"/>
    <x v="0"/>
    <s v="TLR-8710"/>
    <n v="222"/>
    <x v="1390"/>
    <n v="3"/>
    <d v="1899-12-30T03:00:00"/>
    <x v="0"/>
    <x v="7"/>
    <x v="3"/>
    <x v="3"/>
    <x v="2"/>
  </r>
  <r>
    <x v="0"/>
    <n v="17"/>
    <x v="6"/>
    <x v="236"/>
    <x v="5"/>
    <s v="TLR-1256"/>
    <n v="382"/>
    <x v="1391"/>
    <n v="5"/>
    <d v="1899-12-30T04:30:00"/>
    <x v="1"/>
    <x v="1"/>
    <x v="1"/>
    <x v="0"/>
    <x v="2"/>
  </r>
  <r>
    <x v="0"/>
    <n v="13"/>
    <x v="4"/>
    <x v="269"/>
    <x v="4"/>
    <s v="TLR-6582"/>
    <n v="329"/>
    <x v="1392"/>
    <n v="5"/>
    <d v="1899-12-30T04:30:00"/>
    <x v="0"/>
    <x v="7"/>
    <x v="1"/>
    <x v="1"/>
    <x v="8"/>
  </r>
  <r>
    <x v="0"/>
    <n v="19"/>
    <x v="9"/>
    <x v="146"/>
    <x v="0"/>
    <s v="TLR-6582"/>
    <n v="222"/>
    <x v="1393"/>
    <n v="3"/>
    <d v="1899-12-30T03:00:00"/>
    <x v="1"/>
    <x v="2"/>
    <x v="0"/>
    <x v="1"/>
    <x v="13"/>
  </r>
  <r>
    <x v="0"/>
    <n v="15"/>
    <x v="8"/>
    <x v="49"/>
    <x v="1"/>
    <s v="TLR-6582"/>
    <n v="333"/>
    <x v="1394"/>
    <n v="4"/>
    <d v="1899-12-30T05:00:00"/>
    <x v="0"/>
    <x v="5"/>
    <x v="6"/>
    <x v="2"/>
    <x v="4"/>
  </r>
  <r>
    <x v="0"/>
    <n v="18"/>
    <x v="3"/>
    <x v="282"/>
    <x v="3"/>
    <s v="TLR-4922"/>
    <n v="480"/>
    <x v="1395"/>
    <n v="5"/>
    <d v="1899-12-30T06:00:00"/>
    <x v="2"/>
    <x v="3"/>
    <x v="5"/>
    <x v="1"/>
    <x v="13"/>
  </r>
  <r>
    <x v="0"/>
    <n v="21"/>
    <x v="5"/>
    <x v="238"/>
    <x v="1"/>
    <s v="TLR-6582"/>
    <n v="333"/>
    <x v="1396"/>
    <n v="4"/>
    <d v="1899-12-30T05:00:00"/>
    <x v="0"/>
    <x v="3"/>
    <x v="1"/>
    <x v="2"/>
    <x v="5"/>
  </r>
  <r>
    <x v="0"/>
    <n v="23"/>
    <x v="9"/>
    <x v="53"/>
    <x v="1"/>
    <s v="TLR-9024"/>
    <n v="333"/>
    <x v="1397"/>
    <n v="4"/>
    <d v="1899-12-30T05:00:00"/>
    <x v="2"/>
    <x v="4"/>
    <x v="5"/>
    <x v="2"/>
    <x v="5"/>
  </r>
  <r>
    <x v="0"/>
    <n v="18"/>
    <x v="3"/>
    <x v="282"/>
    <x v="1"/>
    <s v="TLR-7248"/>
    <n v="333"/>
    <x v="1398"/>
    <n v="4"/>
    <d v="1899-12-30T05:00:00"/>
    <x v="2"/>
    <x v="0"/>
    <x v="5"/>
    <x v="1"/>
    <x v="4"/>
  </r>
  <r>
    <x v="0"/>
    <n v="25"/>
    <x v="10"/>
    <x v="119"/>
    <x v="0"/>
    <s v="TLR-9024"/>
    <n v="222"/>
    <x v="1399"/>
    <n v="3"/>
    <d v="1899-12-30T03:00:00"/>
    <x v="2"/>
    <x v="1"/>
    <x v="2"/>
    <x v="3"/>
    <x v="6"/>
  </r>
  <r>
    <x v="0"/>
    <n v="23"/>
    <x v="6"/>
    <x v="68"/>
    <x v="5"/>
    <s v="TLR-1256"/>
    <n v="382"/>
    <x v="1400"/>
    <n v="5"/>
    <d v="1899-12-30T04:30:00"/>
    <x v="2"/>
    <x v="1"/>
    <x v="5"/>
    <x v="1"/>
    <x v="12"/>
  </r>
  <r>
    <x v="1"/>
    <n v="17"/>
    <x v="3"/>
    <x v="210"/>
    <x v="2"/>
    <s v="TLR-4922"/>
    <n v="900"/>
    <x v="1401"/>
    <n v="5"/>
    <d v="1899-12-30T07:00:00"/>
    <x v="1"/>
    <x v="6"/>
    <x v="5"/>
    <x v="3"/>
    <x v="11"/>
  </r>
  <r>
    <x v="0"/>
    <n v="21"/>
    <x v="3"/>
    <x v="205"/>
    <x v="0"/>
    <s v="TLR-1256"/>
    <n v="222"/>
    <x v="1402"/>
    <n v="3"/>
    <d v="1899-12-30T03:00:00"/>
    <x v="2"/>
    <x v="6"/>
    <x v="1"/>
    <x v="3"/>
    <x v="9"/>
  </r>
  <r>
    <x v="0"/>
    <n v="9"/>
    <x v="5"/>
    <x v="228"/>
    <x v="5"/>
    <s v="TLR-9024"/>
    <n v="382"/>
    <x v="1403"/>
    <n v="5"/>
    <d v="1899-12-30T04:30:00"/>
    <x v="0"/>
    <x v="7"/>
    <x v="1"/>
    <x v="3"/>
    <x v="11"/>
  </r>
  <r>
    <x v="0"/>
    <n v="3"/>
    <x v="11"/>
    <x v="288"/>
    <x v="4"/>
    <s v="TLR-4922"/>
    <n v="329"/>
    <x v="1404"/>
    <n v="5"/>
    <d v="1899-12-30T04:30:00"/>
    <x v="0"/>
    <x v="4"/>
    <x v="3"/>
    <x v="1"/>
    <x v="5"/>
  </r>
  <r>
    <x v="0"/>
    <n v="20"/>
    <x v="5"/>
    <x v="24"/>
    <x v="5"/>
    <s v="TLR-6582"/>
    <n v="382"/>
    <x v="1405"/>
    <n v="5"/>
    <d v="1899-12-30T04:30:00"/>
    <x v="1"/>
    <x v="4"/>
    <x v="6"/>
    <x v="3"/>
    <x v="4"/>
  </r>
  <r>
    <x v="1"/>
    <n v="13"/>
    <x v="0"/>
    <x v="138"/>
    <x v="4"/>
    <s v="TLR-7248"/>
    <n v="329"/>
    <x v="1406"/>
    <n v="5"/>
    <d v="1899-12-30T04:30:00"/>
    <x v="2"/>
    <x v="6"/>
    <x v="6"/>
    <x v="0"/>
    <x v="5"/>
  </r>
  <r>
    <x v="0"/>
    <n v="22"/>
    <x v="1"/>
    <x v="148"/>
    <x v="5"/>
    <s v="TLR-6582"/>
    <n v="382"/>
    <x v="1407"/>
    <n v="5"/>
    <d v="1899-12-30T04:30:00"/>
    <x v="1"/>
    <x v="8"/>
    <x v="5"/>
    <x v="3"/>
    <x v="12"/>
  </r>
  <r>
    <x v="0"/>
    <n v="23"/>
    <x v="11"/>
    <x v="283"/>
    <x v="0"/>
    <s v="TLR-7248"/>
    <n v="222"/>
    <x v="1408"/>
    <n v="3"/>
    <d v="1899-12-30T03:00:00"/>
    <x v="2"/>
    <x v="2"/>
    <x v="4"/>
    <x v="1"/>
    <x v="12"/>
  </r>
  <r>
    <x v="1"/>
    <n v="7"/>
    <x v="2"/>
    <x v="115"/>
    <x v="1"/>
    <s v="TLR-6582"/>
    <n v="333"/>
    <x v="1409"/>
    <n v="4"/>
    <d v="1899-12-30T05:00:00"/>
    <x v="0"/>
    <x v="4"/>
    <x v="7"/>
    <x v="0"/>
    <x v="8"/>
  </r>
  <r>
    <x v="0"/>
    <n v="27"/>
    <x v="8"/>
    <x v="80"/>
    <x v="3"/>
    <s v="TLR-8710"/>
    <n v="480"/>
    <x v="1410"/>
    <n v="5"/>
    <d v="1899-12-30T06:00:00"/>
    <x v="0"/>
    <x v="1"/>
    <x v="6"/>
    <x v="2"/>
    <x v="11"/>
  </r>
  <r>
    <x v="1"/>
    <n v="20"/>
    <x v="8"/>
    <x v="38"/>
    <x v="5"/>
    <s v="TLR-7248"/>
    <n v="382"/>
    <x v="1411"/>
    <n v="5"/>
    <d v="1899-12-30T04:30:00"/>
    <x v="1"/>
    <x v="2"/>
    <x v="3"/>
    <x v="1"/>
    <x v="1"/>
  </r>
  <r>
    <x v="1"/>
    <n v="3"/>
    <x v="9"/>
    <x v="241"/>
    <x v="1"/>
    <s v="TLR-6582"/>
    <n v="333"/>
    <x v="1412"/>
    <n v="4"/>
    <d v="1899-12-30T05:00:00"/>
    <x v="2"/>
    <x v="8"/>
    <x v="5"/>
    <x v="0"/>
    <x v="6"/>
  </r>
  <r>
    <x v="0"/>
    <n v="19"/>
    <x v="10"/>
    <x v="15"/>
    <x v="5"/>
    <s v="TLR-8710"/>
    <n v="382"/>
    <x v="1413"/>
    <n v="5"/>
    <d v="1899-12-30T04:30:00"/>
    <x v="1"/>
    <x v="1"/>
    <x v="0"/>
    <x v="0"/>
    <x v="9"/>
  </r>
  <r>
    <x v="0"/>
    <n v="19"/>
    <x v="10"/>
    <x v="15"/>
    <x v="1"/>
    <s v="TLR-8710"/>
    <n v="333"/>
    <x v="1414"/>
    <n v="4"/>
    <d v="1899-12-30T05:00:00"/>
    <x v="2"/>
    <x v="2"/>
    <x v="6"/>
    <x v="2"/>
    <x v="1"/>
  </r>
  <r>
    <x v="0"/>
    <n v="25"/>
    <x v="4"/>
    <x v="5"/>
    <x v="1"/>
    <s v="TLR-9024"/>
    <n v="333"/>
    <x v="1415"/>
    <n v="4"/>
    <d v="1899-12-30T05:00:00"/>
    <x v="2"/>
    <x v="5"/>
    <x v="5"/>
    <x v="2"/>
    <x v="8"/>
  </r>
  <r>
    <x v="0"/>
    <n v="9"/>
    <x v="8"/>
    <x v="274"/>
    <x v="4"/>
    <s v="TLR-7248"/>
    <n v="329"/>
    <x v="1416"/>
    <n v="5"/>
    <d v="1899-12-30T04:30:00"/>
    <x v="1"/>
    <x v="0"/>
    <x v="6"/>
    <x v="2"/>
    <x v="5"/>
  </r>
  <r>
    <x v="0"/>
    <n v="23"/>
    <x v="6"/>
    <x v="68"/>
    <x v="4"/>
    <s v="TLR-7248"/>
    <n v="329"/>
    <x v="1417"/>
    <n v="5"/>
    <d v="1899-12-30T04:30:00"/>
    <x v="2"/>
    <x v="5"/>
    <x v="3"/>
    <x v="0"/>
    <x v="4"/>
  </r>
  <r>
    <x v="0"/>
    <n v="6"/>
    <x v="10"/>
    <x v="65"/>
    <x v="1"/>
    <s v="TLR-6582"/>
    <n v="333"/>
    <x v="1418"/>
    <n v="4"/>
    <d v="1899-12-30T05:00:00"/>
    <x v="0"/>
    <x v="4"/>
    <x v="3"/>
    <x v="3"/>
    <x v="9"/>
  </r>
  <r>
    <x v="0"/>
    <n v="15"/>
    <x v="4"/>
    <x v="249"/>
    <x v="2"/>
    <s v="TLR-8710"/>
    <n v="900"/>
    <x v="1419"/>
    <n v="5"/>
    <d v="1899-12-30T07:00:00"/>
    <x v="0"/>
    <x v="4"/>
    <x v="3"/>
    <x v="2"/>
    <x v="11"/>
  </r>
  <r>
    <x v="0"/>
    <n v="27"/>
    <x v="7"/>
    <x v="313"/>
    <x v="1"/>
    <s v="TLR-9024"/>
    <n v="333"/>
    <x v="1420"/>
    <n v="4"/>
    <d v="1899-12-30T05:00:00"/>
    <x v="1"/>
    <x v="1"/>
    <x v="1"/>
    <x v="1"/>
    <x v="9"/>
  </r>
  <r>
    <x v="0"/>
    <n v="8"/>
    <x v="8"/>
    <x v="69"/>
    <x v="0"/>
    <s v="TLR-8710"/>
    <n v="222"/>
    <x v="1421"/>
    <n v="3"/>
    <d v="1899-12-30T03:00:00"/>
    <x v="0"/>
    <x v="2"/>
    <x v="7"/>
    <x v="1"/>
    <x v="4"/>
  </r>
  <r>
    <x v="0"/>
    <n v="1"/>
    <x v="10"/>
    <x v="28"/>
    <x v="5"/>
    <s v="TLR-7248"/>
    <n v="382"/>
    <x v="1422"/>
    <n v="5"/>
    <d v="1899-12-30T04:30:00"/>
    <x v="1"/>
    <x v="0"/>
    <x v="3"/>
    <x v="2"/>
    <x v="2"/>
  </r>
  <r>
    <x v="1"/>
    <n v="8"/>
    <x v="3"/>
    <x v="151"/>
    <x v="2"/>
    <s v="TLR-7248"/>
    <n v="900"/>
    <x v="1423"/>
    <n v="5"/>
    <d v="1899-12-30T07:00:00"/>
    <x v="0"/>
    <x v="3"/>
    <x v="5"/>
    <x v="1"/>
    <x v="1"/>
  </r>
  <r>
    <x v="0"/>
    <n v="1"/>
    <x v="3"/>
    <x v="131"/>
    <x v="0"/>
    <s v="TLR-6582"/>
    <n v="222"/>
    <x v="1424"/>
    <n v="3"/>
    <d v="1899-12-30T03:00:00"/>
    <x v="0"/>
    <x v="3"/>
    <x v="6"/>
    <x v="2"/>
    <x v="6"/>
  </r>
  <r>
    <x v="0"/>
    <n v="20"/>
    <x v="11"/>
    <x v="185"/>
    <x v="5"/>
    <s v="TLR-7248"/>
    <n v="382"/>
    <x v="1425"/>
    <n v="5"/>
    <d v="1899-12-30T04:30:00"/>
    <x v="1"/>
    <x v="0"/>
    <x v="1"/>
    <x v="3"/>
    <x v="4"/>
  </r>
  <r>
    <x v="0"/>
    <n v="2"/>
    <x v="7"/>
    <x v="143"/>
    <x v="5"/>
    <s v="TLR-4922"/>
    <n v="382"/>
    <x v="1426"/>
    <n v="5"/>
    <d v="1899-12-30T04:30:00"/>
    <x v="1"/>
    <x v="5"/>
    <x v="0"/>
    <x v="3"/>
    <x v="4"/>
  </r>
  <r>
    <x v="0"/>
    <n v="10"/>
    <x v="7"/>
    <x v="319"/>
    <x v="5"/>
    <s v="TLR-9024"/>
    <n v="382"/>
    <x v="1427"/>
    <n v="5"/>
    <d v="1899-12-30T04:30:00"/>
    <x v="1"/>
    <x v="7"/>
    <x v="6"/>
    <x v="2"/>
    <x v="8"/>
  </r>
  <r>
    <x v="0"/>
    <n v="22"/>
    <x v="5"/>
    <x v="155"/>
    <x v="5"/>
    <s v="TLR-6582"/>
    <n v="382"/>
    <x v="1428"/>
    <n v="5"/>
    <d v="1899-12-30T04:30:00"/>
    <x v="0"/>
    <x v="3"/>
    <x v="4"/>
    <x v="3"/>
    <x v="7"/>
  </r>
  <r>
    <x v="1"/>
    <n v="6"/>
    <x v="8"/>
    <x v="286"/>
    <x v="4"/>
    <s v="TLR-8710"/>
    <n v="329"/>
    <x v="1429"/>
    <n v="5"/>
    <d v="1899-12-30T04:30:00"/>
    <x v="0"/>
    <x v="8"/>
    <x v="1"/>
    <x v="1"/>
    <x v="0"/>
  </r>
  <r>
    <x v="0"/>
    <n v="19"/>
    <x v="0"/>
    <x v="171"/>
    <x v="5"/>
    <s v="TLR-4922"/>
    <n v="382"/>
    <x v="1430"/>
    <n v="5"/>
    <d v="1899-12-30T04:30:00"/>
    <x v="0"/>
    <x v="1"/>
    <x v="5"/>
    <x v="3"/>
    <x v="5"/>
  </r>
  <r>
    <x v="0"/>
    <n v="3"/>
    <x v="1"/>
    <x v="92"/>
    <x v="4"/>
    <s v="TLR-1256"/>
    <n v="329"/>
    <x v="1431"/>
    <n v="5"/>
    <d v="1899-12-30T04:30:00"/>
    <x v="0"/>
    <x v="1"/>
    <x v="1"/>
    <x v="3"/>
    <x v="4"/>
  </r>
  <r>
    <x v="0"/>
    <n v="15"/>
    <x v="3"/>
    <x v="306"/>
    <x v="1"/>
    <s v="TLR-9024"/>
    <n v="333"/>
    <x v="582"/>
    <n v="4"/>
    <d v="1899-12-30T05:00:00"/>
    <x v="1"/>
    <x v="2"/>
    <x v="4"/>
    <x v="0"/>
    <x v="14"/>
  </r>
  <r>
    <x v="0"/>
    <n v="8"/>
    <x v="4"/>
    <x v="135"/>
    <x v="1"/>
    <s v="TLR-1256"/>
    <n v="333"/>
    <x v="1432"/>
    <n v="4"/>
    <d v="1899-12-30T05:00:00"/>
    <x v="0"/>
    <x v="2"/>
    <x v="2"/>
    <x v="0"/>
    <x v="10"/>
  </r>
  <r>
    <x v="0"/>
    <n v="24"/>
    <x v="3"/>
    <x v="4"/>
    <x v="1"/>
    <s v="TLR-4922"/>
    <n v="333"/>
    <x v="1433"/>
    <n v="4"/>
    <d v="1899-12-30T05:00:00"/>
    <x v="2"/>
    <x v="6"/>
    <x v="5"/>
    <x v="2"/>
    <x v="3"/>
  </r>
  <r>
    <x v="0"/>
    <n v="25"/>
    <x v="0"/>
    <x v="320"/>
    <x v="5"/>
    <s v="TLR-6582"/>
    <n v="382"/>
    <x v="1434"/>
    <n v="5"/>
    <d v="1899-12-30T04:30:00"/>
    <x v="0"/>
    <x v="8"/>
    <x v="2"/>
    <x v="0"/>
    <x v="14"/>
  </r>
  <r>
    <x v="0"/>
    <n v="14"/>
    <x v="5"/>
    <x v="202"/>
    <x v="0"/>
    <s v="TLR-8710"/>
    <n v="222"/>
    <x v="1435"/>
    <n v="3"/>
    <d v="1899-12-30T03:00:00"/>
    <x v="0"/>
    <x v="1"/>
    <x v="5"/>
    <x v="1"/>
    <x v="5"/>
  </r>
  <r>
    <x v="0"/>
    <n v="16"/>
    <x v="11"/>
    <x v="31"/>
    <x v="3"/>
    <s v="TLR-4922"/>
    <n v="480"/>
    <x v="1436"/>
    <n v="5"/>
    <d v="1899-12-30T06:00:00"/>
    <x v="1"/>
    <x v="1"/>
    <x v="5"/>
    <x v="3"/>
    <x v="10"/>
  </r>
  <r>
    <x v="0"/>
    <n v="3"/>
    <x v="3"/>
    <x v="154"/>
    <x v="5"/>
    <s v="TLR-1256"/>
    <n v="382"/>
    <x v="1437"/>
    <n v="5"/>
    <d v="1899-12-30T04:30:00"/>
    <x v="0"/>
    <x v="0"/>
    <x v="5"/>
    <x v="3"/>
    <x v="14"/>
  </r>
  <r>
    <x v="0"/>
    <n v="3"/>
    <x v="11"/>
    <x v="288"/>
    <x v="2"/>
    <s v="TLR-8710"/>
    <n v="900"/>
    <x v="1438"/>
    <n v="5"/>
    <d v="1899-12-30T07:00:00"/>
    <x v="1"/>
    <x v="7"/>
    <x v="3"/>
    <x v="3"/>
    <x v="3"/>
  </r>
  <r>
    <x v="0"/>
    <n v="2"/>
    <x v="11"/>
    <x v="188"/>
    <x v="4"/>
    <s v="TLR-1256"/>
    <n v="329"/>
    <x v="1439"/>
    <n v="5"/>
    <d v="1899-12-30T04:30:00"/>
    <x v="1"/>
    <x v="4"/>
    <x v="4"/>
    <x v="3"/>
    <x v="6"/>
  </r>
  <r>
    <x v="0"/>
    <n v="15"/>
    <x v="4"/>
    <x v="249"/>
    <x v="4"/>
    <s v="TLR-1256"/>
    <n v="329"/>
    <x v="1440"/>
    <n v="5"/>
    <d v="1899-12-30T04:30:00"/>
    <x v="1"/>
    <x v="7"/>
    <x v="1"/>
    <x v="3"/>
    <x v="10"/>
  </r>
  <r>
    <x v="0"/>
    <n v="3"/>
    <x v="4"/>
    <x v="133"/>
    <x v="2"/>
    <s v="TLR-7248"/>
    <n v="900"/>
    <x v="1441"/>
    <n v="5"/>
    <d v="1899-12-30T07:00:00"/>
    <x v="1"/>
    <x v="1"/>
    <x v="5"/>
    <x v="3"/>
    <x v="1"/>
  </r>
  <r>
    <x v="0"/>
    <n v="11"/>
    <x v="1"/>
    <x v="159"/>
    <x v="5"/>
    <s v="TLR-9024"/>
    <n v="382"/>
    <x v="1442"/>
    <n v="5"/>
    <d v="1899-12-30T04:30:00"/>
    <x v="2"/>
    <x v="5"/>
    <x v="6"/>
    <x v="2"/>
    <x v="2"/>
  </r>
  <r>
    <x v="0"/>
    <n v="2"/>
    <x v="10"/>
    <x v="261"/>
    <x v="2"/>
    <s v="TLR-1256"/>
    <n v="900"/>
    <x v="1443"/>
    <n v="5"/>
    <d v="1899-12-30T07:00:00"/>
    <x v="1"/>
    <x v="2"/>
    <x v="5"/>
    <x v="1"/>
    <x v="0"/>
  </r>
  <r>
    <x v="0"/>
    <n v="4"/>
    <x v="8"/>
    <x v="307"/>
    <x v="1"/>
    <s v="TLR-6582"/>
    <n v="333"/>
    <x v="1444"/>
    <n v="4"/>
    <d v="1899-12-30T05:00:00"/>
    <x v="1"/>
    <x v="3"/>
    <x v="2"/>
    <x v="0"/>
    <x v="13"/>
  </r>
  <r>
    <x v="0"/>
    <n v="1"/>
    <x v="1"/>
    <x v="40"/>
    <x v="5"/>
    <s v="TLR-4922"/>
    <n v="382"/>
    <x v="1445"/>
    <n v="5"/>
    <d v="1899-12-30T04:30:00"/>
    <x v="0"/>
    <x v="6"/>
    <x v="2"/>
    <x v="2"/>
    <x v="13"/>
  </r>
  <r>
    <x v="0"/>
    <n v="18"/>
    <x v="11"/>
    <x v="254"/>
    <x v="3"/>
    <s v="TLR-8710"/>
    <n v="480"/>
    <x v="1446"/>
    <n v="5"/>
    <d v="1899-12-30T06:00:00"/>
    <x v="1"/>
    <x v="6"/>
    <x v="1"/>
    <x v="0"/>
    <x v="8"/>
  </r>
  <r>
    <x v="1"/>
    <n v="19"/>
    <x v="4"/>
    <x v="298"/>
    <x v="2"/>
    <s v="TLR-4922"/>
    <n v="900"/>
    <x v="1447"/>
    <n v="5"/>
    <d v="1899-12-30T07:00:00"/>
    <x v="1"/>
    <x v="8"/>
    <x v="3"/>
    <x v="2"/>
    <x v="4"/>
  </r>
  <r>
    <x v="0"/>
    <n v="11"/>
    <x v="2"/>
    <x v="82"/>
    <x v="4"/>
    <s v="TLR-7248"/>
    <n v="329"/>
    <x v="1448"/>
    <n v="5"/>
    <d v="1899-12-30T04:30:00"/>
    <x v="2"/>
    <x v="4"/>
    <x v="1"/>
    <x v="2"/>
    <x v="7"/>
  </r>
  <r>
    <x v="0"/>
    <n v="11"/>
    <x v="2"/>
    <x v="82"/>
    <x v="3"/>
    <s v="TLR-7248"/>
    <n v="480"/>
    <x v="1449"/>
    <n v="5"/>
    <d v="1899-12-30T06:00:00"/>
    <x v="0"/>
    <x v="2"/>
    <x v="6"/>
    <x v="0"/>
    <x v="14"/>
  </r>
  <r>
    <x v="0"/>
    <n v="6"/>
    <x v="6"/>
    <x v="23"/>
    <x v="3"/>
    <s v="TLR-4922"/>
    <n v="480"/>
    <x v="1450"/>
    <n v="5"/>
    <d v="1899-12-30T06:00:00"/>
    <x v="1"/>
    <x v="5"/>
    <x v="5"/>
    <x v="1"/>
    <x v="4"/>
  </r>
  <r>
    <x v="1"/>
    <n v="12"/>
    <x v="0"/>
    <x v="87"/>
    <x v="1"/>
    <s v="TLR-8710"/>
    <n v="333"/>
    <x v="1451"/>
    <n v="4"/>
    <d v="1899-12-30T05:00:00"/>
    <x v="1"/>
    <x v="0"/>
    <x v="5"/>
    <x v="2"/>
    <x v="7"/>
  </r>
  <r>
    <x v="0"/>
    <n v="8"/>
    <x v="10"/>
    <x v="216"/>
    <x v="1"/>
    <s v="TLR-4922"/>
    <n v="333"/>
    <x v="1452"/>
    <n v="4"/>
    <d v="1899-12-30T05:00:00"/>
    <x v="2"/>
    <x v="7"/>
    <x v="5"/>
    <x v="0"/>
    <x v="13"/>
  </r>
  <r>
    <x v="0"/>
    <n v="22"/>
    <x v="6"/>
    <x v="174"/>
    <x v="1"/>
    <s v="TLR-6582"/>
    <n v="333"/>
    <x v="1453"/>
    <n v="4"/>
    <d v="1899-12-30T05:00:00"/>
    <x v="1"/>
    <x v="0"/>
    <x v="3"/>
    <x v="3"/>
    <x v="0"/>
  </r>
  <r>
    <x v="0"/>
    <n v="8"/>
    <x v="2"/>
    <x v="50"/>
    <x v="2"/>
    <s v="TLR-9024"/>
    <n v="900"/>
    <x v="1454"/>
    <n v="5"/>
    <d v="1899-12-30T07:00:00"/>
    <x v="1"/>
    <x v="4"/>
    <x v="0"/>
    <x v="2"/>
    <x v="4"/>
  </r>
  <r>
    <x v="0"/>
    <n v="18"/>
    <x v="9"/>
    <x v="299"/>
    <x v="4"/>
    <s v="TLR-4922"/>
    <n v="329"/>
    <x v="1455"/>
    <n v="5"/>
    <d v="1899-12-30T04:30:00"/>
    <x v="1"/>
    <x v="2"/>
    <x v="2"/>
    <x v="0"/>
    <x v="2"/>
  </r>
  <r>
    <x v="1"/>
    <n v="6"/>
    <x v="4"/>
    <x v="284"/>
    <x v="1"/>
    <s v="TLR-9024"/>
    <n v="333"/>
    <x v="1456"/>
    <n v="4"/>
    <d v="1899-12-30T05:00:00"/>
    <x v="1"/>
    <x v="2"/>
    <x v="2"/>
    <x v="2"/>
    <x v="11"/>
  </r>
  <r>
    <x v="0"/>
    <n v="24"/>
    <x v="2"/>
    <x v="220"/>
    <x v="3"/>
    <s v="TLR-8710"/>
    <n v="480"/>
    <x v="1457"/>
    <n v="5"/>
    <d v="1899-12-30T06:00:00"/>
    <x v="1"/>
    <x v="4"/>
    <x v="1"/>
    <x v="0"/>
    <x v="0"/>
  </r>
  <r>
    <x v="0"/>
    <n v="18"/>
    <x v="4"/>
    <x v="194"/>
    <x v="4"/>
    <s v="TLR-6582"/>
    <n v="329"/>
    <x v="1458"/>
    <n v="5"/>
    <d v="1899-12-30T04:30:00"/>
    <x v="0"/>
    <x v="4"/>
    <x v="3"/>
    <x v="3"/>
    <x v="0"/>
  </r>
  <r>
    <x v="1"/>
    <n v="19"/>
    <x v="5"/>
    <x v="242"/>
    <x v="5"/>
    <s v="TLR-1256"/>
    <n v="382"/>
    <x v="1459"/>
    <n v="5"/>
    <d v="1899-12-30T04:30:00"/>
    <x v="2"/>
    <x v="6"/>
    <x v="5"/>
    <x v="0"/>
    <x v="12"/>
  </r>
  <r>
    <x v="0"/>
    <n v="13"/>
    <x v="3"/>
    <x v="275"/>
    <x v="3"/>
    <s v="TLR-6582"/>
    <n v="480"/>
    <x v="1460"/>
    <n v="5"/>
    <d v="1899-12-30T06:00:00"/>
    <x v="2"/>
    <x v="0"/>
    <x v="1"/>
    <x v="0"/>
    <x v="8"/>
  </r>
  <r>
    <x v="0"/>
    <n v="10"/>
    <x v="9"/>
    <x v="71"/>
    <x v="0"/>
    <s v="TLR-9024"/>
    <n v="222"/>
    <x v="1461"/>
    <n v="3"/>
    <d v="1899-12-30T03:00:00"/>
    <x v="1"/>
    <x v="2"/>
    <x v="5"/>
    <x v="2"/>
    <x v="4"/>
  </r>
  <r>
    <x v="0"/>
    <n v="16"/>
    <x v="10"/>
    <x v="32"/>
    <x v="0"/>
    <s v="TLR-6582"/>
    <n v="222"/>
    <x v="1462"/>
    <n v="3"/>
    <d v="1899-12-30T03:00:00"/>
    <x v="2"/>
    <x v="6"/>
    <x v="3"/>
    <x v="2"/>
    <x v="0"/>
  </r>
  <r>
    <x v="0"/>
    <n v="22"/>
    <x v="3"/>
    <x v="149"/>
    <x v="3"/>
    <s v="TLR-4922"/>
    <n v="480"/>
    <x v="1463"/>
    <n v="5"/>
    <d v="1899-12-30T06:00:00"/>
    <x v="2"/>
    <x v="8"/>
    <x v="0"/>
    <x v="3"/>
    <x v="8"/>
  </r>
  <r>
    <x v="0"/>
    <n v="16"/>
    <x v="4"/>
    <x v="258"/>
    <x v="3"/>
    <s v="TLR-8710"/>
    <n v="480"/>
    <x v="1464"/>
    <n v="5"/>
    <d v="1899-12-30T06:00:00"/>
    <x v="1"/>
    <x v="1"/>
    <x v="0"/>
    <x v="3"/>
    <x v="13"/>
  </r>
  <r>
    <x v="0"/>
    <n v="7"/>
    <x v="0"/>
    <x v="237"/>
    <x v="4"/>
    <s v="TLR-7248"/>
    <n v="329"/>
    <x v="1465"/>
    <n v="5"/>
    <d v="1899-12-30T04:30:00"/>
    <x v="1"/>
    <x v="8"/>
    <x v="4"/>
    <x v="1"/>
    <x v="4"/>
  </r>
  <r>
    <x v="0"/>
    <n v="10"/>
    <x v="4"/>
    <x v="200"/>
    <x v="0"/>
    <s v="TLR-6582"/>
    <n v="222"/>
    <x v="1466"/>
    <n v="3"/>
    <d v="1899-12-30T03:00:00"/>
    <x v="2"/>
    <x v="3"/>
    <x v="7"/>
    <x v="2"/>
    <x v="9"/>
  </r>
  <r>
    <x v="0"/>
    <n v="15"/>
    <x v="3"/>
    <x v="306"/>
    <x v="1"/>
    <s v="TLR-8710"/>
    <n v="333"/>
    <x v="1467"/>
    <n v="4"/>
    <d v="1899-12-30T05:00:00"/>
    <x v="0"/>
    <x v="2"/>
    <x v="0"/>
    <x v="3"/>
    <x v="7"/>
  </r>
  <r>
    <x v="0"/>
    <n v="8"/>
    <x v="5"/>
    <x v="160"/>
    <x v="3"/>
    <s v="TLR-1256"/>
    <n v="480"/>
    <x v="1468"/>
    <n v="5"/>
    <d v="1899-12-30T06:00:00"/>
    <x v="1"/>
    <x v="5"/>
    <x v="5"/>
    <x v="2"/>
    <x v="11"/>
  </r>
  <r>
    <x v="1"/>
    <n v="9"/>
    <x v="6"/>
    <x v="27"/>
    <x v="2"/>
    <s v="TLR-4922"/>
    <n v="900"/>
    <x v="1469"/>
    <n v="5"/>
    <d v="1899-12-30T07:00:00"/>
    <x v="0"/>
    <x v="6"/>
    <x v="3"/>
    <x v="1"/>
    <x v="0"/>
  </r>
  <r>
    <x v="1"/>
    <n v="7"/>
    <x v="5"/>
    <x v="311"/>
    <x v="0"/>
    <s v="TLR-9024"/>
    <n v="222"/>
    <x v="1470"/>
    <n v="3"/>
    <d v="1899-12-30T03:00:00"/>
    <x v="1"/>
    <x v="0"/>
    <x v="2"/>
    <x v="1"/>
    <x v="3"/>
  </r>
  <r>
    <x v="0"/>
    <n v="6"/>
    <x v="9"/>
    <x v="294"/>
    <x v="4"/>
    <s v="TLR-1256"/>
    <n v="329"/>
    <x v="1471"/>
    <n v="5"/>
    <d v="1899-12-30T04:30:00"/>
    <x v="1"/>
    <x v="4"/>
    <x v="5"/>
    <x v="2"/>
    <x v="4"/>
  </r>
  <r>
    <x v="0"/>
    <n v="12"/>
    <x v="4"/>
    <x v="195"/>
    <x v="0"/>
    <s v="TLR-7248"/>
    <n v="222"/>
    <x v="1472"/>
    <n v="3"/>
    <d v="1899-12-30T03:00:00"/>
    <x v="2"/>
    <x v="4"/>
    <x v="3"/>
    <x v="0"/>
    <x v="10"/>
  </r>
  <r>
    <x v="0"/>
    <n v="21"/>
    <x v="0"/>
    <x v="186"/>
    <x v="5"/>
    <s v="TLR-6582"/>
    <n v="382"/>
    <x v="1473"/>
    <n v="5"/>
    <d v="1899-12-30T04:30:00"/>
    <x v="2"/>
    <x v="4"/>
    <x v="0"/>
    <x v="3"/>
    <x v="13"/>
  </r>
  <r>
    <x v="0"/>
    <n v="26"/>
    <x v="8"/>
    <x v="43"/>
    <x v="5"/>
    <s v="TLR-8710"/>
    <n v="382"/>
    <x v="1474"/>
    <n v="5"/>
    <d v="1899-12-30T04:30:00"/>
    <x v="0"/>
    <x v="0"/>
    <x v="4"/>
    <x v="0"/>
    <x v="4"/>
  </r>
  <r>
    <x v="0"/>
    <n v="2"/>
    <x v="1"/>
    <x v="225"/>
    <x v="1"/>
    <s v="TLR-7248"/>
    <n v="333"/>
    <x v="1475"/>
    <n v="4"/>
    <d v="1899-12-30T05:00:00"/>
    <x v="2"/>
    <x v="2"/>
    <x v="1"/>
    <x v="2"/>
    <x v="4"/>
  </r>
  <r>
    <x v="0"/>
    <n v="9"/>
    <x v="5"/>
    <x v="228"/>
    <x v="4"/>
    <s v="TLR-9024"/>
    <n v="329"/>
    <x v="1476"/>
    <n v="5"/>
    <d v="1899-12-30T04:30:00"/>
    <x v="0"/>
    <x v="4"/>
    <x v="4"/>
    <x v="0"/>
    <x v="13"/>
  </r>
  <r>
    <x v="1"/>
    <n v="21"/>
    <x v="7"/>
    <x v="26"/>
    <x v="5"/>
    <s v="TLR-6582"/>
    <n v="382"/>
    <x v="1477"/>
    <n v="5"/>
    <d v="1899-12-30T04:30:00"/>
    <x v="0"/>
    <x v="4"/>
    <x v="6"/>
    <x v="2"/>
    <x v="7"/>
  </r>
  <r>
    <x v="0"/>
    <n v="9"/>
    <x v="10"/>
    <x v="296"/>
    <x v="5"/>
    <s v="TLR-8710"/>
    <n v="382"/>
    <x v="1478"/>
    <n v="5"/>
    <d v="1899-12-30T04:30:00"/>
    <x v="0"/>
    <x v="1"/>
    <x v="6"/>
    <x v="2"/>
    <x v="13"/>
  </r>
  <r>
    <x v="0"/>
    <n v="12"/>
    <x v="1"/>
    <x v="13"/>
    <x v="0"/>
    <s v="TLR-1256"/>
    <n v="222"/>
    <x v="1479"/>
    <n v="3"/>
    <d v="1899-12-30T03:00:00"/>
    <x v="2"/>
    <x v="2"/>
    <x v="1"/>
    <x v="3"/>
    <x v="2"/>
  </r>
  <r>
    <x v="0"/>
    <n v="13"/>
    <x v="2"/>
    <x v="321"/>
    <x v="0"/>
    <s v="TLR-1256"/>
    <n v="222"/>
    <x v="1480"/>
    <n v="3"/>
    <d v="1899-12-30T03:00:00"/>
    <x v="0"/>
    <x v="7"/>
    <x v="4"/>
    <x v="1"/>
    <x v="8"/>
  </r>
  <r>
    <x v="0"/>
    <n v="4"/>
    <x v="10"/>
    <x v="124"/>
    <x v="0"/>
    <s v="TLR-7248"/>
    <n v="222"/>
    <x v="1481"/>
    <n v="3"/>
    <d v="1899-12-30T03:00:00"/>
    <x v="1"/>
    <x v="2"/>
    <x v="5"/>
    <x v="1"/>
    <x v="12"/>
  </r>
  <r>
    <x v="0"/>
    <n v="12"/>
    <x v="0"/>
    <x v="87"/>
    <x v="5"/>
    <s v="TLR-4922"/>
    <n v="382"/>
    <x v="1482"/>
    <n v="5"/>
    <d v="1899-12-30T04:30:00"/>
    <x v="0"/>
    <x v="6"/>
    <x v="4"/>
    <x v="3"/>
    <x v="5"/>
  </r>
  <r>
    <x v="0"/>
    <n v="5"/>
    <x v="7"/>
    <x v="208"/>
    <x v="4"/>
    <s v="TLR-7248"/>
    <n v="329"/>
    <x v="1483"/>
    <n v="5"/>
    <d v="1899-12-30T04:30:00"/>
    <x v="0"/>
    <x v="5"/>
    <x v="2"/>
    <x v="0"/>
    <x v="9"/>
  </r>
  <r>
    <x v="0"/>
    <n v="9"/>
    <x v="10"/>
    <x v="296"/>
    <x v="5"/>
    <s v="TLR-1256"/>
    <n v="382"/>
    <x v="1484"/>
    <n v="5"/>
    <d v="1899-12-30T04:30:00"/>
    <x v="2"/>
    <x v="7"/>
    <x v="4"/>
    <x v="2"/>
    <x v="6"/>
  </r>
  <r>
    <x v="0"/>
    <n v="21"/>
    <x v="3"/>
    <x v="205"/>
    <x v="5"/>
    <s v="TLR-6582"/>
    <n v="382"/>
    <x v="1485"/>
    <n v="5"/>
    <d v="1899-12-30T04:30:00"/>
    <x v="0"/>
    <x v="1"/>
    <x v="3"/>
    <x v="2"/>
    <x v="12"/>
  </r>
  <r>
    <x v="0"/>
    <n v="8"/>
    <x v="11"/>
    <x v="276"/>
    <x v="5"/>
    <s v="TLR-6582"/>
    <n v="382"/>
    <x v="1486"/>
    <n v="5"/>
    <d v="1899-12-30T04:30:00"/>
    <x v="1"/>
    <x v="3"/>
    <x v="1"/>
    <x v="3"/>
    <x v="10"/>
  </r>
  <r>
    <x v="0"/>
    <n v="11"/>
    <x v="3"/>
    <x v="255"/>
    <x v="2"/>
    <s v="TLR-6582"/>
    <n v="900"/>
    <x v="1487"/>
    <n v="5"/>
    <d v="1899-12-30T07:00:00"/>
    <x v="1"/>
    <x v="2"/>
    <x v="6"/>
    <x v="3"/>
    <x v="2"/>
  </r>
  <r>
    <x v="0"/>
    <n v="20"/>
    <x v="5"/>
    <x v="24"/>
    <x v="4"/>
    <s v="TLR-8710"/>
    <n v="329"/>
    <x v="1488"/>
    <n v="5"/>
    <d v="1899-12-30T04:30:00"/>
    <x v="2"/>
    <x v="4"/>
    <x v="2"/>
    <x v="3"/>
    <x v="3"/>
  </r>
  <r>
    <x v="0"/>
    <n v="22"/>
    <x v="0"/>
    <x v="139"/>
    <x v="3"/>
    <s v="TLR-1256"/>
    <n v="480"/>
    <x v="1489"/>
    <n v="5"/>
    <d v="1899-12-30T06:00:00"/>
    <x v="2"/>
    <x v="7"/>
    <x v="7"/>
    <x v="3"/>
    <x v="10"/>
  </r>
  <r>
    <x v="1"/>
    <n v="9"/>
    <x v="10"/>
    <x v="296"/>
    <x v="4"/>
    <s v="TLR-6582"/>
    <n v="329"/>
    <x v="1490"/>
    <n v="5"/>
    <d v="1899-12-30T04:30:00"/>
    <x v="2"/>
    <x v="3"/>
    <x v="6"/>
    <x v="1"/>
    <x v="14"/>
  </r>
  <r>
    <x v="0"/>
    <n v="11"/>
    <x v="10"/>
    <x v="277"/>
    <x v="4"/>
    <s v="TLR-1256"/>
    <n v="329"/>
    <x v="1491"/>
    <n v="5"/>
    <d v="1899-12-30T04:30:00"/>
    <x v="0"/>
    <x v="2"/>
    <x v="1"/>
    <x v="3"/>
    <x v="10"/>
  </r>
  <r>
    <x v="0"/>
    <n v="24"/>
    <x v="8"/>
    <x v="209"/>
    <x v="5"/>
    <s v="TLR-6582"/>
    <n v="382"/>
    <x v="1492"/>
    <n v="5"/>
    <d v="1899-12-30T04:30:00"/>
    <x v="2"/>
    <x v="3"/>
    <x v="5"/>
    <x v="3"/>
    <x v="2"/>
  </r>
  <r>
    <x v="0"/>
    <n v="18"/>
    <x v="1"/>
    <x v="250"/>
    <x v="0"/>
    <s v="TLR-8710"/>
    <n v="222"/>
    <x v="448"/>
    <n v="3"/>
    <d v="1899-12-30T03:00:00"/>
    <x v="1"/>
    <x v="2"/>
    <x v="2"/>
    <x v="1"/>
    <x v="5"/>
  </r>
  <r>
    <x v="0"/>
    <n v="15"/>
    <x v="5"/>
    <x v="315"/>
    <x v="3"/>
    <s v="TLR-1256"/>
    <n v="480"/>
    <x v="1493"/>
    <n v="5"/>
    <d v="1899-12-30T06:00:00"/>
    <x v="0"/>
    <x v="8"/>
    <x v="3"/>
    <x v="3"/>
    <x v="2"/>
  </r>
  <r>
    <x v="0"/>
    <n v="15"/>
    <x v="9"/>
    <x v="170"/>
    <x v="0"/>
    <s v="TLR-9024"/>
    <n v="222"/>
    <x v="1494"/>
    <n v="3"/>
    <d v="1899-12-30T03:00:00"/>
    <x v="2"/>
    <x v="3"/>
    <x v="5"/>
    <x v="2"/>
    <x v="9"/>
  </r>
  <r>
    <x v="0"/>
    <n v="14"/>
    <x v="5"/>
    <x v="202"/>
    <x v="1"/>
    <s v="TLR-7248"/>
    <n v="333"/>
    <x v="1495"/>
    <n v="4"/>
    <d v="1899-12-30T05:00:00"/>
    <x v="0"/>
    <x v="5"/>
    <x v="1"/>
    <x v="3"/>
    <x v="13"/>
  </r>
  <r>
    <x v="0"/>
    <n v="11"/>
    <x v="1"/>
    <x v="159"/>
    <x v="5"/>
    <s v="TLR-9024"/>
    <n v="382"/>
    <x v="1496"/>
    <n v="5"/>
    <d v="1899-12-30T04:30:00"/>
    <x v="2"/>
    <x v="6"/>
    <x v="3"/>
    <x v="1"/>
    <x v="5"/>
  </r>
  <r>
    <x v="0"/>
    <n v="25"/>
    <x v="8"/>
    <x v="166"/>
    <x v="5"/>
    <s v="TLR-6582"/>
    <n v="382"/>
    <x v="1497"/>
    <n v="5"/>
    <d v="1899-12-30T04:30:00"/>
    <x v="1"/>
    <x v="4"/>
    <x v="3"/>
    <x v="2"/>
    <x v="4"/>
  </r>
  <r>
    <x v="0"/>
    <n v="1"/>
    <x v="1"/>
    <x v="40"/>
    <x v="0"/>
    <s v="TLR-8710"/>
    <n v="222"/>
    <x v="1498"/>
    <n v="3"/>
    <d v="1899-12-30T03:00:00"/>
    <x v="1"/>
    <x v="8"/>
    <x v="3"/>
    <x v="1"/>
    <x v="0"/>
  </r>
  <r>
    <x v="0"/>
    <n v="6"/>
    <x v="4"/>
    <x v="284"/>
    <x v="0"/>
    <s v="TLR-4922"/>
    <n v="222"/>
    <x v="1499"/>
    <n v="3"/>
    <d v="1899-12-30T03:00:00"/>
    <x v="1"/>
    <x v="0"/>
    <x v="6"/>
    <x v="1"/>
    <x v="4"/>
  </r>
  <r>
    <x v="0"/>
    <n v="18"/>
    <x v="1"/>
    <x v="250"/>
    <x v="1"/>
    <s v="TLR-9024"/>
    <n v="333"/>
    <x v="1500"/>
    <n v="4"/>
    <d v="1899-12-30T05:00:00"/>
    <x v="2"/>
    <x v="0"/>
    <x v="0"/>
    <x v="3"/>
    <x v="0"/>
  </r>
  <r>
    <x v="0"/>
    <n v="4"/>
    <x v="1"/>
    <x v="101"/>
    <x v="3"/>
    <s v="TLR-4922"/>
    <n v="480"/>
    <x v="1501"/>
    <n v="5"/>
    <d v="1899-12-30T06:00:00"/>
    <x v="0"/>
    <x v="0"/>
    <x v="5"/>
    <x v="2"/>
    <x v="1"/>
  </r>
  <r>
    <x v="0"/>
    <n v="24"/>
    <x v="1"/>
    <x v="90"/>
    <x v="3"/>
    <s v="TLR-9024"/>
    <n v="480"/>
    <x v="1502"/>
    <n v="5"/>
    <d v="1899-12-30T06:00:00"/>
    <x v="1"/>
    <x v="3"/>
    <x v="1"/>
    <x v="0"/>
    <x v="14"/>
  </r>
  <r>
    <x v="0"/>
    <n v="26"/>
    <x v="7"/>
    <x v="281"/>
    <x v="0"/>
    <s v="TLR-4922"/>
    <n v="222"/>
    <x v="1503"/>
    <n v="3"/>
    <d v="1899-12-30T03:00:00"/>
    <x v="2"/>
    <x v="1"/>
    <x v="0"/>
    <x v="2"/>
    <x v="5"/>
  </r>
  <r>
    <x v="0"/>
    <n v="9"/>
    <x v="4"/>
    <x v="72"/>
    <x v="5"/>
    <s v="TLR-6582"/>
    <n v="382"/>
    <x v="1504"/>
    <n v="5"/>
    <d v="1899-12-30T04:30:00"/>
    <x v="0"/>
    <x v="5"/>
    <x v="6"/>
    <x v="3"/>
    <x v="12"/>
  </r>
  <r>
    <x v="0"/>
    <n v="4"/>
    <x v="3"/>
    <x v="257"/>
    <x v="4"/>
    <s v="TLR-6582"/>
    <n v="329"/>
    <x v="1505"/>
    <n v="5"/>
    <d v="1899-12-30T04:30:00"/>
    <x v="0"/>
    <x v="6"/>
    <x v="4"/>
    <x v="3"/>
    <x v="14"/>
  </r>
  <r>
    <x v="0"/>
    <n v="4"/>
    <x v="0"/>
    <x v="34"/>
    <x v="0"/>
    <s v="TLR-7248"/>
    <n v="222"/>
    <x v="1506"/>
    <n v="3"/>
    <d v="1899-12-30T03:00:00"/>
    <x v="2"/>
    <x v="6"/>
    <x v="0"/>
    <x v="3"/>
    <x v="11"/>
  </r>
  <r>
    <x v="0"/>
    <n v="17"/>
    <x v="6"/>
    <x v="236"/>
    <x v="3"/>
    <s v="TLR-1256"/>
    <n v="480"/>
    <x v="1507"/>
    <n v="5"/>
    <d v="1899-12-30T06:00:00"/>
    <x v="2"/>
    <x v="6"/>
    <x v="6"/>
    <x v="1"/>
    <x v="12"/>
  </r>
  <r>
    <x v="0"/>
    <n v="23"/>
    <x v="3"/>
    <x v="63"/>
    <x v="3"/>
    <s v="TLR-8710"/>
    <n v="480"/>
    <x v="1508"/>
    <n v="5"/>
    <d v="1899-12-30T06:00:00"/>
    <x v="0"/>
    <x v="0"/>
    <x v="2"/>
    <x v="0"/>
    <x v="3"/>
  </r>
  <r>
    <x v="1"/>
    <n v="18"/>
    <x v="0"/>
    <x v="231"/>
    <x v="2"/>
    <s v="TLR-7248"/>
    <n v="900"/>
    <x v="1509"/>
    <n v="5"/>
    <d v="1899-12-30T07:00:00"/>
    <x v="2"/>
    <x v="7"/>
    <x v="7"/>
    <x v="0"/>
    <x v="6"/>
  </r>
  <r>
    <x v="0"/>
    <n v="16"/>
    <x v="8"/>
    <x v="117"/>
    <x v="0"/>
    <s v="TLR-7248"/>
    <n v="222"/>
    <x v="1510"/>
    <n v="3"/>
    <d v="1899-12-30T03:00:00"/>
    <x v="1"/>
    <x v="2"/>
    <x v="2"/>
    <x v="2"/>
    <x v="3"/>
  </r>
  <r>
    <x v="0"/>
    <n v="12"/>
    <x v="9"/>
    <x v="247"/>
    <x v="5"/>
    <s v="TLR-6582"/>
    <n v="382"/>
    <x v="1511"/>
    <n v="5"/>
    <d v="1899-12-30T04:30:00"/>
    <x v="1"/>
    <x v="3"/>
    <x v="4"/>
    <x v="0"/>
    <x v="7"/>
  </r>
  <r>
    <x v="0"/>
    <n v="21"/>
    <x v="1"/>
    <x v="190"/>
    <x v="3"/>
    <s v="TLR-8710"/>
    <n v="480"/>
    <x v="1512"/>
    <n v="5"/>
    <d v="1899-12-30T06:00:00"/>
    <x v="2"/>
    <x v="5"/>
    <x v="6"/>
    <x v="0"/>
    <x v="8"/>
  </r>
  <r>
    <x v="0"/>
    <n v="18"/>
    <x v="6"/>
    <x v="91"/>
    <x v="3"/>
    <s v="TLR-6582"/>
    <n v="480"/>
    <x v="1513"/>
    <n v="5"/>
    <d v="1899-12-30T06:00:00"/>
    <x v="1"/>
    <x v="6"/>
    <x v="6"/>
    <x v="0"/>
    <x v="2"/>
  </r>
  <r>
    <x v="0"/>
    <n v="6"/>
    <x v="1"/>
    <x v="105"/>
    <x v="0"/>
    <s v="TLR-9024"/>
    <n v="222"/>
    <x v="1514"/>
    <n v="3"/>
    <d v="1899-12-30T03:00:00"/>
    <x v="0"/>
    <x v="6"/>
    <x v="5"/>
    <x v="2"/>
    <x v="7"/>
  </r>
  <r>
    <x v="0"/>
    <n v="20"/>
    <x v="3"/>
    <x v="243"/>
    <x v="5"/>
    <s v="TLR-6582"/>
    <n v="382"/>
    <x v="1515"/>
    <n v="5"/>
    <d v="1899-12-30T04:30:00"/>
    <x v="0"/>
    <x v="4"/>
    <x v="3"/>
    <x v="2"/>
    <x v="13"/>
  </r>
  <r>
    <x v="1"/>
    <n v="14"/>
    <x v="1"/>
    <x v="94"/>
    <x v="1"/>
    <s v="TLR-9024"/>
    <n v="333"/>
    <x v="1516"/>
    <n v="4"/>
    <d v="1899-12-30T05:00:00"/>
    <x v="2"/>
    <x v="4"/>
    <x v="0"/>
    <x v="2"/>
    <x v="5"/>
  </r>
  <r>
    <x v="0"/>
    <n v="27"/>
    <x v="3"/>
    <x v="215"/>
    <x v="0"/>
    <s v="TLR-6582"/>
    <n v="222"/>
    <x v="1517"/>
    <n v="3"/>
    <d v="1899-12-30T03:00:00"/>
    <x v="1"/>
    <x v="7"/>
    <x v="5"/>
    <x v="0"/>
    <x v="13"/>
  </r>
  <r>
    <x v="0"/>
    <n v="27"/>
    <x v="2"/>
    <x v="121"/>
    <x v="1"/>
    <s v="TLR-8710"/>
    <n v="333"/>
    <x v="1518"/>
    <n v="4"/>
    <d v="1899-12-30T05:00:00"/>
    <x v="0"/>
    <x v="3"/>
    <x v="2"/>
    <x v="3"/>
    <x v="10"/>
  </r>
  <r>
    <x v="0"/>
    <n v="26"/>
    <x v="6"/>
    <x v="177"/>
    <x v="0"/>
    <s v="TLR-4922"/>
    <n v="222"/>
    <x v="1519"/>
    <n v="3"/>
    <d v="1899-12-30T03:00:00"/>
    <x v="0"/>
    <x v="5"/>
    <x v="0"/>
    <x v="2"/>
    <x v="3"/>
  </r>
  <r>
    <x v="0"/>
    <n v="10"/>
    <x v="3"/>
    <x v="245"/>
    <x v="2"/>
    <s v="TLR-9024"/>
    <n v="900"/>
    <x v="1520"/>
    <n v="5"/>
    <d v="1899-12-30T07:00:00"/>
    <x v="1"/>
    <x v="4"/>
    <x v="3"/>
    <x v="3"/>
    <x v="1"/>
  </r>
  <r>
    <x v="0"/>
    <n v="4"/>
    <x v="10"/>
    <x v="124"/>
    <x v="1"/>
    <s v="TLR-8710"/>
    <n v="333"/>
    <x v="1521"/>
    <n v="4"/>
    <d v="1899-12-30T05:00:00"/>
    <x v="1"/>
    <x v="4"/>
    <x v="0"/>
    <x v="1"/>
    <x v="3"/>
  </r>
  <r>
    <x v="0"/>
    <n v="9"/>
    <x v="5"/>
    <x v="228"/>
    <x v="4"/>
    <s v="TLR-9024"/>
    <n v="329"/>
    <x v="1522"/>
    <n v="5"/>
    <d v="1899-12-30T04:30:00"/>
    <x v="1"/>
    <x v="0"/>
    <x v="3"/>
    <x v="2"/>
    <x v="12"/>
  </r>
  <r>
    <x v="0"/>
    <n v="23"/>
    <x v="0"/>
    <x v="308"/>
    <x v="5"/>
    <s v="TLR-4922"/>
    <n v="382"/>
    <x v="1523"/>
    <n v="5"/>
    <d v="1899-12-30T04:30:00"/>
    <x v="2"/>
    <x v="0"/>
    <x v="6"/>
    <x v="3"/>
    <x v="3"/>
  </r>
  <r>
    <x v="0"/>
    <n v="17"/>
    <x v="1"/>
    <x v="184"/>
    <x v="0"/>
    <s v="TLR-4922"/>
    <n v="222"/>
    <x v="1524"/>
    <n v="3"/>
    <d v="1899-12-30T03:00:00"/>
    <x v="1"/>
    <x v="4"/>
    <x v="6"/>
    <x v="3"/>
    <x v="11"/>
  </r>
  <r>
    <x v="1"/>
    <n v="11"/>
    <x v="6"/>
    <x v="244"/>
    <x v="1"/>
    <s v="TLR-4922"/>
    <n v="333"/>
    <x v="1525"/>
    <n v="4"/>
    <d v="1899-12-30T05:00:00"/>
    <x v="2"/>
    <x v="2"/>
    <x v="3"/>
    <x v="0"/>
    <x v="3"/>
  </r>
  <r>
    <x v="0"/>
    <n v="24"/>
    <x v="4"/>
    <x v="150"/>
    <x v="0"/>
    <s v="TLR-9024"/>
    <n v="222"/>
    <x v="1526"/>
    <n v="3"/>
    <d v="1899-12-30T03:00:00"/>
    <x v="1"/>
    <x v="3"/>
    <x v="3"/>
    <x v="3"/>
    <x v="3"/>
  </r>
  <r>
    <x v="0"/>
    <n v="5"/>
    <x v="7"/>
    <x v="208"/>
    <x v="4"/>
    <s v="TLR-7248"/>
    <n v="329"/>
    <x v="1527"/>
    <n v="5"/>
    <d v="1899-12-30T04:30:00"/>
    <x v="1"/>
    <x v="6"/>
    <x v="5"/>
    <x v="1"/>
    <x v="2"/>
  </r>
  <r>
    <x v="0"/>
    <n v="6"/>
    <x v="4"/>
    <x v="284"/>
    <x v="4"/>
    <s v="TLR-4922"/>
    <n v="329"/>
    <x v="1528"/>
    <n v="5"/>
    <d v="1899-12-30T04:30:00"/>
    <x v="1"/>
    <x v="5"/>
    <x v="7"/>
    <x v="2"/>
    <x v="13"/>
  </r>
  <r>
    <x v="1"/>
    <n v="8"/>
    <x v="11"/>
    <x v="276"/>
    <x v="2"/>
    <s v="TLR-4922"/>
    <n v="900"/>
    <x v="1529"/>
    <n v="5"/>
    <d v="1899-12-30T07:00:00"/>
    <x v="0"/>
    <x v="1"/>
    <x v="3"/>
    <x v="0"/>
    <x v="11"/>
  </r>
  <r>
    <x v="0"/>
    <n v="22"/>
    <x v="2"/>
    <x v="259"/>
    <x v="4"/>
    <s v="TLR-4922"/>
    <n v="329"/>
    <x v="1530"/>
    <n v="5"/>
    <d v="1899-12-30T04:30:00"/>
    <x v="0"/>
    <x v="6"/>
    <x v="4"/>
    <x v="1"/>
    <x v="10"/>
  </r>
  <r>
    <x v="0"/>
    <n v="8"/>
    <x v="11"/>
    <x v="276"/>
    <x v="3"/>
    <s v="TLR-7248"/>
    <n v="480"/>
    <x v="1531"/>
    <n v="5"/>
    <d v="1899-12-30T06:00:00"/>
    <x v="2"/>
    <x v="8"/>
    <x v="0"/>
    <x v="2"/>
    <x v="1"/>
  </r>
  <r>
    <x v="0"/>
    <n v="3"/>
    <x v="3"/>
    <x v="154"/>
    <x v="2"/>
    <s v="TLR-4922"/>
    <n v="900"/>
    <x v="1532"/>
    <n v="5"/>
    <d v="1899-12-30T07:00:00"/>
    <x v="1"/>
    <x v="6"/>
    <x v="6"/>
    <x v="2"/>
    <x v="1"/>
  </r>
  <r>
    <x v="1"/>
    <n v="23"/>
    <x v="10"/>
    <x v="104"/>
    <x v="1"/>
    <s v="TLR-6582"/>
    <n v="333"/>
    <x v="1085"/>
    <n v="4"/>
    <d v="1899-12-30T05:00:00"/>
    <x v="0"/>
    <x v="0"/>
    <x v="2"/>
    <x v="0"/>
    <x v="3"/>
  </r>
  <r>
    <x v="0"/>
    <n v="20"/>
    <x v="9"/>
    <x v="214"/>
    <x v="4"/>
    <s v="TLR-1256"/>
    <n v="329"/>
    <x v="1533"/>
    <n v="5"/>
    <d v="1899-12-30T04:30:00"/>
    <x v="2"/>
    <x v="1"/>
    <x v="1"/>
    <x v="0"/>
    <x v="13"/>
  </r>
  <r>
    <x v="0"/>
    <n v="3"/>
    <x v="2"/>
    <x v="265"/>
    <x v="0"/>
    <s v="TLR-9024"/>
    <n v="222"/>
    <x v="1534"/>
    <n v="3"/>
    <d v="1899-12-30T03:00:00"/>
    <x v="1"/>
    <x v="0"/>
    <x v="0"/>
    <x v="3"/>
    <x v="9"/>
  </r>
  <r>
    <x v="0"/>
    <n v="11"/>
    <x v="5"/>
    <x v="264"/>
    <x v="0"/>
    <s v="TLR-1256"/>
    <n v="222"/>
    <x v="1535"/>
    <n v="3"/>
    <d v="1899-12-30T03:00:00"/>
    <x v="0"/>
    <x v="7"/>
    <x v="1"/>
    <x v="1"/>
    <x v="10"/>
  </r>
  <r>
    <x v="0"/>
    <n v="4"/>
    <x v="1"/>
    <x v="101"/>
    <x v="4"/>
    <s v="TLR-8710"/>
    <n v="329"/>
    <x v="1536"/>
    <n v="5"/>
    <d v="1899-12-30T04:30:00"/>
    <x v="1"/>
    <x v="0"/>
    <x v="6"/>
    <x v="1"/>
    <x v="3"/>
  </r>
  <r>
    <x v="1"/>
    <n v="17"/>
    <x v="3"/>
    <x v="210"/>
    <x v="4"/>
    <s v="TLR-8710"/>
    <n v="329"/>
    <x v="1537"/>
    <n v="5"/>
    <d v="1899-12-30T04:30:00"/>
    <x v="2"/>
    <x v="5"/>
    <x v="7"/>
    <x v="1"/>
    <x v="6"/>
  </r>
  <r>
    <x v="0"/>
    <n v="13"/>
    <x v="8"/>
    <x v="39"/>
    <x v="5"/>
    <s v="TLR-7248"/>
    <n v="382"/>
    <x v="1538"/>
    <n v="5"/>
    <d v="1899-12-30T04:30:00"/>
    <x v="2"/>
    <x v="0"/>
    <x v="3"/>
    <x v="3"/>
    <x v="13"/>
  </r>
  <r>
    <x v="0"/>
    <n v="20"/>
    <x v="5"/>
    <x v="24"/>
    <x v="4"/>
    <s v="TLR-6582"/>
    <n v="329"/>
    <x v="1539"/>
    <n v="5"/>
    <d v="1899-12-30T04:30:00"/>
    <x v="0"/>
    <x v="8"/>
    <x v="4"/>
    <x v="2"/>
    <x v="12"/>
  </r>
  <r>
    <x v="0"/>
    <n v="11"/>
    <x v="9"/>
    <x v="212"/>
    <x v="3"/>
    <s v="TLR-1256"/>
    <n v="480"/>
    <x v="1540"/>
    <n v="5"/>
    <d v="1899-12-30T06:00:00"/>
    <x v="1"/>
    <x v="4"/>
    <x v="4"/>
    <x v="0"/>
    <x v="10"/>
  </r>
  <r>
    <x v="0"/>
    <n v="21"/>
    <x v="3"/>
    <x v="205"/>
    <x v="3"/>
    <s v="TLR-8710"/>
    <n v="480"/>
    <x v="1541"/>
    <n v="5"/>
    <d v="1899-12-30T06:00:00"/>
    <x v="2"/>
    <x v="1"/>
    <x v="0"/>
    <x v="3"/>
    <x v="3"/>
  </r>
  <r>
    <x v="0"/>
    <n v="1"/>
    <x v="8"/>
    <x v="11"/>
    <x v="3"/>
    <s v="TLR-8710"/>
    <n v="480"/>
    <x v="1542"/>
    <n v="5"/>
    <d v="1899-12-30T06:00:00"/>
    <x v="1"/>
    <x v="3"/>
    <x v="1"/>
    <x v="0"/>
    <x v="10"/>
  </r>
  <r>
    <x v="0"/>
    <n v="16"/>
    <x v="5"/>
    <x v="21"/>
    <x v="5"/>
    <s v="TLR-9024"/>
    <n v="382"/>
    <x v="1543"/>
    <n v="5"/>
    <d v="1899-12-30T04:30:00"/>
    <x v="2"/>
    <x v="3"/>
    <x v="0"/>
    <x v="2"/>
    <x v="6"/>
  </r>
  <r>
    <x v="1"/>
    <n v="9"/>
    <x v="4"/>
    <x v="72"/>
    <x v="3"/>
    <s v="TLR-1256"/>
    <n v="480"/>
    <x v="1544"/>
    <n v="5"/>
    <d v="1899-12-30T06:00:00"/>
    <x v="1"/>
    <x v="6"/>
    <x v="6"/>
    <x v="1"/>
    <x v="3"/>
  </r>
  <r>
    <x v="0"/>
    <n v="8"/>
    <x v="5"/>
    <x v="160"/>
    <x v="0"/>
    <s v="TLR-9024"/>
    <n v="222"/>
    <x v="1545"/>
    <n v="3"/>
    <d v="1899-12-30T03:00:00"/>
    <x v="0"/>
    <x v="1"/>
    <x v="6"/>
    <x v="1"/>
    <x v="0"/>
  </r>
  <r>
    <x v="0"/>
    <n v="7"/>
    <x v="4"/>
    <x v="123"/>
    <x v="5"/>
    <s v="TLR-8710"/>
    <n v="382"/>
    <x v="1546"/>
    <n v="5"/>
    <d v="1899-12-30T04:30:00"/>
    <x v="2"/>
    <x v="4"/>
    <x v="7"/>
    <x v="2"/>
    <x v="10"/>
  </r>
  <r>
    <x v="0"/>
    <n v="18"/>
    <x v="11"/>
    <x v="254"/>
    <x v="1"/>
    <s v="TLR-7248"/>
    <n v="333"/>
    <x v="1547"/>
    <n v="4"/>
    <d v="1899-12-30T05:00:00"/>
    <x v="1"/>
    <x v="8"/>
    <x v="3"/>
    <x v="1"/>
    <x v="5"/>
  </r>
  <r>
    <x v="0"/>
    <n v="6"/>
    <x v="9"/>
    <x v="294"/>
    <x v="0"/>
    <s v="TLR-9024"/>
    <n v="222"/>
    <x v="1548"/>
    <n v="3"/>
    <d v="1899-12-30T03:00:00"/>
    <x v="2"/>
    <x v="7"/>
    <x v="0"/>
    <x v="0"/>
    <x v="13"/>
  </r>
  <r>
    <x v="0"/>
    <n v="26"/>
    <x v="8"/>
    <x v="43"/>
    <x v="1"/>
    <s v="TLR-8710"/>
    <n v="333"/>
    <x v="1549"/>
    <n v="4"/>
    <d v="1899-12-30T05:00:00"/>
    <x v="0"/>
    <x v="6"/>
    <x v="1"/>
    <x v="0"/>
    <x v="10"/>
  </r>
  <r>
    <x v="0"/>
    <n v="15"/>
    <x v="7"/>
    <x v="178"/>
    <x v="2"/>
    <s v="TLR-6582"/>
    <n v="900"/>
    <x v="1550"/>
    <n v="5"/>
    <d v="1899-12-30T07:00:00"/>
    <x v="2"/>
    <x v="5"/>
    <x v="0"/>
    <x v="2"/>
    <x v="9"/>
  </r>
  <r>
    <x v="0"/>
    <n v="26"/>
    <x v="4"/>
    <x v="67"/>
    <x v="1"/>
    <s v="TLR-7248"/>
    <n v="333"/>
    <x v="1551"/>
    <n v="4"/>
    <d v="1899-12-30T05:00:00"/>
    <x v="2"/>
    <x v="2"/>
    <x v="1"/>
    <x v="3"/>
    <x v="12"/>
  </r>
  <r>
    <x v="0"/>
    <n v="15"/>
    <x v="1"/>
    <x v="1"/>
    <x v="1"/>
    <s v="TLR-8710"/>
    <n v="333"/>
    <x v="1552"/>
    <n v="4"/>
    <d v="1899-12-30T05:00:00"/>
    <x v="0"/>
    <x v="8"/>
    <x v="6"/>
    <x v="2"/>
    <x v="0"/>
  </r>
  <r>
    <x v="0"/>
    <n v="16"/>
    <x v="7"/>
    <x v="75"/>
    <x v="5"/>
    <s v="TLR-6582"/>
    <n v="382"/>
    <x v="1553"/>
    <n v="5"/>
    <d v="1899-12-30T04:30:00"/>
    <x v="0"/>
    <x v="7"/>
    <x v="5"/>
    <x v="2"/>
    <x v="10"/>
  </r>
  <r>
    <x v="1"/>
    <n v="2"/>
    <x v="4"/>
    <x v="230"/>
    <x v="5"/>
    <s v="TLR-8710"/>
    <n v="382"/>
    <x v="1554"/>
    <n v="5"/>
    <d v="1899-12-30T04:30:00"/>
    <x v="1"/>
    <x v="0"/>
    <x v="3"/>
    <x v="3"/>
    <x v="4"/>
  </r>
  <r>
    <x v="1"/>
    <n v="4"/>
    <x v="1"/>
    <x v="101"/>
    <x v="5"/>
    <s v="TLR-4922"/>
    <n v="382"/>
    <x v="1555"/>
    <n v="5"/>
    <d v="1899-12-30T04:30:00"/>
    <x v="0"/>
    <x v="5"/>
    <x v="6"/>
    <x v="1"/>
    <x v="12"/>
  </r>
  <r>
    <x v="1"/>
    <n v="21"/>
    <x v="1"/>
    <x v="190"/>
    <x v="0"/>
    <s v="TLR-8710"/>
    <n v="222"/>
    <x v="1556"/>
    <n v="3"/>
    <d v="1899-12-30T03:00:00"/>
    <x v="1"/>
    <x v="8"/>
    <x v="2"/>
    <x v="1"/>
    <x v="10"/>
  </r>
  <r>
    <x v="0"/>
    <n v="8"/>
    <x v="3"/>
    <x v="151"/>
    <x v="3"/>
    <s v="TLR-1256"/>
    <n v="480"/>
    <x v="1557"/>
    <n v="5"/>
    <d v="1899-12-30T06:00:00"/>
    <x v="0"/>
    <x v="1"/>
    <x v="2"/>
    <x v="0"/>
    <x v="12"/>
  </r>
  <r>
    <x v="1"/>
    <n v="14"/>
    <x v="0"/>
    <x v="18"/>
    <x v="2"/>
    <s v="TLR-1256"/>
    <n v="900"/>
    <x v="1558"/>
    <n v="5"/>
    <d v="1899-12-30T07:00:00"/>
    <x v="1"/>
    <x v="6"/>
    <x v="7"/>
    <x v="1"/>
    <x v="12"/>
  </r>
  <r>
    <x v="0"/>
    <n v="14"/>
    <x v="10"/>
    <x v="207"/>
    <x v="1"/>
    <s v="TLR-6582"/>
    <n v="333"/>
    <x v="1559"/>
    <n v="4"/>
    <d v="1899-12-30T05:00:00"/>
    <x v="2"/>
    <x v="5"/>
    <x v="3"/>
    <x v="0"/>
    <x v="0"/>
  </r>
  <r>
    <x v="0"/>
    <n v="3"/>
    <x v="10"/>
    <x v="110"/>
    <x v="2"/>
    <s v="TLR-9024"/>
    <n v="900"/>
    <x v="592"/>
    <n v="5"/>
    <d v="1899-12-30T07:00:00"/>
    <x v="1"/>
    <x v="1"/>
    <x v="3"/>
    <x v="0"/>
    <x v="12"/>
  </r>
  <r>
    <x v="0"/>
    <n v="14"/>
    <x v="5"/>
    <x v="202"/>
    <x v="0"/>
    <s v="TLR-6582"/>
    <n v="222"/>
    <x v="1560"/>
    <n v="3"/>
    <d v="1899-12-30T03:00:00"/>
    <x v="1"/>
    <x v="3"/>
    <x v="0"/>
    <x v="0"/>
    <x v="11"/>
  </r>
  <r>
    <x v="1"/>
    <n v="17"/>
    <x v="9"/>
    <x v="106"/>
    <x v="5"/>
    <s v="TLR-7248"/>
    <n v="382"/>
    <x v="1561"/>
    <n v="5"/>
    <d v="1899-12-30T04:30:00"/>
    <x v="0"/>
    <x v="5"/>
    <x v="2"/>
    <x v="3"/>
    <x v="11"/>
  </r>
  <r>
    <x v="1"/>
    <n v="18"/>
    <x v="5"/>
    <x v="182"/>
    <x v="1"/>
    <s v="TLR-8710"/>
    <n v="333"/>
    <x v="1562"/>
    <n v="4"/>
    <d v="1899-12-30T05:00:00"/>
    <x v="1"/>
    <x v="7"/>
    <x v="0"/>
    <x v="1"/>
    <x v="3"/>
  </r>
  <r>
    <x v="0"/>
    <n v="9"/>
    <x v="4"/>
    <x v="72"/>
    <x v="5"/>
    <s v="TLR-8710"/>
    <n v="382"/>
    <x v="1563"/>
    <n v="5"/>
    <d v="1899-12-30T04:30:00"/>
    <x v="2"/>
    <x v="4"/>
    <x v="1"/>
    <x v="3"/>
    <x v="0"/>
  </r>
  <r>
    <x v="0"/>
    <n v="20"/>
    <x v="7"/>
    <x v="8"/>
    <x v="2"/>
    <s v="TLR-6582"/>
    <n v="900"/>
    <x v="1564"/>
    <n v="5"/>
    <d v="1899-12-30T07:00:00"/>
    <x v="1"/>
    <x v="4"/>
    <x v="2"/>
    <x v="1"/>
    <x v="7"/>
  </r>
  <r>
    <x v="0"/>
    <n v="27"/>
    <x v="2"/>
    <x v="121"/>
    <x v="1"/>
    <s v="TLR-8710"/>
    <n v="333"/>
    <x v="1565"/>
    <n v="4"/>
    <d v="1899-12-30T05:00:00"/>
    <x v="2"/>
    <x v="5"/>
    <x v="3"/>
    <x v="2"/>
    <x v="4"/>
  </r>
  <r>
    <x v="0"/>
    <n v="12"/>
    <x v="7"/>
    <x v="256"/>
    <x v="3"/>
    <s v="TLR-1256"/>
    <n v="480"/>
    <x v="1566"/>
    <n v="5"/>
    <d v="1899-12-30T06:00:00"/>
    <x v="1"/>
    <x v="6"/>
    <x v="7"/>
    <x v="0"/>
    <x v="1"/>
  </r>
  <r>
    <x v="0"/>
    <n v="4"/>
    <x v="6"/>
    <x v="17"/>
    <x v="1"/>
    <s v="TLR-1256"/>
    <n v="333"/>
    <x v="1567"/>
    <n v="4"/>
    <d v="1899-12-30T05:00:00"/>
    <x v="0"/>
    <x v="6"/>
    <x v="6"/>
    <x v="3"/>
    <x v="8"/>
  </r>
  <r>
    <x v="0"/>
    <n v="25"/>
    <x v="10"/>
    <x v="119"/>
    <x v="3"/>
    <s v="TLR-8710"/>
    <n v="480"/>
    <x v="1568"/>
    <n v="5"/>
    <d v="1899-12-30T06:00:00"/>
    <x v="1"/>
    <x v="4"/>
    <x v="4"/>
    <x v="2"/>
    <x v="3"/>
  </r>
  <r>
    <x v="0"/>
    <n v="21"/>
    <x v="5"/>
    <x v="238"/>
    <x v="1"/>
    <s v="TLR-8710"/>
    <n v="333"/>
    <x v="1569"/>
    <n v="4"/>
    <d v="1899-12-30T05:00:00"/>
    <x v="0"/>
    <x v="8"/>
    <x v="2"/>
    <x v="2"/>
    <x v="5"/>
  </r>
  <r>
    <x v="0"/>
    <n v="19"/>
    <x v="6"/>
    <x v="304"/>
    <x v="3"/>
    <s v="TLR-4922"/>
    <n v="480"/>
    <x v="1570"/>
    <n v="5"/>
    <d v="1899-12-30T06:00:00"/>
    <x v="2"/>
    <x v="1"/>
    <x v="5"/>
    <x v="0"/>
    <x v="1"/>
  </r>
  <r>
    <x v="0"/>
    <n v="14"/>
    <x v="6"/>
    <x v="165"/>
    <x v="4"/>
    <s v="TLR-8710"/>
    <n v="329"/>
    <x v="1571"/>
    <n v="5"/>
    <d v="1899-12-30T04:30:00"/>
    <x v="1"/>
    <x v="4"/>
    <x v="6"/>
    <x v="0"/>
    <x v="2"/>
  </r>
  <r>
    <x v="1"/>
    <n v="7"/>
    <x v="11"/>
    <x v="145"/>
    <x v="2"/>
    <s v="TLR-1256"/>
    <n v="900"/>
    <x v="1572"/>
    <n v="5"/>
    <d v="1899-12-30T07:00:00"/>
    <x v="0"/>
    <x v="6"/>
    <x v="0"/>
    <x v="3"/>
    <x v="6"/>
  </r>
  <r>
    <x v="0"/>
    <n v="15"/>
    <x v="9"/>
    <x v="170"/>
    <x v="1"/>
    <s v="TLR-8710"/>
    <n v="333"/>
    <x v="1006"/>
    <n v="4"/>
    <d v="1899-12-30T05:00:00"/>
    <x v="2"/>
    <x v="7"/>
    <x v="2"/>
    <x v="1"/>
    <x v="0"/>
  </r>
  <r>
    <x v="0"/>
    <n v="5"/>
    <x v="8"/>
    <x v="10"/>
    <x v="1"/>
    <s v="TLR-1256"/>
    <n v="333"/>
    <x v="1573"/>
    <n v="4"/>
    <d v="1899-12-30T05:00:00"/>
    <x v="0"/>
    <x v="7"/>
    <x v="6"/>
    <x v="3"/>
    <x v="3"/>
  </r>
  <r>
    <x v="0"/>
    <n v="20"/>
    <x v="9"/>
    <x v="214"/>
    <x v="1"/>
    <s v="TLR-4922"/>
    <n v="333"/>
    <x v="1574"/>
    <n v="4"/>
    <d v="1899-12-30T05:00:00"/>
    <x v="2"/>
    <x v="0"/>
    <x v="7"/>
    <x v="3"/>
    <x v="6"/>
  </r>
  <r>
    <x v="0"/>
    <n v="3"/>
    <x v="0"/>
    <x v="118"/>
    <x v="1"/>
    <s v="TLR-7248"/>
    <n v="333"/>
    <x v="1575"/>
    <n v="4"/>
    <d v="1899-12-30T05:00:00"/>
    <x v="1"/>
    <x v="7"/>
    <x v="1"/>
    <x v="0"/>
    <x v="8"/>
  </r>
  <r>
    <x v="0"/>
    <n v="11"/>
    <x v="3"/>
    <x v="255"/>
    <x v="1"/>
    <s v="TLR-9024"/>
    <n v="333"/>
    <x v="1576"/>
    <n v="4"/>
    <d v="1899-12-30T05:00:00"/>
    <x v="1"/>
    <x v="3"/>
    <x v="5"/>
    <x v="3"/>
    <x v="7"/>
  </r>
  <r>
    <x v="0"/>
    <n v="26"/>
    <x v="11"/>
    <x v="273"/>
    <x v="0"/>
    <s v="TLR-6582"/>
    <n v="222"/>
    <x v="1577"/>
    <n v="3"/>
    <d v="1899-12-30T03:00:00"/>
    <x v="1"/>
    <x v="8"/>
    <x v="7"/>
    <x v="2"/>
    <x v="2"/>
  </r>
  <r>
    <x v="0"/>
    <n v="4"/>
    <x v="1"/>
    <x v="101"/>
    <x v="5"/>
    <s v="TLR-1256"/>
    <n v="382"/>
    <x v="1578"/>
    <n v="5"/>
    <d v="1899-12-30T04:30:00"/>
    <x v="1"/>
    <x v="3"/>
    <x v="3"/>
    <x v="3"/>
    <x v="2"/>
  </r>
  <r>
    <x v="0"/>
    <n v="10"/>
    <x v="2"/>
    <x v="130"/>
    <x v="1"/>
    <s v="TLR-6582"/>
    <n v="333"/>
    <x v="1579"/>
    <n v="4"/>
    <d v="1899-12-30T05:00:00"/>
    <x v="0"/>
    <x v="2"/>
    <x v="2"/>
    <x v="3"/>
    <x v="7"/>
  </r>
  <r>
    <x v="1"/>
    <n v="1"/>
    <x v="9"/>
    <x v="86"/>
    <x v="4"/>
    <s v="TLR-1256"/>
    <n v="329"/>
    <x v="1580"/>
    <n v="5"/>
    <d v="1899-12-30T04:30:00"/>
    <x v="2"/>
    <x v="6"/>
    <x v="2"/>
    <x v="2"/>
    <x v="11"/>
  </r>
  <r>
    <x v="1"/>
    <n v="16"/>
    <x v="3"/>
    <x v="51"/>
    <x v="5"/>
    <s v="TLR-7248"/>
    <n v="382"/>
    <x v="1581"/>
    <n v="5"/>
    <d v="1899-12-30T04:30:00"/>
    <x v="2"/>
    <x v="1"/>
    <x v="5"/>
    <x v="0"/>
    <x v="8"/>
  </r>
  <r>
    <x v="0"/>
    <n v="3"/>
    <x v="11"/>
    <x v="288"/>
    <x v="0"/>
    <s v="TLR-1256"/>
    <n v="222"/>
    <x v="1582"/>
    <n v="3"/>
    <d v="1899-12-30T03:00:00"/>
    <x v="1"/>
    <x v="0"/>
    <x v="4"/>
    <x v="1"/>
    <x v="1"/>
  </r>
  <r>
    <x v="0"/>
    <n v="5"/>
    <x v="11"/>
    <x v="59"/>
    <x v="2"/>
    <s v="TLR-7248"/>
    <n v="900"/>
    <x v="1583"/>
    <n v="5"/>
    <d v="1899-12-30T07:00:00"/>
    <x v="2"/>
    <x v="8"/>
    <x v="2"/>
    <x v="1"/>
    <x v="11"/>
  </r>
  <r>
    <x v="0"/>
    <n v="13"/>
    <x v="5"/>
    <x v="129"/>
    <x v="5"/>
    <s v="TLR-4922"/>
    <n v="382"/>
    <x v="1584"/>
    <n v="5"/>
    <d v="1899-12-30T04:30:00"/>
    <x v="1"/>
    <x v="4"/>
    <x v="3"/>
    <x v="3"/>
    <x v="13"/>
  </r>
  <r>
    <x v="0"/>
    <n v="27"/>
    <x v="11"/>
    <x v="36"/>
    <x v="3"/>
    <s v="TLR-4922"/>
    <n v="480"/>
    <x v="1585"/>
    <n v="5"/>
    <d v="1899-12-30T06:00:00"/>
    <x v="2"/>
    <x v="5"/>
    <x v="5"/>
    <x v="1"/>
    <x v="12"/>
  </r>
  <r>
    <x v="0"/>
    <n v="2"/>
    <x v="4"/>
    <x v="230"/>
    <x v="1"/>
    <s v="TLR-9024"/>
    <n v="333"/>
    <x v="1586"/>
    <n v="4"/>
    <d v="1899-12-30T05:00:00"/>
    <x v="0"/>
    <x v="7"/>
    <x v="2"/>
    <x v="0"/>
    <x v="1"/>
  </r>
  <r>
    <x v="0"/>
    <n v="15"/>
    <x v="5"/>
    <x v="315"/>
    <x v="3"/>
    <s v="TLR-6582"/>
    <n v="480"/>
    <x v="1587"/>
    <n v="5"/>
    <d v="1899-12-30T06:00:00"/>
    <x v="0"/>
    <x v="1"/>
    <x v="7"/>
    <x v="2"/>
    <x v="5"/>
  </r>
  <r>
    <x v="0"/>
    <n v="23"/>
    <x v="5"/>
    <x v="81"/>
    <x v="3"/>
    <s v="TLR-6582"/>
    <n v="480"/>
    <x v="1588"/>
    <n v="5"/>
    <d v="1899-12-30T06:00:00"/>
    <x v="0"/>
    <x v="7"/>
    <x v="3"/>
    <x v="1"/>
    <x v="3"/>
  </r>
  <r>
    <x v="0"/>
    <n v="20"/>
    <x v="8"/>
    <x v="38"/>
    <x v="0"/>
    <s v="TLR-1256"/>
    <n v="222"/>
    <x v="1589"/>
    <n v="3"/>
    <d v="1899-12-30T03:00:00"/>
    <x v="1"/>
    <x v="3"/>
    <x v="6"/>
    <x v="0"/>
    <x v="12"/>
  </r>
  <r>
    <x v="0"/>
    <n v="5"/>
    <x v="3"/>
    <x v="204"/>
    <x v="3"/>
    <s v="TLR-6582"/>
    <n v="480"/>
    <x v="1590"/>
    <n v="5"/>
    <d v="1899-12-30T06:00:00"/>
    <x v="0"/>
    <x v="2"/>
    <x v="5"/>
    <x v="2"/>
    <x v="9"/>
  </r>
  <r>
    <x v="0"/>
    <n v="3"/>
    <x v="7"/>
    <x v="96"/>
    <x v="0"/>
    <s v="TLR-7248"/>
    <n v="222"/>
    <x v="1591"/>
    <n v="3"/>
    <d v="1899-12-30T03:00:00"/>
    <x v="2"/>
    <x v="7"/>
    <x v="7"/>
    <x v="3"/>
    <x v="9"/>
  </r>
  <r>
    <x v="0"/>
    <n v="26"/>
    <x v="2"/>
    <x v="162"/>
    <x v="1"/>
    <s v="TLR-8710"/>
    <n v="333"/>
    <x v="1592"/>
    <n v="4"/>
    <d v="1899-12-30T05:00:00"/>
    <x v="2"/>
    <x v="0"/>
    <x v="1"/>
    <x v="2"/>
    <x v="13"/>
  </r>
  <r>
    <x v="1"/>
    <n v="16"/>
    <x v="3"/>
    <x v="51"/>
    <x v="4"/>
    <s v="TLR-4922"/>
    <n v="329"/>
    <x v="1593"/>
    <n v="5"/>
    <d v="1899-12-30T04:30:00"/>
    <x v="1"/>
    <x v="5"/>
    <x v="6"/>
    <x v="2"/>
    <x v="12"/>
  </r>
  <r>
    <x v="1"/>
    <n v="7"/>
    <x v="6"/>
    <x v="234"/>
    <x v="0"/>
    <s v="TLR-4922"/>
    <n v="222"/>
    <x v="1594"/>
    <n v="3"/>
    <d v="1899-12-30T03:00:00"/>
    <x v="0"/>
    <x v="8"/>
    <x v="2"/>
    <x v="3"/>
    <x v="5"/>
  </r>
  <r>
    <x v="0"/>
    <n v="15"/>
    <x v="4"/>
    <x v="249"/>
    <x v="2"/>
    <s v="TLR-9024"/>
    <n v="900"/>
    <x v="1595"/>
    <n v="5"/>
    <d v="1899-12-30T07:00:00"/>
    <x v="0"/>
    <x v="5"/>
    <x v="4"/>
    <x v="2"/>
    <x v="0"/>
  </r>
  <r>
    <x v="1"/>
    <n v="27"/>
    <x v="6"/>
    <x v="246"/>
    <x v="4"/>
    <s v="TLR-6582"/>
    <n v="329"/>
    <x v="1596"/>
    <n v="5"/>
    <d v="1899-12-30T04:30:00"/>
    <x v="1"/>
    <x v="2"/>
    <x v="1"/>
    <x v="1"/>
    <x v="0"/>
  </r>
  <r>
    <x v="0"/>
    <n v="21"/>
    <x v="9"/>
    <x v="179"/>
    <x v="1"/>
    <s v="TLR-1256"/>
    <n v="333"/>
    <x v="1597"/>
    <n v="4"/>
    <d v="1899-12-30T05:00:00"/>
    <x v="2"/>
    <x v="7"/>
    <x v="4"/>
    <x v="3"/>
    <x v="5"/>
  </r>
  <r>
    <x v="0"/>
    <n v="26"/>
    <x v="7"/>
    <x v="281"/>
    <x v="2"/>
    <s v="TLR-9024"/>
    <n v="900"/>
    <x v="1598"/>
    <n v="5"/>
    <d v="1899-12-30T07:00:00"/>
    <x v="1"/>
    <x v="1"/>
    <x v="7"/>
    <x v="1"/>
    <x v="13"/>
  </r>
  <r>
    <x v="1"/>
    <n v="13"/>
    <x v="3"/>
    <x v="275"/>
    <x v="1"/>
    <s v="TLR-4922"/>
    <n v="333"/>
    <x v="1599"/>
    <n v="4"/>
    <d v="1899-12-30T05:00:00"/>
    <x v="1"/>
    <x v="1"/>
    <x v="2"/>
    <x v="1"/>
    <x v="10"/>
  </r>
  <r>
    <x v="0"/>
    <n v="11"/>
    <x v="8"/>
    <x v="85"/>
    <x v="2"/>
    <s v="TLR-7248"/>
    <n v="900"/>
    <x v="1600"/>
    <n v="5"/>
    <d v="1899-12-30T07:00:00"/>
    <x v="2"/>
    <x v="1"/>
    <x v="3"/>
    <x v="0"/>
    <x v="10"/>
  </r>
  <r>
    <x v="1"/>
    <n v="11"/>
    <x v="3"/>
    <x v="255"/>
    <x v="0"/>
    <s v="TLR-7248"/>
    <n v="222"/>
    <x v="1601"/>
    <n v="3"/>
    <d v="1899-12-30T03:00:00"/>
    <x v="1"/>
    <x v="4"/>
    <x v="6"/>
    <x v="2"/>
    <x v="9"/>
  </r>
  <r>
    <x v="0"/>
    <n v="7"/>
    <x v="11"/>
    <x v="145"/>
    <x v="1"/>
    <s v="TLR-8710"/>
    <n v="333"/>
    <x v="1602"/>
    <n v="4"/>
    <d v="1899-12-30T05:00:00"/>
    <x v="1"/>
    <x v="3"/>
    <x v="7"/>
    <x v="1"/>
    <x v="8"/>
  </r>
  <r>
    <x v="0"/>
    <n v="15"/>
    <x v="5"/>
    <x v="315"/>
    <x v="3"/>
    <s v="TLR-4922"/>
    <n v="480"/>
    <x v="1603"/>
    <n v="5"/>
    <d v="1899-12-30T06:00:00"/>
    <x v="2"/>
    <x v="7"/>
    <x v="7"/>
    <x v="1"/>
    <x v="10"/>
  </r>
  <r>
    <x v="0"/>
    <n v="18"/>
    <x v="2"/>
    <x v="318"/>
    <x v="4"/>
    <s v="TLR-7248"/>
    <n v="329"/>
    <x v="1604"/>
    <n v="5"/>
    <d v="1899-12-30T04:30:00"/>
    <x v="2"/>
    <x v="0"/>
    <x v="5"/>
    <x v="0"/>
    <x v="6"/>
  </r>
  <r>
    <x v="0"/>
    <n v="11"/>
    <x v="2"/>
    <x v="82"/>
    <x v="0"/>
    <s v="TLR-9024"/>
    <n v="222"/>
    <x v="1605"/>
    <n v="3"/>
    <d v="1899-12-30T03:00:00"/>
    <x v="1"/>
    <x v="3"/>
    <x v="2"/>
    <x v="1"/>
    <x v="5"/>
  </r>
  <r>
    <x v="1"/>
    <n v="25"/>
    <x v="8"/>
    <x v="166"/>
    <x v="4"/>
    <s v="TLR-6582"/>
    <n v="329"/>
    <x v="1606"/>
    <n v="5"/>
    <d v="1899-12-30T04:30:00"/>
    <x v="1"/>
    <x v="4"/>
    <x v="5"/>
    <x v="0"/>
    <x v="12"/>
  </r>
  <r>
    <x v="1"/>
    <n v="2"/>
    <x v="2"/>
    <x v="60"/>
    <x v="5"/>
    <s v="TLR-6582"/>
    <n v="382"/>
    <x v="1607"/>
    <n v="5"/>
    <d v="1899-12-30T04:30:00"/>
    <x v="0"/>
    <x v="2"/>
    <x v="0"/>
    <x v="3"/>
    <x v="1"/>
  </r>
  <r>
    <x v="1"/>
    <n v="3"/>
    <x v="10"/>
    <x v="110"/>
    <x v="4"/>
    <s v="TLR-6582"/>
    <n v="329"/>
    <x v="1608"/>
    <n v="5"/>
    <d v="1899-12-30T04:30:00"/>
    <x v="2"/>
    <x v="7"/>
    <x v="2"/>
    <x v="3"/>
    <x v="4"/>
  </r>
  <r>
    <x v="0"/>
    <n v="17"/>
    <x v="5"/>
    <x v="232"/>
    <x v="0"/>
    <s v="TLR-9024"/>
    <n v="222"/>
    <x v="1609"/>
    <n v="3"/>
    <d v="1899-12-30T03:00:00"/>
    <x v="2"/>
    <x v="5"/>
    <x v="0"/>
    <x v="1"/>
    <x v="12"/>
  </r>
  <r>
    <x v="1"/>
    <n v="17"/>
    <x v="1"/>
    <x v="184"/>
    <x v="5"/>
    <s v="TLR-4922"/>
    <n v="382"/>
    <x v="1610"/>
    <n v="5"/>
    <d v="1899-12-30T04:30:00"/>
    <x v="2"/>
    <x v="5"/>
    <x v="1"/>
    <x v="0"/>
    <x v="5"/>
  </r>
  <r>
    <x v="1"/>
    <n v="17"/>
    <x v="0"/>
    <x v="29"/>
    <x v="4"/>
    <s v="TLR-7248"/>
    <n v="329"/>
    <x v="1611"/>
    <n v="5"/>
    <d v="1899-12-30T04:30:00"/>
    <x v="2"/>
    <x v="3"/>
    <x v="3"/>
    <x v="2"/>
    <x v="2"/>
  </r>
  <r>
    <x v="0"/>
    <n v="1"/>
    <x v="6"/>
    <x v="41"/>
    <x v="3"/>
    <s v="TLR-4922"/>
    <n v="480"/>
    <x v="1612"/>
    <n v="5"/>
    <d v="1899-12-30T06:00:00"/>
    <x v="1"/>
    <x v="3"/>
    <x v="3"/>
    <x v="0"/>
    <x v="4"/>
  </r>
  <r>
    <x v="0"/>
    <n v="23"/>
    <x v="8"/>
    <x v="99"/>
    <x v="4"/>
    <s v="TLR-8710"/>
    <n v="329"/>
    <x v="1613"/>
    <n v="5"/>
    <d v="1899-12-30T04:30:00"/>
    <x v="2"/>
    <x v="0"/>
    <x v="6"/>
    <x v="1"/>
    <x v="9"/>
  </r>
  <r>
    <x v="0"/>
    <n v="10"/>
    <x v="4"/>
    <x v="200"/>
    <x v="1"/>
    <s v="TLR-7248"/>
    <n v="333"/>
    <x v="1614"/>
    <n v="4"/>
    <d v="1899-12-30T05:00:00"/>
    <x v="1"/>
    <x v="0"/>
    <x v="0"/>
    <x v="2"/>
    <x v="7"/>
  </r>
  <r>
    <x v="1"/>
    <n v="12"/>
    <x v="10"/>
    <x v="125"/>
    <x v="5"/>
    <s v="TLR-6582"/>
    <n v="382"/>
    <x v="1615"/>
    <n v="5"/>
    <d v="1899-12-30T04:30:00"/>
    <x v="2"/>
    <x v="7"/>
    <x v="2"/>
    <x v="3"/>
    <x v="1"/>
  </r>
  <r>
    <x v="0"/>
    <n v="14"/>
    <x v="3"/>
    <x v="285"/>
    <x v="3"/>
    <s v="TLR-1256"/>
    <n v="480"/>
    <x v="1616"/>
    <n v="5"/>
    <d v="1899-12-30T06:00:00"/>
    <x v="0"/>
    <x v="8"/>
    <x v="6"/>
    <x v="0"/>
    <x v="10"/>
  </r>
  <r>
    <x v="0"/>
    <n v="5"/>
    <x v="3"/>
    <x v="204"/>
    <x v="4"/>
    <s v="TLR-6582"/>
    <n v="329"/>
    <x v="1617"/>
    <n v="5"/>
    <d v="1899-12-30T04:30:00"/>
    <x v="2"/>
    <x v="3"/>
    <x v="4"/>
    <x v="1"/>
    <x v="8"/>
  </r>
  <r>
    <x v="1"/>
    <n v="15"/>
    <x v="4"/>
    <x v="249"/>
    <x v="3"/>
    <s v="TLR-1256"/>
    <n v="480"/>
    <x v="1618"/>
    <n v="5"/>
    <d v="1899-12-30T06:00:00"/>
    <x v="0"/>
    <x v="0"/>
    <x v="1"/>
    <x v="0"/>
    <x v="10"/>
  </r>
  <r>
    <x v="0"/>
    <n v="18"/>
    <x v="3"/>
    <x v="282"/>
    <x v="3"/>
    <s v="TLR-8710"/>
    <n v="480"/>
    <x v="1619"/>
    <n v="5"/>
    <d v="1899-12-30T06:00:00"/>
    <x v="2"/>
    <x v="6"/>
    <x v="6"/>
    <x v="1"/>
    <x v="0"/>
  </r>
  <r>
    <x v="0"/>
    <n v="22"/>
    <x v="8"/>
    <x v="314"/>
    <x v="3"/>
    <s v="TLR-8710"/>
    <n v="480"/>
    <x v="1620"/>
    <n v="5"/>
    <d v="1899-12-30T06:00:00"/>
    <x v="1"/>
    <x v="1"/>
    <x v="6"/>
    <x v="3"/>
    <x v="9"/>
  </r>
  <r>
    <x v="1"/>
    <n v="7"/>
    <x v="7"/>
    <x v="196"/>
    <x v="5"/>
    <s v="TLR-8710"/>
    <n v="382"/>
    <x v="1621"/>
    <n v="5"/>
    <d v="1899-12-30T04:30:00"/>
    <x v="2"/>
    <x v="8"/>
    <x v="4"/>
    <x v="0"/>
    <x v="14"/>
  </r>
  <r>
    <x v="0"/>
    <n v="14"/>
    <x v="3"/>
    <x v="285"/>
    <x v="3"/>
    <s v="TLR-1256"/>
    <n v="480"/>
    <x v="1622"/>
    <n v="5"/>
    <d v="1899-12-30T06:00:00"/>
    <x v="2"/>
    <x v="1"/>
    <x v="2"/>
    <x v="3"/>
    <x v="4"/>
  </r>
  <r>
    <x v="0"/>
    <n v="4"/>
    <x v="1"/>
    <x v="101"/>
    <x v="2"/>
    <s v="TLR-4922"/>
    <n v="900"/>
    <x v="1623"/>
    <n v="5"/>
    <d v="1899-12-30T07:00:00"/>
    <x v="2"/>
    <x v="1"/>
    <x v="3"/>
    <x v="3"/>
    <x v="7"/>
  </r>
  <r>
    <x v="0"/>
    <n v="8"/>
    <x v="8"/>
    <x v="69"/>
    <x v="3"/>
    <s v="TLR-9024"/>
    <n v="480"/>
    <x v="1624"/>
    <n v="5"/>
    <d v="1899-12-30T06:00:00"/>
    <x v="2"/>
    <x v="2"/>
    <x v="6"/>
    <x v="3"/>
    <x v="8"/>
  </r>
  <r>
    <x v="0"/>
    <n v="20"/>
    <x v="5"/>
    <x v="24"/>
    <x v="1"/>
    <s v="TLR-1256"/>
    <n v="333"/>
    <x v="1625"/>
    <n v="4"/>
    <d v="1899-12-30T05:00:00"/>
    <x v="0"/>
    <x v="2"/>
    <x v="5"/>
    <x v="3"/>
    <x v="8"/>
  </r>
  <r>
    <x v="0"/>
    <n v="1"/>
    <x v="9"/>
    <x v="86"/>
    <x v="0"/>
    <s v="TLR-4922"/>
    <n v="222"/>
    <x v="1626"/>
    <n v="3"/>
    <d v="1899-12-30T03:00:00"/>
    <x v="0"/>
    <x v="8"/>
    <x v="1"/>
    <x v="0"/>
    <x v="5"/>
  </r>
  <r>
    <x v="0"/>
    <n v="16"/>
    <x v="2"/>
    <x v="14"/>
    <x v="1"/>
    <s v="TLR-8710"/>
    <n v="333"/>
    <x v="1627"/>
    <n v="4"/>
    <d v="1899-12-30T05:00:00"/>
    <x v="1"/>
    <x v="8"/>
    <x v="3"/>
    <x v="2"/>
    <x v="5"/>
  </r>
  <r>
    <x v="0"/>
    <n v="26"/>
    <x v="5"/>
    <x v="56"/>
    <x v="5"/>
    <s v="TLR-4922"/>
    <n v="382"/>
    <x v="1628"/>
    <n v="5"/>
    <d v="1899-12-30T04:30:00"/>
    <x v="0"/>
    <x v="2"/>
    <x v="4"/>
    <x v="3"/>
    <x v="14"/>
  </r>
  <r>
    <x v="0"/>
    <n v="15"/>
    <x v="1"/>
    <x v="1"/>
    <x v="2"/>
    <s v="TLR-7248"/>
    <n v="900"/>
    <x v="1629"/>
    <n v="5"/>
    <d v="1899-12-30T07:00:00"/>
    <x v="1"/>
    <x v="0"/>
    <x v="1"/>
    <x v="3"/>
    <x v="13"/>
  </r>
  <r>
    <x v="0"/>
    <n v="23"/>
    <x v="0"/>
    <x v="308"/>
    <x v="0"/>
    <s v="TLR-1256"/>
    <n v="222"/>
    <x v="1630"/>
    <n v="3"/>
    <d v="1899-12-30T03:00:00"/>
    <x v="0"/>
    <x v="7"/>
    <x v="6"/>
    <x v="2"/>
    <x v="13"/>
  </r>
  <r>
    <x v="1"/>
    <n v="9"/>
    <x v="10"/>
    <x v="296"/>
    <x v="2"/>
    <s v="TLR-9024"/>
    <n v="900"/>
    <x v="1631"/>
    <n v="5"/>
    <d v="1899-12-30T07:00:00"/>
    <x v="2"/>
    <x v="4"/>
    <x v="2"/>
    <x v="0"/>
    <x v="14"/>
  </r>
  <r>
    <x v="0"/>
    <n v="23"/>
    <x v="6"/>
    <x v="68"/>
    <x v="5"/>
    <s v="TLR-7248"/>
    <n v="382"/>
    <x v="1632"/>
    <n v="5"/>
    <d v="1899-12-30T04:30:00"/>
    <x v="1"/>
    <x v="6"/>
    <x v="6"/>
    <x v="2"/>
    <x v="8"/>
  </r>
  <r>
    <x v="0"/>
    <n v="17"/>
    <x v="0"/>
    <x v="29"/>
    <x v="4"/>
    <s v="TLR-9024"/>
    <n v="329"/>
    <x v="1532"/>
    <n v="5"/>
    <d v="1899-12-30T04:30:00"/>
    <x v="0"/>
    <x v="2"/>
    <x v="6"/>
    <x v="1"/>
    <x v="14"/>
  </r>
  <r>
    <x v="0"/>
    <n v="20"/>
    <x v="7"/>
    <x v="8"/>
    <x v="5"/>
    <s v="TLR-8710"/>
    <n v="382"/>
    <x v="1633"/>
    <n v="5"/>
    <d v="1899-12-30T04:30:00"/>
    <x v="0"/>
    <x v="7"/>
    <x v="2"/>
    <x v="3"/>
    <x v="14"/>
  </r>
  <r>
    <x v="0"/>
    <n v="18"/>
    <x v="6"/>
    <x v="91"/>
    <x v="3"/>
    <s v="TLR-8710"/>
    <n v="480"/>
    <x v="1634"/>
    <n v="5"/>
    <d v="1899-12-30T06:00:00"/>
    <x v="2"/>
    <x v="4"/>
    <x v="2"/>
    <x v="2"/>
    <x v="0"/>
  </r>
  <r>
    <x v="0"/>
    <n v="2"/>
    <x v="5"/>
    <x v="201"/>
    <x v="5"/>
    <s v="TLR-1256"/>
    <n v="382"/>
    <x v="1635"/>
    <n v="5"/>
    <d v="1899-12-30T04:30:00"/>
    <x v="1"/>
    <x v="6"/>
    <x v="3"/>
    <x v="2"/>
    <x v="10"/>
  </r>
  <r>
    <x v="0"/>
    <n v="19"/>
    <x v="2"/>
    <x v="95"/>
    <x v="5"/>
    <s v="TLR-9024"/>
    <n v="382"/>
    <x v="1636"/>
    <n v="5"/>
    <d v="1899-12-30T04:30:00"/>
    <x v="0"/>
    <x v="4"/>
    <x v="3"/>
    <x v="3"/>
    <x v="0"/>
  </r>
  <r>
    <x v="0"/>
    <n v="9"/>
    <x v="11"/>
    <x v="44"/>
    <x v="1"/>
    <s v="TLR-7248"/>
    <n v="333"/>
    <x v="1637"/>
    <n v="4"/>
    <d v="1899-12-30T05:00:00"/>
    <x v="0"/>
    <x v="0"/>
    <x v="0"/>
    <x v="2"/>
    <x v="14"/>
  </r>
  <r>
    <x v="0"/>
    <n v="8"/>
    <x v="7"/>
    <x v="9"/>
    <x v="0"/>
    <s v="TLR-7248"/>
    <n v="222"/>
    <x v="1074"/>
    <n v="3"/>
    <d v="1899-12-30T03:00:00"/>
    <x v="1"/>
    <x v="7"/>
    <x v="6"/>
    <x v="3"/>
    <x v="5"/>
  </r>
  <r>
    <x v="1"/>
    <n v="18"/>
    <x v="5"/>
    <x v="182"/>
    <x v="5"/>
    <s v="TLR-7248"/>
    <n v="382"/>
    <x v="1638"/>
    <n v="5"/>
    <d v="1899-12-30T04:30:00"/>
    <x v="1"/>
    <x v="2"/>
    <x v="2"/>
    <x v="0"/>
    <x v="13"/>
  </r>
  <r>
    <x v="0"/>
    <n v="16"/>
    <x v="6"/>
    <x v="316"/>
    <x v="3"/>
    <s v="TLR-9024"/>
    <n v="480"/>
    <x v="1639"/>
    <n v="5"/>
    <d v="1899-12-30T06:00:00"/>
    <x v="1"/>
    <x v="2"/>
    <x v="3"/>
    <x v="0"/>
    <x v="6"/>
  </r>
  <r>
    <x v="1"/>
    <n v="6"/>
    <x v="8"/>
    <x v="286"/>
    <x v="2"/>
    <s v="TLR-6582"/>
    <n v="900"/>
    <x v="1640"/>
    <n v="5"/>
    <d v="1899-12-30T07:00:00"/>
    <x v="1"/>
    <x v="1"/>
    <x v="5"/>
    <x v="2"/>
    <x v="11"/>
  </r>
  <r>
    <x v="0"/>
    <n v="10"/>
    <x v="8"/>
    <x v="252"/>
    <x v="2"/>
    <s v="TLR-4922"/>
    <n v="900"/>
    <x v="1641"/>
    <n v="5"/>
    <d v="1899-12-30T07:00:00"/>
    <x v="2"/>
    <x v="1"/>
    <x v="5"/>
    <x v="1"/>
    <x v="12"/>
  </r>
  <r>
    <x v="0"/>
    <n v="1"/>
    <x v="0"/>
    <x v="279"/>
    <x v="1"/>
    <s v="TLR-4922"/>
    <n v="333"/>
    <x v="1642"/>
    <n v="4"/>
    <d v="1899-12-30T05:00:00"/>
    <x v="0"/>
    <x v="3"/>
    <x v="1"/>
    <x v="0"/>
    <x v="11"/>
  </r>
  <r>
    <x v="0"/>
    <n v="17"/>
    <x v="11"/>
    <x v="142"/>
    <x v="1"/>
    <s v="TLR-9024"/>
    <n v="333"/>
    <x v="1643"/>
    <n v="4"/>
    <d v="1899-12-30T05:00:00"/>
    <x v="1"/>
    <x v="3"/>
    <x v="3"/>
    <x v="2"/>
    <x v="14"/>
  </r>
  <r>
    <x v="0"/>
    <n v="13"/>
    <x v="5"/>
    <x v="129"/>
    <x v="4"/>
    <s v="TLR-7248"/>
    <n v="329"/>
    <x v="1644"/>
    <n v="5"/>
    <d v="1899-12-30T04:30:00"/>
    <x v="0"/>
    <x v="4"/>
    <x v="2"/>
    <x v="1"/>
    <x v="9"/>
  </r>
  <r>
    <x v="0"/>
    <n v="20"/>
    <x v="6"/>
    <x v="173"/>
    <x v="5"/>
    <s v="TLR-7248"/>
    <n v="382"/>
    <x v="1645"/>
    <n v="5"/>
    <d v="1899-12-30T04:30:00"/>
    <x v="2"/>
    <x v="2"/>
    <x v="2"/>
    <x v="3"/>
    <x v="0"/>
  </r>
  <r>
    <x v="0"/>
    <n v="2"/>
    <x v="10"/>
    <x v="261"/>
    <x v="2"/>
    <s v="TLR-4922"/>
    <n v="900"/>
    <x v="1646"/>
    <n v="5"/>
    <d v="1899-12-30T07:00:00"/>
    <x v="0"/>
    <x v="8"/>
    <x v="5"/>
    <x v="2"/>
    <x v="13"/>
  </r>
  <r>
    <x v="0"/>
    <n v="25"/>
    <x v="9"/>
    <x v="46"/>
    <x v="3"/>
    <s v="TLR-1256"/>
    <n v="480"/>
    <x v="1647"/>
    <n v="5"/>
    <d v="1899-12-30T06:00:00"/>
    <x v="0"/>
    <x v="0"/>
    <x v="2"/>
    <x v="3"/>
    <x v="3"/>
  </r>
  <r>
    <x v="0"/>
    <n v="5"/>
    <x v="5"/>
    <x v="293"/>
    <x v="1"/>
    <s v="TLR-6582"/>
    <n v="333"/>
    <x v="1648"/>
    <n v="4"/>
    <d v="1899-12-30T05:00:00"/>
    <x v="1"/>
    <x v="0"/>
    <x v="3"/>
    <x v="2"/>
    <x v="13"/>
  </r>
  <r>
    <x v="0"/>
    <n v="13"/>
    <x v="11"/>
    <x v="290"/>
    <x v="5"/>
    <s v="TLR-7248"/>
    <n v="382"/>
    <x v="1649"/>
    <n v="5"/>
    <d v="1899-12-30T04:30:00"/>
    <x v="1"/>
    <x v="8"/>
    <x v="7"/>
    <x v="0"/>
    <x v="3"/>
  </r>
  <r>
    <x v="1"/>
    <n v="14"/>
    <x v="2"/>
    <x v="163"/>
    <x v="0"/>
    <s v="TLR-1256"/>
    <n v="222"/>
    <x v="1650"/>
    <n v="3"/>
    <d v="1899-12-30T03:00:00"/>
    <x v="1"/>
    <x v="0"/>
    <x v="4"/>
    <x v="2"/>
    <x v="10"/>
  </r>
  <r>
    <x v="0"/>
    <n v="25"/>
    <x v="3"/>
    <x v="103"/>
    <x v="3"/>
    <s v="TLR-4922"/>
    <n v="480"/>
    <x v="1651"/>
    <n v="5"/>
    <d v="1899-12-30T06:00:00"/>
    <x v="1"/>
    <x v="7"/>
    <x v="3"/>
    <x v="2"/>
    <x v="11"/>
  </r>
  <r>
    <x v="0"/>
    <n v="23"/>
    <x v="3"/>
    <x v="63"/>
    <x v="0"/>
    <s v="TLR-9024"/>
    <n v="222"/>
    <x v="1652"/>
    <n v="3"/>
    <d v="1899-12-30T03:00:00"/>
    <x v="0"/>
    <x v="0"/>
    <x v="1"/>
    <x v="1"/>
    <x v="2"/>
  </r>
  <r>
    <x v="0"/>
    <n v="19"/>
    <x v="6"/>
    <x v="304"/>
    <x v="4"/>
    <s v="TLR-1256"/>
    <n v="329"/>
    <x v="1653"/>
    <n v="5"/>
    <d v="1899-12-30T04:30:00"/>
    <x v="1"/>
    <x v="1"/>
    <x v="2"/>
    <x v="3"/>
    <x v="12"/>
  </r>
  <r>
    <x v="0"/>
    <n v="23"/>
    <x v="5"/>
    <x v="81"/>
    <x v="4"/>
    <s v="TLR-4922"/>
    <n v="329"/>
    <x v="1654"/>
    <n v="5"/>
    <d v="1899-12-30T04:30:00"/>
    <x v="0"/>
    <x v="6"/>
    <x v="4"/>
    <x v="3"/>
    <x v="6"/>
  </r>
  <r>
    <x v="0"/>
    <n v="14"/>
    <x v="2"/>
    <x v="163"/>
    <x v="2"/>
    <s v="TLR-4922"/>
    <n v="900"/>
    <x v="1655"/>
    <n v="5"/>
    <d v="1899-12-30T07:00:00"/>
    <x v="2"/>
    <x v="0"/>
    <x v="1"/>
    <x v="2"/>
    <x v="4"/>
  </r>
  <r>
    <x v="0"/>
    <n v="2"/>
    <x v="0"/>
    <x v="295"/>
    <x v="0"/>
    <s v="TLR-6582"/>
    <n v="222"/>
    <x v="1656"/>
    <n v="3"/>
    <d v="1899-12-30T03:00:00"/>
    <x v="2"/>
    <x v="0"/>
    <x v="0"/>
    <x v="0"/>
    <x v="4"/>
  </r>
  <r>
    <x v="0"/>
    <n v="5"/>
    <x v="7"/>
    <x v="208"/>
    <x v="4"/>
    <s v="TLR-6582"/>
    <n v="329"/>
    <x v="1657"/>
    <n v="5"/>
    <d v="1899-12-30T04:30:00"/>
    <x v="2"/>
    <x v="6"/>
    <x v="3"/>
    <x v="3"/>
    <x v="8"/>
  </r>
  <r>
    <x v="0"/>
    <n v="24"/>
    <x v="5"/>
    <x v="6"/>
    <x v="3"/>
    <s v="TLR-8710"/>
    <n v="480"/>
    <x v="1658"/>
    <n v="5"/>
    <d v="1899-12-30T06:00:00"/>
    <x v="0"/>
    <x v="2"/>
    <x v="0"/>
    <x v="2"/>
    <x v="12"/>
  </r>
  <r>
    <x v="0"/>
    <n v="17"/>
    <x v="8"/>
    <x v="52"/>
    <x v="0"/>
    <s v="TLR-4922"/>
    <n v="222"/>
    <x v="1659"/>
    <n v="3"/>
    <d v="1899-12-30T03:00:00"/>
    <x v="1"/>
    <x v="1"/>
    <x v="6"/>
    <x v="2"/>
    <x v="8"/>
  </r>
  <r>
    <x v="0"/>
    <n v="27"/>
    <x v="7"/>
    <x v="313"/>
    <x v="4"/>
    <s v="TLR-6582"/>
    <n v="329"/>
    <x v="1660"/>
    <n v="5"/>
    <d v="1899-12-30T04:30:00"/>
    <x v="1"/>
    <x v="0"/>
    <x v="1"/>
    <x v="2"/>
    <x v="4"/>
  </r>
  <r>
    <x v="0"/>
    <n v="27"/>
    <x v="5"/>
    <x v="147"/>
    <x v="2"/>
    <s v="TLR-4922"/>
    <n v="900"/>
    <x v="1661"/>
    <n v="5"/>
    <d v="1899-12-30T07:00:00"/>
    <x v="1"/>
    <x v="2"/>
    <x v="6"/>
    <x v="2"/>
    <x v="12"/>
  </r>
  <r>
    <x v="0"/>
    <n v="22"/>
    <x v="11"/>
    <x v="272"/>
    <x v="3"/>
    <s v="TLR-8710"/>
    <n v="480"/>
    <x v="1662"/>
    <n v="5"/>
    <d v="1899-12-30T06:00:00"/>
    <x v="1"/>
    <x v="4"/>
    <x v="2"/>
    <x v="1"/>
    <x v="5"/>
  </r>
  <r>
    <x v="0"/>
    <n v="17"/>
    <x v="4"/>
    <x v="78"/>
    <x v="0"/>
    <s v="TLR-7248"/>
    <n v="222"/>
    <x v="1663"/>
    <n v="3"/>
    <d v="1899-12-30T03:00:00"/>
    <x v="2"/>
    <x v="2"/>
    <x v="1"/>
    <x v="1"/>
    <x v="13"/>
  </r>
  <r>
    <x v="0"/>
    <n v="2"/>
    <x v="11"/>
    <x v="188"/>
    <x v="1"/>
    <s v="TLR-6582"/>
    <n v="333"/>
    <x v="1664"/>
    <n v="4"/>
    <d v="1899-12-30T05:00:00"/>
    <x v="0"/>
    <x v="1"/>
    <x v="1"/>
    <x v="3"/>
    <x v="11"/>
  </r>
  <r>
    <x v="0"/>
    <n v="19"/>
    <x v="3"/>
    <x v="193"/>
    <x v="0"/>
    <s v="TLR-4922"/>
    <n v="222"/>
    <x v="1469"/>
    <n v="3"/>
    <d v="1899-12-30T03:00:00"/>
    <x v="1"/>
    <x v="3"/>
    <x v="2"/>
    <x v="2"/>
    <x v="6"/>
  </r>
  <r>
    <x v="0"/>
    <n v="12"/>
    <x v="6"/>
    <x v="305"/>
    <x v="2"/>
    <s v="TLR-9024"/>
    <n v="900"/>
    <x v="1665"/>
    <n v="5"/>
    <d v="1899-12-30T07:00:00"/>
    <x v="0"/>
    <x v="0"/>
    <x v="0"/>
    <x v="3"/>
    <x v="6"/>
  </r>
  <r>
    <x v="0"/>
    <n v="9"/>
    <x v="2"/>
    <x v="58"/>
    <x v="1"/>
    <s v="TLR-9024"/>
    <n v="333"/>
    <x v="1666"/>
    <n v="4"/>
    <d v="1899-12-30T05:00:00"/>
    <x v="0"/>
    <x v="6"/>
    <x v="6"/>
    <x v="3"/>
    <x v="2"/>
  </r>
  <r>
    <x v="1"/>
    <n v="24"/>
    <x v="6"/>
    <x v="211"/>
    <x v="0"/>
    <s v="TLR-7248"/>
    <n v="222"/>
    <x v="1667"/>
    <n v="3"/>
    <d v="1899-12-30T03:00:00"/>
    <x v="2"/>
    <x v="6"/>
    <x v="2"/>
    <x v="1"/>
    <x v="10"/>
  </r>
  <r>
    <x v="1"/>
    <n v="7"/>
    <x v="11"/>
    <x v="145"/>
    <x v="0"/>
    <s v="TLR-1256"/>
    <n v="222"/>
    <x v="1668"/>
    <n v="3"/>
    <d v="1899-12-30T03:00:00"/>
    <x v="1"/>
    <x v="6"/>
    <x v="4"/>
    <x v="1"/>
    <x v="5"/>
  </r>
  <r>
    <x v="0"/>
    <n v="8"/>
    <x v="2"/>
    <x v="50"/>
    <x v="4"/>
    <s v="TLR-6582"/>
    <n v="329"/>
    <x v="1669"/>
    <n v="5"/>
    <d v="1899-12-30T04:30:00"/>
    <x v="1"/>
    <x v="4"/>
    <x v="0"/>
    <x v="3"/>
    <x v="6"/>
  </r>
  <r>
    <x v="0"/>
    <n v="18"/>
    <x v="1"/>
    <x v="250"/>
    <x v="0"/>
    <s v="TLR-9024"/>
    <n v="222"/>
    <x v="1670"/>
    <n v="3"/>
    <d v="1899-12-30T03:00:00"/>
    <x v="1"/>
    <x v="6"/>
    <x v="2"/>
    <x v="2"/>
    <x v="6"/>
  </r>
  <r>
    <x v="1"/>
    <n v="27"/>
    <x v="10"/>
    <x v="108"/>
    <x v="2"/>
    <s v="TLR-7248"/>
    <n v="900"/>
    <x v="1671"/>
    <n v="5"/>
    <d v="1899-12-30T07:00:00"/>
    <x v="0"/>
    <x v="2"/>
    <x v="2"/>
    <x v="1"/>
    <x v="12"/>
  </r>
  <r>
    <x v="1"/>
    <n v="27"/>
    <x v="4"/>
    <x v="310"/>
    <x v="4"/>
    <s v="TLR-6582"/>
    <n v="329"/>
    <x v="1672"/>
    <n v="5"/>
    <d v="1899-12-30T04:30:00"/>
    <x v="2"/>
    <x v="3"/>
    <x v="1"/>
    <x v="0"/>
    <x v="14"/>
  </r>
  <r>
    <x v="0"/>
    <n v="7"/>
    <x v="3"/>
    <x v="3"/>
    <x v="5"/>
    <s v="TLR-6582"/>
    <n v="382"/>
    <x v="1673"/>
    <n v="5"/>
    <d v="1899-12-30T04:30:00"/>
    <x v="0"/>
    <x v="5"/>
    <x v="0"/>
    <x v="2"/>
    <x v="2"/>
  </r>
  <r>
    <x v="0"/>
    <n v="3"/>
    <x v="9"/>
    <x v="241"/>
    <x v="0"/>
    <s v="TLR-1256"/>
    <n v="222"/>
    <x v="1674"/>
    <n v="3"/>
    <d v="1899-12-30T03:00:00"/>
    <x v="1"/>
    <x v="5"/>
    <x v="0"/>
    <x v="1"/>
    <x v="4"/>
  </r>
  <r>
    <x v="0"/>
    <n v="4"/>
    <x v="8"/>
    <x v="307"/>
    <x v="4"/>
    <s v="TLR-1256"/>
    <n v="329"/>
    <x v="1675"/>
    <n v="5"/>
    <d v="1899-12-30T04:30:00"/>
    <x v="1"/>
    <x v="8"/>
    <x v="7"/>
    <x v="0"/>
    <x v="5"/>
  </r>
  <r>
    <x v="0"/>
    <n v="1"/>
    <x v="11"/>
    <x v="156"/>
    <x v="0"/>
    <s v="TLR-9024"/>
    <n v="222"/>
    <x v="1676"/>
    <n v="3"/>
    <d v="1899-12-30T03:00:00"/>
    <x v="0"/>
    <x v="5"/>
    <x v="4"/>
    <x v="3"/>
    <x v="13"/>
  </r>
  <r>
    <x v="0"/>
    <n v="10"/>
    <x v="5"/>
    <x v="161"/>
    <x v="0"/>
    <s v="TLR-1256"/>
    <n v="222"/>
    <x v="1677"/>
    <n v="3"/>
    <d v="1899-12-30T03:00:00"/>
    <x v="2"/>
    <x v="8"/>
    <x v="0"/>
    <x v="1"/>
    <x v="11"/>
  </r>
  <r>
    <x v="1"/>
    <n v="23"/>
    <x v="3"/>
    <x v="63"/>
    <x v="5"/>
    <s v="TLR-4922"/>
    <n v="382"/>
    <x v="1678"/>
    <n v="5"/>
    <d v="1899-12-30T04:30:00"/>
    <x v="1"/>
    <x v="5"/>
    <x v="7"/>
    <x v="0"/>
    <x v="11"/>
  </r>
  <r>
    <x v="0"/>
    <n v="2"/>
    <x v="3"/>
    <x v="128"/>
    <x v="3"/>
    <s v="TLR-4922"/>
    <n v="480"/>
    <x v="1679"/>
    <n v="5"/>
    <d v="1899-12-30T06:00:00"/>
    <x v="2"/>
    <x v="7"/>
    <x v="4"/>
    <x v="3"/>
    <x v="10"/>
  </r>
  <r>
    <x v="0"/>
    <n v="24"/>
    <x v="4"/>
    <x v="150"/>
    <x v="1"/>
    <s v="TLR-6582"/>
    <n v="333"/>
    <x v="1680"/>
    <n v="4"/>
    <d v="1899-12-30T05:00:00"/>
    <x v="0"/>
    <x v="2"/>
    <x v="2"/>
    <x v="1"/>
    <x v="0"/>
  </r>
  <r>
    <x v="1"/>
    <n v="22"/>
    <x v="6"/>
    <x v="174"/>
    <x v="3"/>
    <s v="TLR-8710"/>
    <n v="480"/>
    <x v="1681"/>
    <n v="5"/>
    <d v="1899-12-30T06:00:00"/>
    <x v="1"/>
    <x v="7"/>
    <x v="3"/>
    <x v="1"/>
    <x v="13"/>
  </r>
  <r>
    <x v="1"/>
    <n v="2"/>
    <x v="6"/>
    <x v="164"/>
    <x v="4"/>
    <s v="TLR-6582"/>
    <n v="329"/>
    <x v="1682"/>
    <n v="5"/>
    <d v="1899-12-30T04:30:00"/>
    <x v="1"/>
    <x v="0"/>
    <x v="5"/>
    <x v="0"/>
    <x v="1"/>
  </r>
  <r>
    <x v="0"/>
    <n v="3"/>
    <x v="6"/>
    <x v="134"/>
    <x v="1"/>
    <s v="TLR-1256"/>
    <n v="333"/>
    <x v="1683"/>
    <n v="4"/>
    <d v="1899-12-30T05:00:00"/>
    <x v="2"/>
    <x v="5"/>
    <x v="2"/>
    <x v="3"/>
    <x v="7"/>
  </r>
  <r>
    <x v="0"/>
    <n v="8"/>
    <x v="9"/>
    <x v="253"/>
    <x v="2"/>
    <s v="TLR-9024"/>
    <n v="900"/>
    <x v="1684"/>
    <n v="5"/>
    <d v="1899-12-30T07:00:00"/>
    <x v="0"/>
    <x v="5"/>
    <x v="5"/>
    <x v="1"/>
    <x v="12"/>
  </r>
  <r>
    <x v="0"/>
    <n v="20"/>
    <x v="6"/>
    <x v="173"/>
    <x v="4"/>
    <s v="TLR-1256"/>
    <n v="329"/>
    <x v="1685"/>
    <n v="5"/>
    <d v="1899-12-30T04:30:00"/>
    <x v="2"/>
    <x v="6"/>
    <x v="7"/>
    <x v="3"/>
    <x v="7"/>
  </r>
  <r>
    <x v="0"/>
    <n v="14"/>
    <x v="9"/>
    <x v="309"/>
    <x v="4"/>
    <s v="TLR-6582"/>
    <n v="329"/>
    <x v="1686"/>
    <n v="5"/>
    <d v="1899-12-30T04:30:00"/>
    <x v="1"/>
    <x v="2"/>
    <x v="1"/>
    <x v="3"/>
    <x v="12"/>
  </r>
  <r>
    <x v="1"/>
    <n v="16"/>
    <x v="1"/>
    <x v="222"/>
    <x v="0"/>
    <s v="TLR-4922"/>
    <n v="222"/>
    <x v="1687"/>
    <n v="3"/>
    <d v="1899-12-30T03:00:00"/>
    <x v="1"/>
    <x v="5"/>
    <x v="6"/>
    <x v="2"/>
    <x v="10"/>
  </r>
  <r>
    <x v="0"/>
    <n v="14"/>
    <x v="6"/>
    <x v="165"/>
    <x v="3"/>
    <s v="TLR-4922"/>
    <n v="480"/>
    <x v="1688"/>
    <n v="5"/>
    <d v="1899-12-30T06:00:00"/>
    <x v="0"/>
    <x v="7"/>
    <x v="7"/>
    <x v="3"/>
    <x v="10"/>
  </r>
  <r>
    <x v="0"/>
    <n v="3"/>
    <x v="11"/>
    <x v="288"/>
    <x v="4"/>
    <s v="TLR-8710"/>
    <n v="329"/>
    <x v="1689"/>
    <n v="5"/>
    <d v="1899-12-30T04:30:00"/>
    <x v="1"/>
    <x v="5"/>
    <x v="2"/>
    <x v="0"/>
    <x v="12"/>
  </r>
  <r>
    <x v="0"/>
    <n v="23"/>
    <x v="9"/>
    <x v="53"/>
    <x v="1"/>
    <s v="TLR-8710"/>
    <n v="333"/>
    <x v="1690"/>
    <n v="4"/>
    <d v="1899-12-30T05:00:00"/>
    <x v="1"/>
    <x v="5"/>
    <x v="4"/>
    <x v="0"/>
    <x v="0"/>
  </r>
  <r>
    <x v="1"/>
    <n v="9"/>
    <x v="9"/>
    <x v="113"/>
    <x v="4"/>
    <s v="TLR-9024"/>
    <n v="329"/>
    <x v="1691"/>
    <n v="5"/>
    <d v="1899-12-30T04:30:00"/>
    <x v="0"/>
    <x v="0"/>
    <x v="5"/>
    <x v="0"/>
    <x v="12"/>
  </r>
  <r>
    <x v="0"/>
    <n v="17"/>
    <x v="6"/>
    <x v="236"/>
    <x v="4"/>
    <s v="TLR-1256"/>
    <n v="329"/>
    <x v="1692"/>
    <n v="5"/>
    <d v="1899-12-30T04:30:00"/>
    <x v="1"/>
    <x v="5"/>
    <x v="0"/>
    <x v="3"/>
    <x v="8"/>
  </r>
  <r>
    <x v="0"/>
    <n v="10"/>
    <x v="0"/>
    <x v="300"/>
    <x v="5"/>
    <s v="TLR-9024"/>
    <n v="382"/>
    <x v="1693"/>
    <n v="5"/>
    <d v="1899-12-30T04:30:00"/>
    <x v="2"/>
    <x v="6"/>
    <x v="7"/>
    <x v="2"/>
    <x v="2"/>
  </r>
  <r>
    <x v="0"/>
    <n v="13"/>
    <x v="11"/>
    <x v="290"/>
    <x v="3"/>
    <s v="TLR-6582"/>
    <n v="480"/>
    <x v="1694"/>
    <n v="5"/>
    <d v="1899-12-30T06:00:00"/>
    <x v="0"/>
    <x v="0"/>
    <x v="6"/>
    <x v="2"/>
    <x v="2"/>
  </r>
  <r>
    <x v="0"/>
    <n v="7"/>
    <x v="4"/>
    <x v="123"/>
    <x v="1"/>
    <s v="TLR-9024"/>
    <n v="333"/>
    <x v="1695"/>
    <n v="4"/>
    <d v="1899-12-30T05:00:00"/>
    <x v="1"/>
    <x v="5"/>
    <x v="1"/>
    <x v="0"/>
    <x v="9"/>
  </r>
  <r>
    <x v="0"/>
    <n v="10"/>
    <x v="4"/>
    <x v="200"/>
    <x v="5"/>
    <s v="TLR-8710"/>
    <n v="382"/>
    <x v="1696"/>
    <n v="5"/>
    <d v="1899-12-30T04:30:00"/>
    <x v="1"/>
    <x v="1"/>
    <x v="2"/>
    <x v="0"/>
    <x v="2"/>
  </r>
  <r>
    <x v="0"/>
    <n v="27"/>
    <x v="11"/>
    <x v="36"/>
    <x v="5"/>
    <s v="TLR-1256"/>
    <n v="382"/>
    <x v="1697"/>
    <n v="5"/>
    <d v="1899-12-30T04:30:00"/>
    <x v="2"/>
    <x v="7"/>
    <x v="3"/>
    <x v="1"/>
    <x v="8"/>
  </r>
  <r>
    <x v="0"/>
    <n v="2"/>
    <x v="7"/>
    <x v="143"/>
    <x v="1"/>
    <s v="TLR-8710"/>
    <n v="333"/>
    <x v="1698"/>
    <n v="4"/>
    <d v="1899-12-30T05:00:00"/>
    <x v="0"/>
    <x v="8"/>
    <x v="3"/>
    <x v="0"/>
    <x v="3"/>
  </r>
  <r>
    <x v="0"/>
    <n v="5"/>
    <x v="5"/>
    <x v="293"/>
    <x v="5"/>
    <s v="TLR-1256"/>
    <n v="382"/>
    <x v="1699"/>
    <n v="5"/>
    <d v="1899-12-30T04:30:00"/>
    <x v="0"/>
    <x v="1"/>
    <x v="0"/>
    <x v="0"/>
    <x v="3"/>
  </r>
  <r>
    <x v="0"/>
    <n v="11"/>
    <x v="1"/>
    <x v="159"/>
    <x v="0"/>
    <s v="TLR-9024"/>
    <n v="222"/>
    <x v="1700"/>
    <n v="3"/>
    <d v="1899-12-30T03:00:00"/>
    <x v="0"/>
    <x v="8"/>
    <x v="7"/>
    <x v="3"/>
    <x v="1"/>
  </r>
  <r>
    <x v="0"/>
    <n v="23"/>
    <x v="0"/>
    <x v="308"/>
    <x v="4"/>
    <s v="TLR-6582"/>
    <n v="329"/>
    <x v="1701"/>
    <n v="5"/>
    <d v="1899-12-30T04:30:00"/>
    <x v="2"/>
    <x v="0"/>
    <x v="4"/>
    <x v="3"/>
    <x v="2"/>
  </r>
  <r>
    <x v="1"/>
    <n v="9"/>
    <x v="8"/>
    <x v="274"/>
    <x v="3"/>
    <s v="TLR-4922"/>
    <n v="480"/>
    <x v="1702"/>
    <n v="5"/>
    <d v="1899-12-30T06:00:00"/>
    <x v="0"/>
    <x v="5"/>
    <x v="7"/>
    <x v="0"/>
    <x v="12"/>
  </r>
  <r>
    <x v="0"/>
    <n v="6"/>
    <x v="1"/>
    <x v="105"/>
    <x v="3"/>
    <s v="TLR-7248"/>
    <n v="480"/>
    <x v="1703"/>
    <n v="5"/>
    <d v="1899-12-30T06:00:00"/>
    <x v="0"/>
    <x v="0"/>
    <x v="6"/>
    <x v="0"/>
    <x v="4"/>
  </r>
  <r>
    <x v="0"/>
    <n v="9"/>
    <x v="6"/>
    <x v="27"/>
    <x v="0"/>
    <s v="TLR-7248"/>
    <n v="222"/>
    <x v="1704"/>
    <n v="3"/>
    <d v="1899-12-30T03:00:00"/>
    <x v="2"/>
    <x v="7"/>
    <x v="5"/>
    <x v="3"/>
    <x v="3"/>
  </r>
  <r>
    <x v="0"/>
    <n v="14"/>
    <x v="6"/>
    <x v="165"/>
    <x v="0"/>
    <s v="TLR-7248"/>
    <n v="222"/>
    <x v="1705"/>
    <n v="3"/>
    <d v="1899-12-30T03:00:00"/>
    <x v="0"/>
    <x v="6"/>
    <x v="3"/>
    <x v="2"/>
    <x v="6"/>
  </r>
  <r>
    <x v="0"/>
    <n v="3"/>
    <x v="5"/>
    <x v="37"/>
    <x v="2"/>
    <s v="TLR-7248"/>
    <n v="900"/>
    <x v="1706"/>
    <n v="5"/>
    <d v="1899-12-30T07:00:00"/>
    <x v="0"/>
    <x v="7"/>
    <x v="1"/>
    <x v="1"/>
    <x v="10"/>
  </r>
  <r>
    <x v="0"/>
    <n v="10"/>
    <x v="4"/>
    <x v="200"/>
    <x v="0"/>
    <s v="TLR-7248"/>
    <n v="222"/>
    <x v="1707"/>
    <n v="3"/>
    <d v="1899-12-30T03:00:00"/>
    <x v="1"/>
    <x v="3"/>
    <x v="0"/>
    <x v="3"/>
    <x v="8"/>
  </r>
  <r>
    <x v="0"/>
    <n v="8"/>
    <x v="2"/>
    <x v="50"/>
    <x v="1"/>
    <s v="TLR-1256"/>
    <n v="333"/>
    <x v="1708"/>
    <n v="4"/>
    <d v="1899-12-30T05:00:00"/>
    <x v="0"/>
    <x v="2"/>
    <x v="7"/>
    <x v="1"/>
    <x v="7"/>
  </r>
  <r>
    <x v="0"/>
    <n v="14"/>
    <x v="5"/>
    <x v="202"/>
    <x v="0"/>
    <s v="TLR-1256"/>
    <n v="222"/>
    <x v="1709"/>
    <n v="3"/>
    <d v="1899-12-30T03:00:00"/>
    <x v="0"/>
    <x v="6"/>
    <x v="6"/>
    <x v="2"/>
    <x v="11"/>
  </r>
  <r>
    <x v="0"/>
    <n v="17"/>
    <x v="1"/>
    <x v="184"/>
    <x v="5"/>
    <s v="TLR-1256"/>
    <n v="382"/>
    <x v="1710"/>
    <n v="5"/>
    <d v="1899-12-30T04:30:00"/>
    <x v="1"/>
    <x v="8"/>
    <x v="2"/>
    <x v="2"/>
    <x v="1"/>
  </r>
  <r>
    <x v="0"/>
    <n v="12"/>
    <x v="7"/>
    <x v="256"/>
    <x v="1"/>
    <s v="TLR-1256"/>
    <n v="333"/>
    <x v="1711"/>
    <n v="4"/>
    <d v="1899-12-30T05:00:00"/>
    <x v="0"/>
    <x v="1"/>
    <x v="1"/>
    <x v="3"/>
    <x v="1"/>
  </r>
  <r>
    <x v="1"/>
    <n v="25"/>
    <x v="11"/>
    <x v="169"/>
    <x v="2"/>
    <s v="TLR-9024"/>
    <n v="900"/>
    <x v="1712"/>
    <n v="5"/>
    <d v="1899-12-30T07:00:00"/>
    <x v="2"/>
    <x v="0"/>
    <x v="3"/>
    <x v="3"/>
    <x v="11"/>
  </r>
  <r>
    <x v="0"/>
    <n v="23"/>
    <x v="11"/>
    <x v="283"/>
    <x v="0"/>
    <s v="TLR-8710"/>
    <n v="222"/>
    <x v="1713"/>
    <n v="3"/>
    <d v="1899-12-30T03:00:00"/>
    <x v="1"/>
    <x v="0"/>
    <x v="7"/>
    <x v="0"/>
    <x v="0"/>
  </r>
  <r>
    <x v="1"/>
    <n v="15"/>
    <x v="1"/>
    <x v="1"/>
    <x v="5"/>
    <s v="TLR-9024"/>
    <n v="382"/>
    <x v="1714"/>
    <n v="5"/>
    <d v="1899-12-30T04:30:00"/>
    <x v="1"/>
    <x v="2"/>
    <x v="1"/>
    <x v="2"/>
    <x v="7"/>
  </r>
  <r>
    <x v="0"/>
    <n v="26"/>
    <x v="1"/>
    <x v="97"/>
    <x v="1"/>
    <s v="TLR-4922"/>
    <n v="333"/>
    <x v="1715"/>
    <n v="4"/>
    <d v="1899-12-30T05:00:00"/>
    <x v="0"/>
    <x v="0"/>
    <x v="0"/>
    <x v="0"/>
    <x v="14"/>
  </r>
  <r>
    <x v="0"/>
    <n v="10"/>
    <x v="2"/>
    <x v="130"/>
    <x v="5"/>
    <s v="TLR-4922"/>
    <n v="382"/>
    <x v="1716"/>
    <n v="5"/>
    <d v="1899-12-30T04:30:00"/>
    <x v="0"/>
    <x v="4"/>
    <x v="1"/>
    <x v="0"/>
    <x v="5"/>
  </r>
  <r>
    <x v="1"/>
    <n v="27"/>
    <x v="4"/>
    <x v="310"/>
    <x v="1"/>
    <s v="TLR-8710"/>
    <n v="333"/>
    <x v="1717"/>
    <n v="4"/>
    <d v="1899-12-30T05:00:00"/>
    <x v="2"/>
    <x v="3"/>
    <x v="3"/>
    <x v="0"/>
    <x v="8"/>
  </r>
  <r>
    <x v="0"/>
    <n v="27"/>
    <x v="7"/>
    <x v="313"/>
    <x v="1"/>
    <s v="TLR-6582"/>
    <n v="333"/>
    <x v="1718"/>
    <n v="4"/>
    <d v="1899-12-30T05:00:00"/>
    <x v="2"/>
    <x v="2"/>
    <x v="6"/>
    <x v="3"/>
    <x v="4"/>
  </r>
  <r>
    <x v="0"/>
    <n v="16"/>
    <x v="1"/>
    <x v="222"/>
    <x v="1"/>
    <s v="TLR-7248"/>
    <n v="333"/>
    <x v="1719"/>
    <n v="4"/>
    <d v="1899-12-30T05:00:00"/>
    <x v="1"/>
    <x v="3"/>
    <x v="6"/>
    <x v="2"/>
    <x v="12"/>
  </r>
  <r>
    <x v="0"/>
    <n v="27"/>
    <x v="10"/>
    <x v="108"/>
    <x v="4"/>
    <s v="TLR-8710"/>
    <n v="329"/>
    <x v="1720"/>
    <n v="5"/>
    <d v="1899-12-30T04:30:00"/>
    <x v="1"/>
    <x v="2"/>
    <x v="1"/>
    <x v="1"/>
    <x v="6"/>
  </r>
  <r>
    <x v="0"/>
    <n v="9"/>
    <x v="11"/>
    <x v="44"/>
    <x v="2"/>
    <s v="TLR-6582"/>
    <n v="900"/>
    <x v="1721"/>
    <n v="5"/>
    <d v="1899-12-30T07:00:00"/>
    <x v="1"/>
    <x v="7"/>
    <x v="2"/>
    <x v="2"/>
    <x v="4"/>
  </r>
  <r>
    <x v="1"/>
    <n v="25"/>
    <x v="4"/>
    <x v="5"/>
    <x v="0"/>
    <s v="TLR-8710"/>
    <n v="222"/>
    <x v="1722"/>
    <n v="3"/>
    <d v="1899-12-30T03:00:00"/>
    <x v="0"/>
    <x v="1"/>
    <x v="7"/>
    <x v="3"/>
    <x v="1"/>
  </r>
  <r>
    <x v="0"/>
    <n v="21"/>
    <x v="1"/>
    <x v="190"/>
    <x v="2"/>
    <s v="TLR-4922"/>
    <n v="900"/>
    <x v="1723"/>
    <n v="5"/>
    <d v="1899-12-30T07:00:00"/>
    <x v="2"/>
    <x v="5"/>
    <x v="0"/>
    <x v="3"/>
    <x v="14"/>
  </r>
  <r>
    <x v="0"/>
    <n v="19"/>
    <x v="2"/>
    <x v="95"/>
    <x v="2"/>
    <s v="TLR-6582"/>
    <n v="900"/>
    <x v="1724"/>
    <n v="5"/>
    <d v="1899-12-30T07:00:00"/>
    <x v="2"/>
    <x v="3"/>
    <x v="2"/>
    <x v="2"/>
    <x v="0"/>
  </r>
  <r>
    <x v="0"/>
    <n v="13"/>
    <x v="4"/>
    <x v="269"/>
    <x v="1"/>
    <s v="TLR-6582"/>
    <n v="333"/>
    <x v="353"/>
    <n v="4"/>
    <d v="1899-12-30T05:00:00"/>
    <x v="0"/>
    <x v="7"/>
    <x v="6"/>
    <x v="1"/>
    <x v="13"/>
  </r>
  <r>
    <x v="0"/>
    <n v="16"/>
    <x v="6"/>
    <x v="316"/>
    <x v="5"/>
    <s v="TLR-9024"/>
    <n v="382"/>
    <x v="1725"/>
    <n v="5"/>
    <d v="1899-12-30T04:30:00"/>
    <x v="1"/>
    <x v="3"/>
    <x v="7"/>
    <x v="0"/>
    <x v="4"/>
  </r>
  <r>
    <x v="0"/>
    <n v="4"/>
    <x v="5"/>
    <x v="111"/>
    <x v="0"/>
    <s v="TLR-7248"/>
    <n v="222"/>
    <x v="1726"/>
    <n v="3"/>
    <d v="1899-12-30T03:00:00"/>
    <x v="0"/>
    <x v="2"/>
    <x v="6"/>
    <x v="0"/>
    <x v="4"/>
  </r>
  <r>
    <x v="0"/>
    <n v="15"/>
    <x v="1"/>
    <x v="1"/>
    <x v="5"/>
    <s v="TLR-9024"/>
    <n v="382"/>
    <x v="1727"/>
    <n v="5"/>
    <d v="1899-12-30T04:30:00"/>
    <x v="2"/>
    <x v="8"/>
    <x v="6"/>
    <x v="3"/>
    <x v="6"/>
  </r>
  <r>
    <x v="0"/>
    <n v="23"/>
    <x v="0"/>
    <x v="308"/>
    <x v="3"/>
    <s v="TLR-1256"/>
    <n v="480"/>
    <x v="1728"/>
    <n v="5"/>
    <d v="1899-12-30T06:00:00"/>
    <x v="1"/>
    <x v="5"/>
    <x v="1"/>
    <x v="0"/>
    <x v="9"/>
  </r>
  <r>
    <x v="0"/>
    <n v="7"/>
    <x v="3"/>
    <x v="3"/>
    <x v="0"/>
    <s v="TLR-1256"/>
    <n v="222"/>
    <x v="1729"/>
    <n v="3"/>
    <d v="1899-12-30T03:00:00"/>
    <x v="2"/>
    <x v="4"/>
    <x v="2"/>
    <x v="2"/>
    <x v="7"/>
  </r>
  <r>
    <x v="0"/>
    <n v="12"/>
    <x v="5"/>
    <x v="240"/>
    <x v="0"/>
    <s v="TLR-9024"/>
    <n v="222"/>
    <x v="1730"/>
    <n v="3"/>
    <d v="1899-12-30T03:00:00"/>
    <x v="2"/>
    <x v="3"/>
    <x v="0"/>
    <x v="1"/>
    <x v="1"/>
  </r>
  <r>
    <x v="0"/>
    <n v="8"/>
    <x v="3"/>
    <x v="151"/>
    <x v="2"/>
    <s v="TLR-1256"/>
    <n v="900"/>
    <x v="1731"/>
    <n v="5"/>
    <d v="1899-12-30T07:00:00"/>
    <x v="0"/>
    <x v="7"/>
    <x v="7"/>
    <x v="2"/>
    <x v="4"/>
  </r>
  <r>
    <x v="0"/>
    <n v="1"/>
    <x v="2"/>
    <x v="266"/>
    <x v="5"/>
    <s v="TLR-6582"/>
    <n v="382"/>
    <x v="1732"/>
    <n v="5"/>
    <d v="1899-12-30T04:30:00"/>
    <x v="2"/>
    <x v="0"/>
    <x v="5"/>
    <x v="0"/>
    <x v="8"/>
  </r>
  <r>
    <x v="1"/>
    <n v="3"/>
    <x v="1"/>
    <x v="92"/>
    <x v="4"/>
    <s v="TLR-9024"/>
    <n v="329"/>
    <x v="1733"/>
    <n v="5"/>
    <d v="1899-12-30T04:30:00"/>
    <x v="2"/>
    <x v="0"/>
    <x v="2"/>
    <x v="1"/>
    <x v="1"/>
  </r>
  <r>
    <x v="0"/>
    <n v="3"/>
    <x v="4"/>
    <x v="133"/>
    <x v="0"/>
    <s v="TLR-9024"/>
    <n v="222"/>
    <x v="1734"/>
    <n v="3"/>
    <d v="1899-12-30T03:00:00"/>
    <x v="0"/>
    <x v="2"/>
    <x v="5"/>
    <x v="2"/>
    <x v="9"/>
  </r>
  <r>
    <x v="0"/>
    <n v="22"/>
    <x v="11"/>
    <x v="272"/>
    <x v="3"/>
    <s v="TLR-8710"/>
    <n v="480"/>
    <x v="1735"/>
    <n v="5"/>
    <d v="1899-12-30T06:00:00"/>
    <x v="1"/>
    <x v="7"/>
    <x v="6"/>
    <x v="0"/>
    <x v="4"/>
  </r>
  <r>
    <x v="0"/>
    <n v="10"/>
    <x v="2"/>
    <x v="130"/>
    <x v="4"/>
    <s v="TLR-4922"/>
    <n v="329"/>
    <x v="1736"/>
    <n v="5"/>
    <d v="1899-12-30T04:30:00"/>
    <x v="0"/>
    <x v="3"/>
    <x v="0"/>
    <x v="0"/>
    <x v="11"/>
  </r>
  <r>
    <x v="0"/>
    <n v="10"/>
    <x v="11"/>
    <x v="83"/>
    <x v="1"/>
    <s v="TLR-4922"/>
    <n v="333"/>
    <x v="1737"/>
    <n v="4"/>
    <d v="1899-12-30T05:00:00"/>
    <x v="2"/>
    <x v="5"/>
    <x v="3"/>
    <x v="1"/>
    <x v="6"/>
  </r>
  <r>
    <x v="0"/>
    <n v="15"/>
    <x v="1"/>
    <x v="1"/>
    <x v="0"/>
    <s v="TLR-7248"/>
    <n v="222"/>
    <x v="1738"/>
    <n v="3"/>
    <d v="1899-12-30T03:00:00"/>
    <x v="0"/>
    <x v="2"/>
    <x v="3"/>
    <x v="3"/>
    <x v="2"/>
  </r>
  <r>
    <x v="1"/>
    <n v="14"/>
    <x v="0"/>
    <x v="18"/>
    <x v="2"/>
    <s v="TLR-4922"/>
    <n v="900"/>
    <x v="1739"/>
    <n v="5"/>
    <d v="1899-12-30T07:00:00"/>
    <x v="2"/>
    <x v="2"/>
    <x v="6"/>
    <x v="3"/>
    <x v="9"/>
  </r>
  <r>
    <x v="0"/>
    <n v="26"/>
    <x v="2"/>
    <x v="162"/>
    <x v="3"/>
    <s v="TLR-8710"/>
    <n v="480"/>
    <x v="1740"/>
    <n v="5"/>
    <d v="1899-12-30T06:00:00"/>
    <x v="0"/>
    <x v="1"/>
    <x v="3"/>
    <x v="3"/>
    <x v="12"/>
  </r>
  <r>
    <x v="0"/>
    <n v="4"/>
    <x v="8"/>
    <x v="307"/>
    <x v="3"/>
    <s v="TLR-8710"/>
    <n v="480"/>
    <x v="1741"/>
    <n v="5"/>
    <d v="1899-12-30T06:00:00"/>
    <x v="1"/>
    <x v="1"/>
    <x v="7"/>
    <x v="2"/>
    <x v="9"/>
  </r>
  <r>
    <x v="0"/>
    <n v="16"/>
    <x v="11"/>
    <x v="31"/>
    <x v="2"/>
    <s v="TLR-6582"/>
    <n v="900"/>
    <x v="1742"/>
    <n v="5"/>
    <d v="1899-12-30T07:00:00"/>
    <x v="2"/>
    <x v="4"/>
    <x v="7"/>
    <x v="3"/>
    <x v="11"/>
  </r>
  <r>
    <x v="0"/>
    <n v="13"/>
    <x v="10"/>
    <x v="57"/>
    <x v="1"/>
    <s v="TLR-9024"/>
    <n v="333"/>
    <x v="907"/>
    <n v="4"/>
    <d v="1899-12-30T05:00:00"/>
    <x v="1"/>
    <x v="6"/>
    <x v="7"/>
    <x v="1"/>
    <x v="11"/>
  </r>
  <r>
    <x v="0"/>
    <n v="8"/>
    <x v="0"/>
    <x v="102"/>
    <x v="2"/>
    <s v="TLR-4922"/>
    <n v="900"/>
    <x v="1743"/>
    <n v="5"/>
    <d v="1899-12-30T07:00:00"/>
    <x v="1"/>
    <x v="3"/>
    <x v="0"/>
    <x v="2"/>
    <x v="3"/>
  </r>
  <r>
    <x v="0"/>
    <n v="13"/>
    <x v="8"/>
    <x v="39"/>
    <x v="0"/>
    <s v="TLR-9024"/>
    <n v="222"/>
    <x v="1665"/>
    <n v="3"/>
    <d v="1899-12-30T03:00:00"/>
    <x v="0"/>
    <x v="1"/>
    <x v="0"/>
    <x v="3"/>
    <x v="6"/>
  </r>
  <r>
    <x v="0"/>
    <n v="8"/>
    <x v="4"/>
    <x v="135"/>
    <x v="2"/>
    <s v="TLR-8710"/>
    <n v="900"/>
    <x v="1744"/>
    <n v="5"/>
    <d v="1899-12-30T07:00:00"/>
    <x v="1"/>
    <x v="6"/>
    <x v="5"/>
    <x v="1"/>
    <x v="11"/>
  </r>
  <r>
    <x v="1"/>
    <n v="8"/>
    <x v="5"/>
    <x v="160"/>
    <x v="5"/>
    <s v="TLR-4922"/>
    <n v="382"/>
    <x v="1745"/>
    <n v="5"/>
    <d v="1899-12-30T04:30:00"/>
    <x v="0"/>
    <x v="0"/>
    <x v="5"/>
    <x v="3"/>
    <x v="11"/>
  </r>
  <r>
    <x v="0"/>
    <n v="5"/>
    <x v="11"/>
    <x v="59"/>
    <x v="5"/>
    <s v="TLR-6582"/>
    <n v="382"/>
    <x v="1746"/>
    <n v="5"/>
    <d v="1899-12-30T04:30:00"/>
    <x v="2"/>
    <x v="5"/>
    <x v="6"/>
    <x v="1"/>
    <x v="13"/>
  </r>
  <r>
    <x v="0"/>
    <n v="24"/>
    <x v="3"/>
    <x v="4"/>
    <x v="3"/>
    <s v="TLR-7248"/>
    <n v="480"/>
    <x v="1747"/>
    <n v="5"/>
    <d v="1899-12-30T06:00:00"/>
    <x v="2"/>
    <x v="7"/>
    <x v="7"/>
    <x v="3"/>
    <x v="5"/>
  </r>
  <r>
    <x v="0"/>
    <n v="24"/>
    <x v="3"/>
    <x v="4"/>
    <x v="2"/>
    <s v="TLR-1256"/>
    <n v="900"/>
    <x v="1748"/>
    <n v="5"/>
    <d v="1899-12-30T07:00:00"/>
    <x v="2"/>
    <x v="0"/>
    <x v="5"/>
    <x v="0"/>
    <x v="6"/>
  </r>
  <r>
    <x v="1"/>
    <n v="22"/>
    <x v="7"/>
    <x v="64"/>
    <x v="4"/>
    <s v="TLR-6582"/>
    <n v="329"/>
    <x v="1749"/>
    <n v="5"/>
    <d v="1899-12-30T04:30:00"/>
    <x v="0"/>
    <x v="0"/>
    <x v="1"/>
    <x v="0"/>
    <x v="8"/>
  </r>
  <r>
    <x v="1"/>
    <n v="20"/>
    <x v="9"/>
    <x v="214"/>
    <x v="5"/>
    <s v="TLR-7248"/>
    <n v="382"/>
    <x v="1750"/>
    <n v="5"/>
    <d v="1899-12-30T04:30:00"/>
    <x v="2"/>
    <x v="1"/>
    <x v="7"/>
    <x v="0"/>
    <x v="9"/>
  </r>
  <r>
    <x v="0"/>
    <n v="12"/>
    <x v="8"/>
    <x v="291"/>
    <x v="0"/>
    <s v="TLR-6582"/>
    <n v="222"/>
    <x v="1751"/>
    <n v="3"/>
    <d v="1899-12-30T03:00:00"/>
    <x v="0"/>
    <x v="6"/>
    <x v="7"/>
    <x v="3"/>
    <x v="9"/>
  </r>
  <r>
    <x v="1"/>
    <n v="4"/>
    <x v="6"/>
    <x v="17"/>
    <x v="0"/>
    <s v="TLR-4922"/>
    <n v="222"/>
    <x v="1752"/>
    <n v="3"/>
    <d v="1899-12-30T03:00:00"/>
    <x v="0"/>
    <x v="2"/>
    <x v="5"/>
    <x v="2"/>
    <x v="9"/>
  </r>
  <r>
    <x v="0"/>
    <n v="15"/>
    <x v="7"/>
    <x v="178"/>
    <x v="1"/>
    <s v="TLR-9024"/>
    <n v="333"/>
    <x v="302"/>
    <n v="4"/>
    <d v="1899-12-30T05:00:00"/>
    <x v="2"/>
    <x v="8"/>
    <x v="7"/>
    <x v="3"/>
    <x v="8"/>
  </r>
  <r>
    <x v="1"/>
    <n v="23"/>
    <x v="4"/>
    <x v="251"/>
    <x v="4"/>
    <s v="TLR-4922"/>
    <n v="329"/>
    <x v="1753"/>
    <n v="5"/>
    <d v="1899-12-30T04:30:00"/>
    <x v="2"/>
    <x v="6"/>
    <x v="1"/>
    <x v="1"/>
    <x v="4"/>
  </r>
  <r>
    <x v="0"/>
    <n v="25"/>
    <x v="5"/>
    <x v="19"/>
    <x v="5"/>
    <s v="TLR-4922"/>
    <n v="382"/>
    <x v="1754"/>
    <n v="5"/>
    <d v="1899-12-30T04:30:00"/>
    <x v="1"/>
    <x v="1"/>
    <x v="1"/>
    <x v="3"/>
    <x v="6"/>
  </r>
  <r>
    <x v="0"/>
    <n v="12"/>
    <x v="8"/>
    <x v="291"/>
    <x v="0"/>
    <s v="TLR-4922"/>
    <n v="222"/>
    <x v="1755"/>
    <n v="3"/>
    <d v="1899-12-30T03:00:00"/>
    <x v="0"/>
    <x v="4"/>
    <x v="3"/>
    <x v="0"/>
    <x v="3"/>
  </r>
  <r>
    <x v="0"/>
    <n v="21"/>
    <x v="1"/>
    <x v="190"/>
    <x v="0"/>
    <s v="TLR-7248"/>
    <n v="222"/>
    <x v="1756"/>
    <n v="3"/>
    <d v="1899-12-30T03:00:00"/>
    <x v="0"/>
    <x v="1"/>
    <x v="7"/>
    <x v="3"/>
    <x v="11"/>
  </r>
  <r>
    <x v="0"/>
    <n v="27"/>
    <x v="3"/>
    <x v="215"/>
    <x v="3"/>
    <s v="TLR-9024"/>
    <n v="480"/>
    <x v="1757"/>
    <n v="5"/>
    <d v="1899-12-30T06:00:00"/>
    <x v="1"/>
    <x v="3"/>
    <x v="0"/>
    <x v="1"/>
    <x v="14"/>
  </r>
  <r>
    <x v="1"/>
    <n v="15"/>
    <x v="6"/>
    <x v="16"/>
    <x v="4"/>
    <s v="TLR-1256"/>
    <n v="329"/>
    <x v="1758"/>
    <n v="5"/>
    <d v="1899-12-30T04:30:00"/>
    <x v="1"/>
    <x v="4"/>
    <x v="0"/>
    <x v="3"/>
    <x v="4"/>
  </r>
  <r>
    <x v="1"/>
    <n v="17"/>
    <x v="10"/>
    <x v="271"/>
    <x v="0"/>
    <s v="TLR-6582"/>
    <n v="222"/>
    <x v="1759"/>
    <n v="3"/>
    <d v="1899-12-30T03:00:00"/>
    <x v="2"/>
    <x v="5"/>
    <x v="1"/>
    <x v="1"/>
    <x v="6"/>
  </r>
  <r>
    <x v="0"/>
    <n v="24"/>
    <x v="3"/>
    <x v="4"/>
    <x v="4"/>
    <s v="TLR-1256"/>
    <n v="329"/>
    <x v="1760"/>
    <n v="5"/>
    <d v="1899-12-30T04:30:00"/>
    <x v="2"/>
    <x v="8"/>
    <x v="4"/>
    <x v="2"/>
    <x v="13"/>
  </r>
  <r>
    <x v="0"/>
    <n v="27"/>
    <x v="4"/>
    <x v="310"/>
    <x v="3"/>
    <s v="TLR-9024"/>
    <n v="480"/>
    <x v="1761"/>
    <n v="5"/>
    <d v="1899-12-30T06:00:00"/>
    <x v="2"/>
    <x v="8"/>
    <x v="0"/>
    <x v="1"/>
    <x v="6"/>
  </r>
  <r>
    <x v="0"/>
    <n v="20"/>
    <x v="5"/>
    <x v="24"/>
    <x v="4"/>
    <s v="TLR-4922"/>
    <n v="329"/>
    <x v="1762"/>
    <n v="5"/>
    <d v="1899-12-30T04:30:00"/>
    <x v="0"/>
    <x v="4"/>
    <x v="0"/>
    <x v="2"/>
    <x v="2"/>
  </r>
  <r>
    <x v="1"/>
    <n v="23"/>
    <x v="9"/>
    <x v="53"/>
    <x v="0"/>
    <s v="TLR-9024"/>
    <n v="222"/>
    <x v="1763"/>
    <n v="3"/>
    <d v="1899-12-30T03:00:00"/>
    <x v="0"/>
    <x v="5"/>
    <x v="6"/>
    <x v="2"/>
    <x v="2"/>
  </r>
  <r>
    <x v="0"/>
    <n v="4"/>
    <x v="0"/>
    <x v="34"/>
    <x v="1"/>
    <s v="TLR-8710"/>
    <n v="333"/>
    <x v="1764"/>
    <n v="4"/>
    <d v="1899-12-30T05:00:00"/>
    <x v="0"/>
    <x v="4"/>
    <x v="0"/>
    <x v="2"/>
    <x v="6"/>
  </r>
  <r>
    <x v="0"/>
    <n v="9"/>
    <x v="2"/>
    <x v="58"/>
    <x v="0"/>
    <s v="TLR-8710"/>
    <n v="222"/>
    <x v="1765"/>
    <n v="3"/>
    <d v="1899-12-30T03:00:00"/>
    <x v="1"/>
    <x v="4"/>
    <x v="2"/>
    <x v="0"/>
    <x v="1"/>
  </r>
  <r>
    <x v="0"/>
    <n v="22"/>
    <x v="7"/>
    <x v="64"/>
    <x v="0"/>
    <s v="TLR-7248"/>
    <n v="222"/>
    <x v="1766"/>
    <n v="3"/>
    <d v="1899-12-30T03:00:00"/>
    <x v="1"/>
    <x v="4"/>
    <x v="7"/>
    <x v="3"/>
    <x v="12"/>
  </r>
  <r>
    <x v="0"/>
    <n v="4"/>
    <x v="2"/>
    <x v="181"/>
    <x v="0"/>
    <s v="TLR-8710"/>
    <n v="222"/>
    <x v="1767"/>
    <n v="3"/>
    <d v="1899-12-30T03:00:00"/>
    <x v="1"/>
    <x v="5"/>
    <x v="3"/>
    <x v="2"/>
    <x v="11"/>
  </r>
  <r>
    <x v="0"/>
    <n v="12"/>
    <x v="5"/>
    <x v="240"/>
    <x v="2"/>
    <s v="TLR-6582"/>
    <n v="900"/>
    <x v="1768"/>
    <n v="5"/>
    <d v="1899-12-30T07:00:00"/>
    <x v="0"/>
    <x v="7"/>
    <x v="4"/>
    <x v="2"/>
    <x v="4"/>
  </r>
  <r>
    <x v="0"/>
    <n v="17"/>
    <x v="5"/>
    <x v="232"/>
    <x v="2"/>
    <s v="TLR-9024"/>
    <n v="900"/>
    <x v="1769"/>
    <n v="5"/>
    <d v="1899-12-30T07:00:00"/>
    <x v="1"/>
    <x v="1"/>
    <x v="5"/>
    <x v="1"/>
    <x v="3"/>
  </r>
  <r>
    <x v="0"/>
    <n v="13"/>
    <x v="0"/>
    <x v="138"/>
    <x v="0"/>
    <s v="TLR-6582"/>
    <n v="222"/>
    <x v="1770"/>
    <n v="3"/>
    <d v="1899-12-30T03:00:00"/>
    <x v="2"/>
    <x v="0"/>
    <x v="3"/>
    <x v="3"/>
    <x v="7"/>
  </r>
  <r>
    <x v="1"/>
    <n v="4"/>
    <x v="8"/>
    <x v="307"/>
    <x v="1"/>
    <s v="TLR-8710"/>
    <n v="333"/>
    <x v="1771"/>
    <n v="4"/>
    <d v="1899-12-30T05:00:00"/>
    <x v="0"/>
    <x v="4"/>
    <x v="4"/>
    <x v="3"/>
    <x v="11"/>
  </r>
  <r>
    <x v="0"/>
    <n v="19"/>
    <x v="0"/>
    <x v="171"/>
    <x v="5"/>
    <s v="TLR-6582"/>
    <n v="382"/>
    <x v="1772"/>
    <n v="5"/>
    <d v="1899-12-30T04:30:00"/>
    <x v="2"/>
    <x v="7"/>
    <x v="4"/>
    <x v="2"/>
    <x v="11"/>
  </r>
  <r>
    <x v="0"/>
    <n v="21"/>
    <x v="3"/>
    <x v="205"/>
    <x v="5"/>
    <s v="TLR-7248"/>
    <n v="382"/>
    <x v="1773"/>
    <n v="5"/>
    <d v="1899-12-30T04:30:00"/>
    <x v="2"/>
    <x v="7"/>
    <x v="0"/>
    <x v="2"/>
    <x v="5"/>
  </r>
  <r>
    <x v="0"/>
    <n v="22"/>
    <x v="2"/>
    <x v="259"/>
    <x v="2"/>
    <s v="TLR-1256"/>
    <n v="900"/>
    <x v="1774"/>
    <n v="5"/>
    <d v="1899-12-30T07:00:00"/>
    <x v="2"/>
    <x v="5"/>
    <x v="6"/>
    <x v="0"/>
    <x v="6"/>
  </r>
  <r>
    <x v="0"/>
    <n v="25"/>
    <x v="4"/>
    <x v="5"/>
    <x v="4"/>
    <s v="TLR-4922"/>
    <n v="329"/>
    <x v="1775"/>
    <n v="5"/>
    <d v="1899-12-30T04:30:00"/>
    <x v="0"/>
    <x v="8"/>
    <x v="6"/>
    <x v="0"/>
    <x v="12"/>
  </r>
  <r>
    <x v="0"/>
    <n v="2"/>
    <x v="7"/>
    <x v="143"/>
    <x v="5"/>
    <s v="TLR-7248"/>
    <n v="382"/>
    <x v="1776"/>
    <n v="5"/>
    <d v="1899-12-30T04:30:00"/>
    <x v="0"/>
    <x v="4"/>
    <x v="7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500A4-C454-4D77-8130-E45732503020}" name="TablaDinámica1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A246:B251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a de Ingresos Totales" fld="7" baseField="13" baseItem="1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4D9E9-84FA-4C5E-AECC-C7E040793801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7">
    <pivotField showAll="0"/>
    <pivotField showAll="0"/>
    <pivotField showAll="0"/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Ingresos Totales" fld="7" baseField="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919F3-97C2-45C8-A560-2686EF52ACB2}" name="TablaDinámica2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2">
  <location ref="A422:B438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0"/>
    <field x="13"/>
  </rowFields>
  <rowItems count="16">
    <i>
      <x/>
    </i>
    <i r="1">
      <x v="2"/>
    </i>
    <i r="1">
      <x v="1"/>
    </i>
    <i r="1">
      <x v="3"/>
    </i>
    <i r="1">
      <x/>
    </i>
    <i>
      <x v="1"/>
    </i>
    <i r="1"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Ingresos Totales" fld="7" baseField="13" baseItem="1" numFmtId="165"/>
  </dataFields>
  <formats count="2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3D87E-51F7-4023-B459-B448A431081E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B15" firstHeaderRow="1" firstDataRow="1" firstDataCol="1"/>
  <pivotFields count="17">
    <pivotField axis="axisRow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Estado de los Viajes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9BD7D-E7AC-46F8-92AF-E20ECDCCC7DE}" name="TablaDinámica1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7">
  <location ref="A330:C343" firstHeaderRow="0" firstDataRow="1" firstDataCol="1"/>
  <pivotFields count="17">
    <pivotField showAll="0">
      <items count="3">
        <item x="0"/>
        <item x="1"/>
        <item t="default"/>
      </items>
    </pivotField>
    <pivotField showAll="0"/>
    <pivotField axis="axisRow" dataField="1"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Mes" fld="2" subtotal="count" baseField="0" baseItem="0"/>
    <dataField name="Cuenta de Mes2" fld="2" subtotal="count" baseField="0" baseItem="0"/>
  </dataFields>
  <formats count="1">
    <format dxfId="18">
      <pivotArea outline="0" collapsedLevelsAreSubtotals="1" fieldPosition="0"/>
    </format>
  </formats>
  <chartFormats count="4"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99AEF-E4AB-449D-9D64-B80A122BF0AB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0:B83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axis="axisRow"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dataField="1"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Kilometros Recorridos" fld="6" baseField="0" baseItem="0"/>
  </dataFields>
  <formats count="1">
    <format dxfId="19">
      <pivotArea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4DD35-EC08-4CEB-980E-FB69739F54A9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B28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/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axis="axisRow" showAll="0" measureFilter="1" sortType="descending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 v="8"/>
    </i>
    <i>
      <x v="3"/>
    </i>
    <i>
      <x v="10"/>
    </i>
    <i>
      <x v="12"/>
    </i>
    <i>
      <x v="11"/>
    </i>
    <i t="grand">
      <x/>
    </i>
  </rowItems>
  <colItems count="1">
    <i/>
  </colItems>
  <dataFields count="1">
    <dataField name="Suma de Ingresos Totales" fld="7" baseField="0" baseItem="0" numFmtId="164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5C4D5-8907-40D4-8CB4-6253710FC5BF}" name="TablaDinámica2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6">
  <location ref="A445:E462" firstHeaderRow="1" firstDataRow="2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a de Ingresos Totales" fld="7" baseField="0" baseItem="0"/>
  </dataFields>
  <formats count="1">
    <format dxfId="21">
      <pivotArea outline="0" collapsedLevelsAreSubtotals="1" fieldPosition="0"/>
    </format>
  </formats>
  <chartFormats count="9">
    <chartFormat chart="6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4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4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5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5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5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DA402-4B7D-4EEA-8A39-5ED9B52C2630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111:B115" firstHeaderRow="1" firstDataRow="1" firstDataCol="1" rowPageCount="1" colPageCount="1"/>
  <pivotFields count="17">
    <pivotField axis="axisPage"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-1"/>
  </pageFields>
  <dataFields count="1">
    <dataField name="Suma de Ingresos Totales" fld="7" baseField="10" baseItem="1" numFmtId="165"/>
  </dataFields>
  <formats count="2">
    <format dxfId="23">
      <pivotArea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170EE-191E-4256-A2E5-5AA8EEC2DDFF}" name="TablaDinámica2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2">
  <location ref="A392:B408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0"/>
    <field x="13"/>
  </rowFields>
  <rowItems count="16">
    <i>
      <x/>
    </i>
    <i r="1">
      <x v="2"/>
    </i>
    <i r="1">
      <x v="1"/>
    </i>
    <i r="1">
      <x v="3"/>
    </i>
    <i r="1">
      <x/>
    </i>
    <i>
      <x v="1"/>
    </i>
    <i r="1"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Ingresos Totales" fld="7" baseField="13" baseItem="1" numFmtId="165"/>
  </dataFields>
  <formats count="2">
    <format dxfId="25">
      <pivotArea outline="0" collapsedLevelsAreSubtotals="1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A460D-AA60-4876-A209-967A56560676}" name="TablaDinámica2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1">
  <location ref="A351:H365" firstHeaderRow="1" firstDataRow="2" firstDataCol="1"/>
  <pivotFields count="17">
    <pivotField showAll="0">
      <items count="3">
        <item x="0"/>
        <item x="1"/>
        <item t="default"/>
      </items>
    </pivotField>
    <pivotField showAll="0"/>
    <pivotField axis="axisRow"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axis="axisCol"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 Totales" fld="7" baseField="0" baseItem="0"/>
  </dataFields>
  <formats count="1">
    <format dxfId="26">
      <pivotArea outline="0" collapsedLevelsAreSubtotals="1" fieldPosition="0"/>
    </format>
  </formats>
  <chartFormats count="12"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80484-920E-495E-9DD4-4EA228551273}" name="TablaDinámica1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A228:C233" firstHeaderRow="0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axis="axisRow" showAll="0" sortType="a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 Totales2" fld="7" baseField="13" baseItem="1" numFmtId="165"/>
    <dataField name="Suma de Ingresos Totales" fld="7" baseField="13" baseItem="1" numFmtId="165"/>
  </dataFields>
  <formats count="3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3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5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7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7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6AFD9-FFD4-4152-99E1-F04F33CA678C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A145:B155" firstHeaderRow="1" firstDataRow="1" firstDataCol="1" rowPageCount="1" colPageCount="1"/>
  <pivotFields count="17">
    <pivotField axis="axisPage"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dataField="1"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axis="axisRow"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a de Kilometros Recorridos" fld="6" baseField="0" baseItem="0"/>
  </dataFields>
  <formats count="1">
    <format dxfId="27">
      <pivotArea outline="0" collapsedLevelsAreSubtotals="1" fieldPosition="0"/>
    </format>
  </format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E0594-BD22-4130-A1E8-C91877020737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A165:B171" firstHeaderRow="1" firstDataRow="1" firstDataCol="1" rowPageCount="1" colPageCount="1"/>
  <pivotFields count="17">
    <pivotField axis="axisPage"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axis="axisRow" showAll="0" measureFilter="1" sortType="descending">
      <items count="10">
        <item x="5"/>
        <item x="1"/>
        <item x="0"/>
        <item x="7"/>
        <item x="4"/>
        <item x="3"/>
        <item x="2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6">
    <i>
      <x v="1"/>
    </i>
    <i>
      <x v="5"/>
    </i>
    <i>
      <x v="6"/>
    </i>
    <i>
      <x/>
    </i>
    <i>
      <x v="7"/>
    </i>
    <i t="grand">
      <x/>
    </i>
  </rowItems>
  <colItems count="1">
    <i/>
  </colItems>
  <pageFields count="1">
    <pageField fld="0" hier="-1"/>
  </pageFields>
  <dataFields count="1">
    <dataField name="Suma de Ingresos Totales" fld="7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B7D62-6158-4141-8162-0BED82D9CD48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56:B59" firstHeaderRow="1" firstDataRow="1" firstDataCol="1"/>
  <pivotFields count="17">
    <pivotField axis="axisRow" dataField="1"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Estado de los Viajes" fld="0" subtotal="count" baseField="0" baseItem="0" numFmtId="3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B761D-F1A1-45D7-8C98-5DEF1CC06FEA}" name="TablaDinámica1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3">
  <location ref="A286:B293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axis="axisRow"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 sortType="descending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 Totales" fld="7" baseField="14" baseItem="10" numFmtId="165"/>
  </dataFields>
  <formats count="2">
    <format dxfId="31">
      <pivotArea outline="0" collapsedLevelsAreSubtotals="1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DB75F-B19E-4AC9-B8B1-03B85F938BA9}" name="TablaDinámica1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3">
  <location ref="A261:B277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 sortType="descending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16">
    <i>
      <x v="8"/>
    </i>
    <i>
      <x v="3"/>
    </i>
    <i>
      <x v="10"/>
    </i>
    <i>
      <x v="12"/>
    </i>
    <i>
      <x v="11"/>
    </i>
    <i>
      <x v="13"/>
    </i>
    <i>
      <x v="9"/>
    </i>
    <i>
      <x/>
    </i>
    <i>
      <x v="1"/>
    </i>
    <i>
      <x v="7"/>
    </i>
    <i>
      <x v="5"/>
    </i>
    <i>
      <x v="2"/>
    </i>
    <i>
      <x v="14"/>
    </i>
    <i>
      <x v="6"/>
    </i>
    <i>
      <x v="4"/>
    </i>
    <i t="grand">
      <x/>
    </i>
  </rowItems>
  <colItems count="1">
    <i/>
  </colItems>
  <dataFields count="1">
    <dataField name="Suma de Ingresos Totales" fld="7" baseField="14" baseItem="10" numFmtId="165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E5C44-C130-4C08-85BB-8780F524A10C}" name="TablaDiná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A182:B195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axis="axisRow"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dataField="1" numFmtId="20" showAll="0"/>
    <pivotField showAll="0">
      <items count="4">
        <item x="1"/>
        <item x="2"/>
        <item x="0"/>
        <item t="default"/>
      </items>
    </pivotField>
    <pivotField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Tiempo de Viaje" fld="9" subtotal="average" baseField="2" baseItem="5" numFmtId="2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8B8B4-7606-47B9-9F1E-66CC39D523B1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70:D71" firstHeaderRow="1" firstDataRow="1" firstDataCol="0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dataField="1"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Promedio de Kilometros Recorridos" fld="6" subtotal="average" baseField="9" baseItem="996224936" numFmtId="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0722-E843-4098-9A66-B8EF89DF0FEA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A126:B136" firstHeaderRow="1" firstDataRow="1" firstDataCol="1" rowPageCount="1" colPageCount="1"/>
  <pivotFields count="17">
    <pivotField axis="axisPage"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>
      <items count="4">
        <item x="1"/>
        <item x="2"/>
        <item x="0"/>
        <item t="default"/>
      </items>
    </pivotField>
    <pivotField axis="axisRow" showAll="0">
      <items count="10">
        <item x="5"/>
        <item x="1"/>
        <item x="0"/>
        <item x="7"/>
        <item x="4"/>
        <item x="3"/>
        <item x="2"/>
        <item x="6"/>
        <item x="8"/>
        <item t="default"/>
      </items>
    </pivotField>
    <pivotField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a de Ingresos Totales" fld="7" baseField="11" baseItem="5" numFmtId="165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6FF48-9381-45FF-BFED-939108EED49B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93:B102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axis="axisRow" dataField="1" showAll="0">
      <items count="9">
        <item x="3"/>
        <item x="6"/>
        <item x="5"/>
        <item x="2"/>
        <item x="0"/>
        <item x="7"/>
        <item x="4"/>
        <item x="1"/>
        <item t="default"/>
      </items>
    </pivotField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ódigo Carta Porte" fld="12" subtotal="count" baseField="12" baseItem="0"/>
  </dataFields>
  <formats count="1">
    <format dxfId="12">
      <pivotArea outline="0" collapsedLevelsAreSubtotals="1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C9F40-B341-4F5E-9E0D-D054F40429EC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5:B48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axis="axisRow"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showAll="0"/>
    <pivotField dataField="1"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 measureFilter="1" sortType="descending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Ingresos Totales" fld="7" baseField="2" baseItem="4" numFmtId="165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D8F4A-BF66-4AE2-8647-3977187BCD22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73:D74" firstHeaderRow="1" firstDataRow="1" firstDataCol="0"/>
  <pivotFields count="17">
    <pivotField showAll="0">
      <items count="3">
        <item x="0"/>
        <item x="1"/>
        <item t="default"/>
      </items>
    </pivotField>
    <pivotField showAll="0"/>
    <pivotField showAll="0">
      <items count="13">
        <item x="3"/>
        <item x="9"/>
        <item x="10"/>
        <item x="4"/>
        <item x="11"/>
        <item x="2"/>
        <item x="8"/>
        <item x="1"/>
        <item x="0"/>
        <item x="6"/>
        <item x="7"/>
        <item x="5"/>
        <item t="default"/>
      </items>
    </pivotField>
    <pivotField numFmtId="14" showAll="0">
      <items count="323">
        <item x="131"/>
        <item x="128"/>
        <item x="154"/>
        <item x="257"/>
        <item x="204"/>
        <item x="22"/>
        <item x="3"/>
        <item x="151"/>
        <item x="74"/>
        <item x="245"/>
        <item x="255"/>
        <item x="55"/>
        <item x="275"/>
        <item x="285"/>
        <item x="306"/>
        <item x="51"/>
        <item x="210"/>
        <item x="282"/>
        <item x="193"/>
        <item x="243"/>
        <item x="205"/>
        <item x="149"/>
        <item x="63"/>
        <item x="4"/>
        <item x="103"/>
        <item x="287"/>
        <item x="215"/>
        <item x="86"/>
        <item x="12"/>
        <item x="241"/>
        <item x="197"/>
        <item x="175"/>
        <item x="294"/>
        <item x="20"/>
        <item x="253"/>
        <item x="113"/>
        <item x="71"/>
        <item x="212"/>
        <item x="247"/>
        <item x="248"/>
        <item x="309"/>
        <item x="170"/>
        <item x="76"/>
        <item x="106"/>
        <item x="299"/>
        <item x="146"/>
        <item x="214"/>
        <item x="179"/>
        <item x="218"/>
        <item x="53"/>
        <item x="127"/>
        <item x="46"/>
        <item x="301"/>
        <item x="114"/>
        <item x="28"/>
        <item x="261"/>
        <item x="110"/>
        <item x="124"/>
        <item x="136"/>
        <item x="65"/>
        <item x="192"/>
        <item x="216"/>
        <item x="296"/>
        <item x="126"/>
        <item x="277"/>
        <item x="125"/>
        <item x="57"/>
        <item x="207"/>
        <item x="48"/>
        <item x="32"/>
        <item x="271"/>
        <item x="187"/>
        <item x="15"/>
        <item x="141"/>
        <item x="221"/>
        <item x="104"/>
        <item x="289"/>
        <item x="119"/>
        <item x="263"/>
        <item x="108"/>
        <item x="153"/>
        <item x="230"/>
        <item x="133"/>
        <item x="268"/>
        <item x="45"/>
        <item x="284"/>
        <item x="123"/>
        <item x="135"/>
        <item x="72"/>
        <item x="200"/>
        <item x="158"/>
        <item x="195"/>
        <item x="269"/>
        <item x="229"/>
        <item x="249"/>
        <item x="258"/>
        <item x="78"/>
        <item x="194"/>
        <item x="298"/>
        <item x="112"/>
        <item x="70"/>
        <item x="88"/>
        <item x="251"/>
        <item x="150"/>
        <item x="5"/>
        <item x="67"/>
        <item x="310"/>
        <item x="156"/>
        <item x="188"/>
        <item x="288"/>
        <item x="235"/>
        <item x="59"/>
        <item x="73"/>
        <item x="145"/>
        <item x="276"/>
        <item x="44"/>
        <item x="83"/>
        <item x="189"/>
        <item x="62"/>
        <item x="290"/>
        <item x="89"/>
        <item x="152"/>
        <item x="31"/>
        <item x="142"/>
        <item x="254"/>
        <item x="312"/>
        <item x="185"/>
        <item x="191"/>
        <item x="272"/>
        <item x="283"/>
        <item x="233"/>
        <item x="169"/>
        <item x="273"/>
        <item x="36"/>
        <item x="266"/>
        <item x="60"/>
        <item x="265"/>
        <item x="181"/>
        <item x="122"/>
        <item x="120"/>
        <item x="115"/>
        <item x="50"/>
        <item x="58"/>
        <item x="130"/>
        <item x="82"/>
        <item x="172"/>
        <item x="321"/>
        <item x="163"/>
        <item x="42"/>
        <item x="14"/>
        <item x="176"/>
        <item x="318"/>
        <item x="95"/>
        <item x="100"/>
        <item x="2"/>
        <item x="259"/>
        <item x="84"/>
        <item x="220"/>
        <item x="226"/>
        <item x="162"/>
        <item x="121"/>
        <item x="11"/>
        <item x="93"/>
        <item x="307"/>
        <item x="10"/>
        <item x="286"/>
        <item x="144"/>
        <item x="69"/>
        <item x="274"/>
        <item x="252"/>
        <item x="85"/>
        <item x="291"/>
        <item x="39"/>
        <item x="116"/>
        <item x="49"/>
        <item x="117"/>
        <item x="52"/>
        <item x="297"/>
        <item x="262"/>
        <item x="38"/>
        <item x="292"/>
        <item x="314"/>
        <item x="99"/>
        <item x="209"/>
        <item x="166"/>
        <item x="43"/>
        <item x="80"/>
        <item x="40"/>
        <item x="225"/>
        <item x="92"/>
        <item x="101"/>
        <item x="260"/>
        <item x="105"/>
        <item x="224"/>
        <item x="47"/>
        <item x="302"/>
        <item x="213"/>
        <item x="159"/>
        <item x="13"/>
        <item x="219"/>
        <item x="94"/>
        <item x="1"/>
        <item x="222"/>
        <item x="184"/>
        <item x="250"/>
        <item x="107"/>
        <item x="317"/>
        <item x="190"/>
        <item x="148"/>
        <item x="54"/>
        <item x="90"/>
        <item x="217"/>
        <item x="97"/>
        <item x="98"/>
        <item x="279"/>
        <item x="295"/>
        <item x="118"/>
        <item x="34"/>
        <item x="267"/>
        <item x="167"/>
        <item x="237"/>
        <item x="102"/>
        <item x="239"/>
        <item x="300"/>
        <item x="303"/>
        <item x="87"/>
        <item x="138"/>
        <item x="18"/>
        <item x="25"/>
        <item x="0"/>
        <item x="29"/>
        <item x="231"/>
        <item x="171"/>
        <item x="199"/>
        <item x="186"/>
        <item x="139"/>
        <item x="308"/>
        <item x="66"/>
        <item x="320"/>
        <item x="137"/>
        <item x="61"/>
        <item x="41"/>
        <item x="164"/>
        <item x="134"/>
        <item x="17"/>
        <item x="7"/>
        <item x="23"/>
        <item x="234"/>
        <item x="157"/>
        <item x="27"/>
        <item x="203"/>
        <item x="244"/>
        <item x="305"/>
        <item x="140"/>
        <item x="165"/>
        <item x="16"/>
        <item x="316"/>
        <item x="236"/>
        <item x="91"/>
        <item x="304"/>
        <item x="173"/>
        <item x="132"/>
        <item x="174"/>
        <item x="68"/>
        <item x="211"/>
        <item x="30"/>
        <item x="177"/>
        <item x="246"/>
        <item x="79"/>
        <item x="143"/>
        <item x="96"/>
        <item x="198"/>
        <item x="208"/>
        <item x="270"/>
        <item x="196"/>
        <item x="9"/>
        <item x="77"/>
        <item x="319"/>
        <item x="223"/>
        <item x="256"/>
        <item x="35"/>
        <item x="280"/>
        <item x="178"/>
        <item x="75"/>
        <item x="33"/>
        <item x="109"/>
        <item x="206"/>
        <item x="8"/>
        <item x="26"/>
        <item x="64"/>
        <item x="180"/>
        <item x="183"/>
        <item x="168"/>
        <item x="281"/>
        <item x="313"/>
        <item x="278"/>
        <item x="201"/>
        <item x="37"/>
        <item x="111"/>
        <item x="293"/>
        <item x="227"/>
        <item x="311"/>
        <item x="160"/>
        <item x="228"/>
        <item x="161"/>
        <item x="264"/>
        <item x="240"/>
        <item x="129"/>
        <item x="202"/>
        <item x="315"/>
        <item x="21"/>
        <item x="232"/>
        <item x="182"/>
        <item x="242"/>
        <item x="24"/>
        <item x="238"/>
        <item x="155"/>
        <item x="81"/>
        <item x="6"/>
        <item x="19"/>
        <item x="56"/>
        <item x="147"/>
        <item t="default"/>
      </items>
    </pivotField>
    <pivotField showAll="0"/>
    <pivotField showAll="0"/>
    <pivotField dataField="1" showAll="0"/>
    <pivotField showAll="0">
      <items count="1778">
        <item x="836"/>
        <item x="764"/>
        <item x="1699"/>
        <item x="955"/>
        <item x="620"/>
        <item x="549"/>
        <item x="1210"/>
        <item x="371"/>
        <item x="943"/>
        <item x="416"/>
        <item x="400"/>
        <item x="127"/>
        <item x="45"/>
        <item x="515"/>
        <item x="842"/>
        <item x="14"/>
        <item x="1306"/>
        <item x="1345"/>
        <item x="780"/>
        <item x="1452"/>
        <item x="787"/>
        <item x="248"/>
        <item x="990"/>
        <item x="260"/>
        <item x="460"/>
        <item x="7"/>
        <item x="217"/>
        <item x="1637"/>
        <item x="893"/>
        <item x="24"/>
        <item x="458"/>
        <item x="1450"/>
        <item x="1445"/>
        <item x="412"/>
        <item x="740"/>
        <item x="898"/>
        <item x="50"/>
        <item x="390"/>
        <item x="845"/>
        <item x="537"/>
        <item x="1070"/>
        <item x="1665"/>
        <item x="1320"/>
        <item x="401"/>
        <item x="1438"/>
        <item x="1314"/>
        <item x="1675"/>
        <item x="1375"/>
        <item x="235"/>
        <item x="1341"/>
        <item x="1063"/>
        <item x="1128"/>
        <item x="175"/>
        <item x="69"/>
        <item x="514"/>
        <item x="854"/>
        <item x="963"/>
        <item x="1698"/>
        <item x="793"/>
        <item x="927"/>
        <item x="1629"/>
        <item x="970"/>
        <item x="321"/>
        <item x="288"/>
        <item x="355"/>
        <item x="139"/>
        <item x="92"/>
        <item x="29"/>
        <item x="1692"/>
        <item x="1630"/>
        <item x="1143"/>
        <item x="445"/>
        <item x="222"/>
        <item x="1569"/>
        <item x="1002"/>
        <item x="1710"/>
        <item x="365"/>
        <item x="1620"/>
        <item x="642"/>
        <item x="526"/>
        <item x="1328"/>
        <item x="1741"/>
        <item x="1645"/>
        <item x="1538"/>
        <item x="1296"/>
        <item x="501"/>
        <item x="1768"/>
        <item x="20"/>
        <item x="174"/>
        <item x="936"/>
        <item x="463"/>
        <item x="760"/>
        <item x="254"/>
        <item x="1365"/>
        <item x="1436"/>
        <item x="711"/>
        <item x="495"/>
        <item x="126"/>
        <item x="683"/>
        <item x="1401"/>
        <item x="1757"/>
        <item x="1583"/>
        <item x="304"/>
        <item x="773"/>
        <item x="102"/>
        <item x="1185"/>
        <item x="1049"/>
        <item x="977"/>
        <item x="417"/>
        <item x="1634"/>
        <item x="662"/>
        <item x="1558"/>
        <item x="771"/>
        <item x="1478"/>
        <item x="1019"/>
        <item x="1610"/>
        <item x="1195"/>
        <item x="989"/>
        <item x="994"/>
        <item x="182"/>
        <item x="1005"/>
        <item x="1120"/>
        <item x="1094"/>
        <item x="1372"/>
        <item x="1412"/>
        <item x="314"/>
        <item x="1494"/>
        <item x="1256"/>
        <item x="1712"/>
        <item x="971"/>
        <item x="1294"/>
        <item x="360"/>
        <item x="156"/>
        <item x="1322"/>
        <item x="1536"/>
        <item x="1023"/>
        <item x="1709"/>
        <item x="1167"/>
        <item x="1378"/>
        <item x="1702"/>
        <item x="1275"/>
        <item x="1475"/>
        <item x="965"/>
        <item x="25"/>
        <item x="312"/>
        <item x="1405"/>
        <item x="781"/>
        <item x="90"/>
        <item x="1411"/>
        <item x="1053"/>
        <item x="1344"/>
        <item x="103"/>
        <item x="1575"/>
        <item x="540"/>
        <item x="605"/>
        <item x="447"/>
        <item x="996"/>
        <item x="1174"/>
        <item x="438"/>
        <item x="830"/>
        <item x="163"/>
        <item x="915"/>
        <item x="974"/>
        <item x="839"/>
        <item x="489"/>
        <item x="1265"/>
        <item x="240"/>
        <item x="13"/>
        <item x="133"/>
        <item x="165"/>
        <item x="232"/>
        <item x="1031"/>
        <item x="1213"/>
        <item x="831"/>
        <item x="55"/>
        <item x="160"/>
        <item x="859"/>
        <item x="838"/>
        <item x="115"/>
        <item x="668"/>
        <item x="657"/>
        <item x="691"/>
        <item x="932"/>
        <item x="1550"/>
        <item x="1603"/>
        <item x="844"/>
        <item x="669"/>
        <item x="496"/>
        <item x="189"/>
        <item x="73"/>
        <item x="1455"/>
        <item x="952"/>
        <item x="337"/>
        <item x="815"/>
        <item x="759"/>
        <item x="1424"/>
        <item x="479"/>
        <item x="200"/>
        <item x="1615"/>
        <item x="198"/>
        <item x="679"/>
        <item x="1535"/>
        <item x="1611"/>
        <item x="904"/>
        <item x="1138"/>
        <item x="1370"/>
        <item x="1035"/>
        <item x="504"/>
        <item x="1428"/>
        <item x="219"/>
        <item x="34"/>
        <item x="228"/>
        <item x="993"/>
        <item x="593"/>
        <item x="1479"/>
        <item x="205"/>
        <item x="497"/>
        <item x="480"/>
        <item x="606"/>
        <item x="591"/>
        <item x="424"/>
        <item x="1099"/>
        <item x="808"/>
        <item x="334"/>
        <item x="201"/>
        <item x="1394"/>
        <item x="434"/>
        <item x="1672"/>
        <item x="415"/>
        <item x="1641"/>
        <item x="744"/>
        <item x="959"/>
        <item x="402"/>
        <item x="199"/>
        <item x="1335"/>
        <item x="128"/>
        <item x="541"/>
        <item x="1245"/>
        <item x="303"/>
        <item x="1409"/>
        <item x="301"/>
        <item x="1216"/>
        <item x="1697"/>
        <item x="980"/>
        <item x="478"/>
        <item x="231"/>
        <item x="1148"/>
        <item x="255"/>
        <item x="1530"/>
        <item x="660"/>
        <item x="1506"/>
        <item x="1761"/>
        <item x="187"/>
        <item x="451"/>
        <item x="627"/>
        <item x="1012"/>
        <item x="1661"/>
        <item x="1477"/>
        <item x="340"/>
        <item x="282"/>
        <item x="1614"/>
        <item x="325"/>
        <item x="1044"/>
        <item x="783"/>
        <item x="31"/>
        <item x="387"/>
        <item x="1726"/>
        <item x="871"/>
        <item x="725"/>
        <item x="721"/>
        <item x="1267"/>
        <item x="1594"/>
        <item x="159"/>
        <item x="521"/>
        <item x="1722"/>
        <item x="621"/>
        <item x="979"/>
        <item x="430"/>
        <item x="1361"/>
        <item x="72"/>
        <item x="731"/>
        <item x="590"/>
        <item x="277"/>
        <item x="1371"/>
        <item x="221"/>
        <item x="802"/>
        <item x="1423"/>
        <item x="547"/>
        <item x="1082"/>
        <item x="373"/>
        <item x="499"/>
        <item x="214"/>
        <item x="1721"/>
        <item x="428"/>
        <item x="786"/>
        <item x="981"/>
        <item x="516"/>
        <item x="1237"/>
        <item x="317"/>
        <item x="1520"/>
        <item x="852"/>
        <item x="107"/>
        <item x="193"/>
        <item x="1228"/>
        <item x="646"/>
        <item x="609"/>
        <item x="1390"/>
        <item x="35"/>
        <item x="1402"/>
        <item x="1161"/>
        <item x="1701"/>
        <item x="1366"/>
        <item x="295"/>
        <item x="812"/>
        <item x="508"/>
        <item x="925"/>
        <item x="75"/>
        <item x="484"/>
        <item x="1599"/>
        <item x="1444"/>
        <item x="1150"/>
        <item x="1343"/>
        <item x="1635"/>
        <item x="1140"/>
        <item x="618"/>
        <item x="762"/>
        <item x="1546"/>
        <item x="1242"/>
        <item x="490"/>
        <item x="1459"/>
        <item x="907"/>
        <item x="774"/>
        <item x="1638"/>
        <item x="768"/>
        <item x="718"/>
        <item x="543"/>
        <item x="1713"/>
        <item x="1659"/>
        <item x="545"/>
        <item x="123"/>
        <item x="597"/>
        <item x="48"/>
        <item x="583"/>
        <item x="1728"/>
        <item x="449"/>
        <item x="1106"/>
        <item x="1133"/>
        <item x="826"/>
        <item x="1679"/>
        <item x="939"/>
        <item x="1064"/>
        <item x="1683"/>
        <item x="1266"/>
        <item x="1310"/>
        <item x="1360"/>
        <item x="194"/>
        <item x="520"/>
        <item x="1749"/>
        <item x="224"/>
        <item x="1727"/>
        <item x="681"/>
        <item x="870"/>
        <item x="1173"/>
        <item x="896"/>
        <item x="1555"/>
        <item x="1582"/>
        <item x="1087"/>
        <item x="1017"/>
        <item x="1072"/>
        <item x="423"/>
        <item x="680"/>
        <item x="359"/>
        <item x="1563"/>
        <item x="440"/>
        <item x="213"/>
        <item x="1089"/>
        <item x="1280"/>
        <item x="1481"/>
        <item x="875"/>
        <item x="252"/>
        <item x="1636"/>
        <item x="584"/>
        <item x="663"/>
        <item x="941"/>
        <item x="899"/>
        <item x="1467"/>
        <item x="313"/>
        <item x="1501"/>
        <item x="349"/>
        <item x="697"/>
        <item x="614"/>
        <item x="586"/>
        <item x="421"/>
        <item x="147"/>
        <item x="1500"/>
        <item x="923"/>
        <item x="1038"/>
        <item x="106"/>
        <item x="754"/>
        <item x="1737"/>
        <item x="1258"/>
        <item x="1121"/>
        <item x="157"/>
        <item x="427"/>
        <item x="1118"/>
        <item x="1074"/>
        <item x="1250"/>
        <item x="555"/>
        <item x="1045"/>
        <item x="1631"/>
        <item x="178"/>
        <item x="1146"/>
        <item x="1754"/>
        <item x="1673"/>
        <item x="218"/>
        <item x="1061"/>
        <item x="1489"/>
        <item x="51"/>
        <item x="890"/>
        <item x="551"/>
        <item x="62"/>
        <item x="112"/>
        <item x="446"/>
        <item x="1607"/>
        <item x="1057"/>
        <item x="1186"/>
        <item x="262"/>
        <item x="59"/>
        <item x="1473"/>
        <item x="306"/>
        <item x="820"/>
        <item x="476"/>
        <item x="1369"/>
        <item x="493"/>
        <item x="975"/>
        <item x="1069"/>
        <item x="485"/>
        <item x="1468"/>
        <item x="1098"/>
        <item x="393"/>
        <item x="1178"/>
        <item x="276"/>
        <item x="612"/>
        <item x="377"/>
        <item x="1485"/>
        <item x="645"/>
        <item x="173"/>
        <item x="114"/>
        <item x="942"/>
        <item x="999"/>
        <item x="1204"/>
        <item x="1268"/>
        <item x="885"/>
        <item x="33"/>
        <item x="1739"/>
        <item x="481"/>
        <item x="308"/>
        <item x="588"/>
        <item x="807"/>
        <item x="392"/>
        <item x="236"/>
        <item x="1234"/>
        <item x="1100"/>
        <item x="819"/>
        <item x="910"/>
        <item x="43"/>
        <item x="257"/>
        <item x="1677"/>
        <item x="916"/>
        <item x="1318"/>
        <item x="833"/>
        <item x="732"/>
        <item x="420"/>
        <item x="1169"/>
        <item x="822"/>
        <item x="298"/>
        <item x="607"/>
        <item x="554"/>
        <item x="1125"/>
        <item x="38"/>
        <item x="1095"/>
        <item x="1198"/>
        <item x="675"/>
        <item x="1154"/>
        <item x="1524"/>
        <item x="1166"/>
        <item x="1071"/>
        <item x="789"/>
        <item x="523"/>
        <item x="972"/>
        <item x="665"/>
        <item x="776"/>
        <item x="1600"/>
        <item x="1159"/>
        <item x="353"/>
        <item x="1560"/>
        <item x="1348"/>
        <item x="1598"/>
        <item x="693"/>
        <item x="1145"/>
        <item x="1404"/>
        <item x="166"/>
        <item x="866"/>
        <item x="1164"/>
        <item x="1339"/>
        <item x="1025"/>
        <item x="610"/>
        <item x="992"/>
        <item x="1418"/>
        <item x="1293"/>
        <item x="46"/>
        <item x="176"/>
        <item x="279"/>
        <item x="703"/>
        <item x="1528"/>
        <item x="908"/>
        <item x="897"/>
        <item x="689"/>
        <item x="6"/>
        <item x="1705"/>
        <item x="1233"/>
        <item x="150"/>
        <item x="1240"/>
        <item x="1566"/>
        <item x="1628"/>
        <item x="957"/>
        <item x="1078"/>
        <item x="1732"/>
        <item x="684"/>
        <item x="1139"/>
        <item x="519"/>
        <item x="1323"/>
        <item x="93"/>
        <item x="1395"/>
        <item x="967"/>
        <item x="105"/>
        <item x="1059"/>
        <item x="985"/>
        <item x="330"/>
        <item x="305"/>
        <item x="829"/>
        <item x="828"/>
        <item x="431"/>
        <item x="339"/>
        <item x="443"/>
        <item x="1442"/>
        <item x="250"/>
        <item x="1748"/>
        <item x="1196"/>
        <item x="568"/>
        <item x="1622"/>
        <item x="3"/>
        <item x="920"/>
        <item x="1171"/>
        <item x="1499"/>
        <item x="108"/>
        <item x="517"/>
        <item x="639"/>
        <item x="902"/>
        <item x="263"/>
        <item x="96"/>
        <item x="889"/>
        <item x="624"/>
        <item x="825"/>
        <item x="1338"/>
        <item x="54"/>
        <item x="1029"/>
        <item x="68"/>
        <item x="1295"/>
        <item x="794"/>
        <item x="1307"/>
        <item x="1187"/>
        <item x="1297"/>
        <item x="394"/>
        <item x="419"/>
        <item x="1515"/>
        <item x="226"/>
        <item x="1507"/>
        <item x="1040"/>
        <item x="625"/>
        <item x="452"/>
        <item x="1359"/>
        <item x="747"/>
        <item x="966"/>
        <item x="502"/>
        <item x="832"/>
        <item x="767"/>
        <item x="1321"/>
        <item x="834"/>
        <item x="1588"/>
        <item x="853"/>
        <item x="843"/>
        <item x="208"/>
        <item x="571"/>
        <item x="1270"/>
        <item x="284"/>
        <item x="1451"/>
        <item x="164"/>
        <item x="1497"/>
        <item x="900"/>
        <item x="1349"/>
        <item x="746"/>
        <item x="1289"/>
        <item x="906"/>
        <item x="556"/>
        <item x="1109"/>
        <item x="1759"/>
        <item x="1084"/>
        <item x="281"/>
        <item x="1257"/>
        <item x="1747"/>
        <item x="951"/>
        <item x="1626"/>
        <item x="343"/>
        <item x="1449"/>
        <item x="169"/>
        <item x="1377"/>
        <item x="1476"/>
        <item x="1203"/>
        <item x="1130"/>
        <item x="285"/>
        <item x="914"/>
        <item x="855"/>
        <item x="690"/>
        <item x="1640"/>
        <item x="1016"/>
        <item x="77"/>
        <item x="345"/>
        <item x="1769"/>
        <item x="1446"/>
        <item x="757"/>
        <item x="704"/>
        <item x="261"/>
        <item x="1595"/>
        <item x="1676"/>
        <item x="432"/>
        <item x="454"/>
        <item x="753"/>
        <item x="561"/>
        <item x="976"/>
        <item x="548"/>
        <item x="111"/>
        <item x="437"/>
        <item x="1518"/>
        <item x="188"/>
        <item x="1708"/>
        <item x="730"/>
        <item x="1513"/>
        <item x="1184"/>
        <item x="191"/>
        <item x="1498"/>
        <item x="131"/>
        <item x="1387"/>
        <item x="1730"/>
        <item x="1357"/>
        <item x="850"/>
        <item x="677"/>
        <item x="407"/>
        <item x="1316"/>
        <item x="1176"/>
        <item x="132"/>
        <item x="1519"/>
        <item x="1674"/>
        <item x="357"/>
        <item x="1247"/>
        <item x="785"/>
        <item x="1105"/>
        <item x="1752"/>
        <item x="1243"/>
        <item x="1693"/>
        <item x="1667"/>
        <item x="280"/>
        <item x="442"/>
        <item x="1330"/>
        <item x="887"/>
        <item x="644"/>
        <item x="1669"/>
        <item x="1180"/>
        <item x="1032"/>
        <item x="1027"/>
        <item x="652"/>
        <item x="901"/>
        <item x="1353"/>
        <item x="1168"/>
        <item x="1153"/>
        <item x="1160"/>
        <item x="840"/>
        <item x="1557"/>
        <item x="1707"/>
        <item x="582"/>
        <item x="22"/>
        <item x="886"/>
        <item x="362"/>
        <item x="316"/>
        <item x="1086"/>
        <item x="1527"/>
        <item x="15"/>
        <item x="525"/>
        <item x="770"/>
        <item x="1742"/>
        <item x="724"/>
        <item x="1551"/>
        <item x="674"/>
        <item x="1381"/>
        <item x="1751"/>
        <item x="1113"/>
        <item x="1577"/>
        <item x="995"/>
        <item x="564"/>
        <item x="1308"/>
        <item x="937"/>
        <item x="429"/>
        <item x="892"/>
        <item x="85"/>
        <item x="749"/>
        <item x="1111"/>
        <item x="1081"/>
        <item x="1570"/>
        <item x="1039"/>
        <item x="116"/>
        <item x="1131"/>
        <item x="335"/>
        <item x="1055"/>
        <item x="1668"/>
        <item x="67"/>
        <item x="1177"/>
        <item x="1776"/>
        <item x="699"/>
        <item x="1026"/>
        <item x="1052"/>
        <item x="1376"/>
        <item x="1302"/>
        <item x="706"/>
        <item x="1226"/>
        <item x="1454"/>
        <item x="1022"/>
        <item x="748"/>
        <item x="82"/>
        <item x="1559"/>
        <item x="700"/>
        <item x="386"/>
        <item x="1212"/>
        <item x="1419"/>
        <item x="750"/>
        <item x="291"/>
        <item x="466"/>
        <item x="1217"/>
        <item x="167"/>
        <item x="1691"/>
        <item x="76"/>
        <item x="758"/>
        <item x="1396"/>
        <item x="795"/>
        <item x="779"/>
        <item x="1172"/>
        <item x="782"/>
        <item x="1618"/>
        <item x="1671"/>
        <item x="735"/>
        <item x="874"/>
        <item x="709"/>
        <item x="598"/>
        <item x="860"/>
        <item x="124"/>
        <item x="1364"/>
        <item x="1531"/>
        <item x="1505"/>
        <item x="1110"/>
        <item x="1037"/>
        <item x="1354"/>
        <item x="408"/>
        <item x="1347"/>
        <item x="1488"/>
        <item x="1285"/>
        <item x="1383"/>
        <item x="527"/>
        <item x="1272"/>
        <item x="246"/>
        <item x="613"/>
        <item x="1278"/>
        <item x="1523"/>
        <item x="827"/>
        <item x="576"/>
        <item x="532"/>
        <item x="318"/>
        <item x="1075"/>
        <item x="320"/>
        <item x="42"/>
        <item x="1522"/>
        <item x="558"/>
        <item x="737"/>
        <item x="197"/>
        <item x="1129"/>
        <item x="1368"/>
        <item x="1688"/>
        <item x="172"/>
        <item x="293"/>
        <item x="849"/>
        <item x="851"/>
        <item x="118"/>
        <item x="1024"/>
        <item x="622"/>
        <item x="960"/>
        <item x="921"/>
        <item x="705"/>
        <item x="487"/>
        <item x="1165"/>
        <item x="1221"/>
        <item x="513"/>
        <item x="722"/>
        <item x="1054"/>
        <item x="1356"/>
        <item x="1490"/>
        <item x="154"/>
        <item x="884"/>
        <item x="1617"/>
        <item x="58"/>
        <item x="1756"/>
        <item x="211"/>
        <item x="275"/>
        <item x="601"/>
        <item x="670"/>
        <item x="1609"/>
        <item x="97"/>
        <item x="1397"/>
        <item x="10"/>
        <item x="552"/>
        <item x="947"/>
        <item x="1235"/>
        <item x="179"/>
        <item x="1232"/>
        <item x="924"/>
        <item x="1433"/>
        <item x="1654"/>
        <item x="1062"/>
        <item x="143"/>
        <item x="701"/>
        <item x="1102"/>
        <item x="688"/>
        <item x="79"/>
        <item x="1690"/>
        <item x="81"/>
        <item x="370"/>
        <item x="249"/>
        <item x="766"/>
        <item x="969"/>
        <item x="1076"/>
        <item x="1587"/>
        <item x="858"/>
        <item x="1282"/>
        <item x="498"/>
        <item x="1229"/>
        <item x="656"/>
        <item x="1474"/>
        <item x="273"/>
        <item x="1388"/>
        <item x="477"/>
        <item x="1067"/>
        <item x="161"/>
        <item x="158"/>
        <item x="1717"/>
        <item x="982"/>
        <item x="117"/>
        <item x="1496"/>
        <item x="572"/>
        <item x="813"/>
        <item x="806"/>
        <item x="872"/>
        <item x="1576"/>
        <item x="1050"/>
        <item x="664"/>
        <item x="471"/>
        <item x="19"/>
        <item x="880"/>
        <item x="1156"/>
        <item x="864"/>
        <item x="53"/>
        <item x="1406"/>
        <item x="1119"/>
        <item x="1117"/>
        <item x="1429"/>
        <item x="411"/>
        <item x="18"/>
        <item x="1333"/>
        <item x="1083"/>
        <item x="1346"/>
        <item x="1362"/>
        <item x="1765"/>
        <item x="1011"/>
        <item x="98"/>
        <item x="1155"/>
        <item x="1101"/>
        <item x="931"/>
        <item x="814"/>
        <item x="229"/>
        <item x="535"/>
        <item x="856"/>
        <item x="311"/>
        <item x="1647"/>
        <item x="1416"/>
        <item x="512"/>
        <item x="264"/>
        <item x="863"/>
        <item x="1006"/>
        <item x="37"/>
        <item x="1619"/>
        <item x="1238"/>
        <item x="230"/>
        <item x="1132"/>
        <item x="422"/>
        <item x="1562"/>
        <item x="245"/>
        <item x="307"/>
        <item x="894"/>
        <item x="1392"/>
        <item x="761"/>
        <item x="723"/>
        <item x="1441"/>
        <item x="1469"/>
        <item x="1056"/>
        <item x="389"/>
        <item x="64"/>
        <item x="824"/>
        <item x="239"/>
        <item x="1733"/>
        <item x="796"/>
        <item x="865"/>
        <item x="599"/>
        <item x="403"/>
        <item x="1149"/>
        <item x="384"/>
        <item x="1127"/>
        <item x="1480"/>
        <item x="1605"/>
        <item x="385"/>
        <item x="27"/>
        <item x="964"/>
        <item x="1103"/>
        <item x="1579"/>
        <item x="1287"/>
        <item x="1574"/>
        <item x="1724"/>
        <item x="1342"/>
        <item x="1329"/>
        <item x="1097"/>
        <item x="141"/>
        <item x="944"/>
        <item x="439"/>
        <item x="310"/>
        <item x="1398"/>
        <item x="1351"/>
        <item x="913"/>
        <item x="1663"/>
        <item x="241"/>
        <item x="926"/>
        <item x="654"/>
        <item x="1162"/>
        <item x="1456"/>
        <item x="39"/>
        <item x="1209"/>
        <item x="220"/>
        <item x="629"/>
        <item x="148"/>
        <item x="210"/>
        <item x="52"/>
        <item x="1770"/>
        <item x="861"/>
        <item x="1305"/>
        <item x="1115"/>
        <item x="473"/>
        <item x="566"/>
        <item x="1309"/>
        <item x="1141"/>
        <item x="1533"/>
        <item x="1175"/>
        <item x="1715"/>
        <item x="300"/>
        <item x="1491"/>
        <item x="181"/>
        <item x="435"/>
        <item x="88"/>
        <item x="322"/>
        <item x="363"/>
        <item x="1624"/>
        <item x="23"/>
        <item x="1593"/>
        <item x="617"/>
        <item x="1434"/>
        <item x="1020"/>
        <item x="600"/>
        <item x="1772"/>
        <item x="1239"/>
        <item x="352"/>
        <item x="455"/>
        <item x="1666"/>
        <item x="1400"/>
        <item x="570"/>
        <item x="1540"/>
        <item x="1385"/>
        <item x="1508"/>
        <item x="397"/>
        <item x="375"/>
        <item x="1581"/>
        <item x="888"/>
        <item x="816"/>
        <item x="399"/>
        <item x="1206"/>
        <item x="536"/>
        <item x="579"/>
        <item x="1681"/>
        <item x="1144"/>
        <item x="649"/>
        <item x="803"/>
        <item x="1015"/>
        <item x="1773"/>
        <item x="63"/>
        <item x="708"/>
        <item x="922"/>
        <item x="1259"/>
        <item x="1510"/>
        <item x="743"/>
        <item x="492"/>
        <item x="632"/>
        <item x="637"/>
        <item x="823"/>
        <item x="1207"/>
        <item x="369"/>
        <item x="57"/>
        <item x="203"/>
        <item x="1427"/>
        <item x="707"/>
        <item x="1564"/>
        <item x="1652"/>
        <item x="1407"/>
        <item x="799"/>
        <item x="949"/>
        <item x="1223"/>
        <item x="961"/>
        <item x="1644"/>
        <item x="475"/>
        <item x="129"/>
        <item x="788"/>
        <item x="956"/>
        <item x="581"/>
        <item x="1463"/>
        <item x="86"/>
        <item x="946"/>
        <item x="1034"/>
        <item x="1188"/>
        <item x="739"/>
        <item x="364"/>
        <item x="44"/>
        <item x="406"/>
        <item x="857"/>
        <item x="505"/>
        <item x="798"/>
        <item x="109"/>
        <item x="503"/>
        <item x="137"/>
        <item x="1552"/>
        <item x="962"/>
        <item x="265"/>
        <item x="356"/>
        <item x="1090"/>
        <item x="1592"/>
        <item x="1486"/>
        <item x="587"/>
        <item x="1511"/>
        <item x="1244"/>
        <item x="289"/>
        <item x="1696"/>
        <item x="546"/>
        <item x="592"/>
        <item x="488"/>
        <item x="881"/>
        <item x="659"/>
        <item x="180"/>
        <item x="1043"/>
        <item x="878"/>
        <item x="1471"/>
        <item x="122"/>
        <item x="1608"/>
        <item x="544"/>
        <item x="1236"/>
        <item x="1382"/>
        <item x="302"/>
        <item x="292"/>
        <item x="1263"/>
        <item x="1542"/>
        <item x="933"/>
        <item x="1420"/>
        <item x="1432"/>
        <item x="630"/>
        <item x="1543"/>
        <item x="1018"/>
        <item x="410"/>
        <item x="912"/>
        <item x="687"/>
        <item x="494"/>
        <item x="847"/>
        <item x="867"/>
        <item x="1254"/>
        <item x="17"/>
        <item x="1435"/>
        <item x="1689"/>
        <item x="1484"/>
        <item x="388"/>
        <item x="1048"/>
        <item x="559"/>
        <item x="367"/>
        <item x="1274"/>
        <item x="714"/>
        <item x="1584"/>
        <item x="1567"/>
        <item x="1762"/>
        <item x="623"/>
        <item x="1431"/>
        <item x="380"/>
        <item x="603"/>
        <item x="1568"/>
        <item x="233"/>
        <item x="1682"/>
        <item x="1327"/>
        <item x="1312"/>
        <item x="1042"/>
        <item x="1545"/>
        <item x="1597"/>
        <item x="528"/>
        <item x="903"/>
        <item x="309"/>
        <item x="142"/>
        <item x="1122"/>
        <item x="396"/>
        <item x="1163"/>
        <item x="628"/>
        <item x="1648"/>
        <item x="1653"/>
        <item x="1380"/>
        <item x="315"/>
        <item x="1379"/>
        <item x="615"/>
        <item x="777"/>
        <item x="1421"/>
        <item x="1547"/>
        <item x="553"/>
        <item x="378"/>
        <item x="1134"/>
        <item x="539"/>
        <item x="207"/>
        <item x="328"/>
        <item x="673"/>
        <item x="1355"/>
        <item x="472"/>
        <item x="973"/>
        <item x="1317"/>
        <item x="327"/>
        <item x="954"/>
        <item x="1465"/>
        <item x="1694"/>
        <item x="381"/>
        <item x="271"/>
        <item x="685"/>
        <item x="1657"/>
        <item x="1734"/>
        <item x="89"/>
        <item x="1205"/>
        <item x="1639"/>
        <item x="987"/>
        <item x="1080"/>
        <item x="694"/>
        <item x="259"/>
        <item x="1220"/>
        <item x="1534"/>
        <item x="1014"/>
        <item x="1541"/>
        <item x="1219"/>
        <item x="1301"/>
        <item x="1448"/>
        <item x="1487"/>
        <item x="1324"/>
        <item x="626"/>
        <item x="1202"/>
        <item x="1410"/>
        <item x="531"/>
        <item x="695"/>
        <item x="5"/>
        <item x="1736"/>
        <item x="1073"/>
        <item x="918"/>
        <item x="575"/>
        <item x="171"/>
        <item x="1374"/>
        <item x="589"/>
        <item x="805"/>
        <item x="1687"/>
        <item x="518"/>
        <item x="1643"/>
        <item x="666"/>
        <item x="698"/>
        <item x="1292"/>
        <item x="136"/>
        <item x="772"/>
        <item x="448"/>
        <item x="1439"/>
        <item x="441"/>
        <item x="696"/>
        <item x="87"/>
        <item x="524"/>
        <item x="332"/>
        <item x="1403"/>
        <item x="130"/>
        <item x="1158"/>
        <item x="1695"/>
        <item x="1264"/>
        <item x="1740"/>
        <item x="879"/>
        <item x="542"/>
        <item x="585"/>
        <item x="1013"/>
        <item x="346"/>
        <item x="1758"/>
        <item x="1621"/>
        <item x="1182"/>
        <item x="95"/>
        <item x="404"/>
        <item x="596"/>
        <item x="919"/>
        <item x="272"/>
        <item x="1304"/>
        <item x="1231"/>
        <item x="1281"/>
        <item x="1655"/>
        <item x="341"/>
        <item x="414"/>
        <item x="134"/>
        <item x="354"/>
        <item x="998"/>
        <item x="1632"/>
        <item x="792"/>
        <item x="351"/>
        <item x="634"/>
        <item x="238"/>
        <item x="765"/>
        <item x="671"/>
        <item x="1686"/>
        <item x="717"/>
        <item x="997"/>
        <item x="1004"/>
        <item x="1273"/>
        <item x="16"/>
        <item x="1391"/>
        <item x="538"/>
        <item x="1003"/>
        <item x="206"/>
        <item x="602"/>
        <item x="319"/>
        <item x="1253"/>
        <item x="323"/>
        <item x="727"/>
        <item x="140"/>
        <item x="1152"/>
        <item x="398"/>
        <item x="1590"/>
        <item x="1525"/>
        <item x="1561"/>
        <item x="1288"/>
        <item x="1775"/>
        <item x="1151"/>
        <item x="155"/>
        <item x="1415"/>
        <item x="720"/>
        <item x="405"/>
        <item x="1472"/>
        <item x="40"/>
        <item x="862"/>
        <item x="104"/>
        <item x="726"/>
        <item x="204"/>
        <item x="633"/>
        <item x="491"/>
        <item x="594"/>
        <item x="1352"/>
        <item x="873"/>
        <item x="636"/>
        <item x="1680"/>
        <item x="1123"/>
        <item x="78"/>
        <item x="1537"/>
        <item x="1430"/>
        <item x="0"/>
        <item x="47"/>
        <item x="1553"/>
        <item x="120"/>
        <item x="244"/>
        <item x="1706"/>
        <item x="474"/>
        <item x="550"/>
        <item x="1578"/>
        <item x="1502"/>
        <item x="1093"/>
        <item x="1291"/>
        <item x="1197"/>
        <item x="733"/>
        <item x="1008"/>
        <item x="507"/>
        <item x="1664"/>
        <item x="1556"/>
        <item x="1170"/>
        <item x="1135"/>
        <item x="752"/>
        <item x="145"/>
        <item x="837"/>
        <item x="1602"/>
        <item x="1426"/>
        <item x="631"/>
        <item x="940"/>
        <item x="294"/>
        <item x="1211"/>
        <item x="1315"/>
        <item x="80"/>
        <item x="101"/>
        <item x="1504"/>
        <item x="1760"/>
        <item x="1425"/>
        <item x="382"/>
        <item x="456"/>
        <item x="286"/>
        <item x="1729"/>
        <item x="331"/>
        <item x="509"/>
        <item x="94"/>
        <item x="1649"/>
        <item x="791"/>
        <item x="1461"/>
        <item x="113"/>
        <item x="775"/>
        <item x="1181"/>
        <item x="1625"/>
        <item x="486"/>
        <item x="216"/>
        <item x="804"/>
        <item x="1036"/>
        <item x="347"/>
        <item x="1367"/>
        <item x="372"/>
        <item x="1030"/>
        <item x="1389"/>
        <item x="846"/>
        <item x="1642"/>
        <item x="611"/>
        <item x="577"/>
        <item x="84"/>
        <item x="1549"/>
        <item x="462"/>
        <item x="1104"/>
        <item x="702"/>
        <item x="801"/>
        <item x="929"/>
        <item x="1051"/>
        <item x="1718"/>
        <item x="153"/>
        <item x="595"/>
        <item x="1753"/>
        <item x="1283"/>
        <item x="1248"/>
        <item x="1116"/>
        <item x="1565"/>
        <item x="1503"/>
        <item x="1300"/>
        <item x="283"/>
        <item x="296"/>
        <item x="1260"/>
        <item x="1440"/>
        <item x="647"/>
        <item x="183"/>
        <item x="1126"/>
        <item x="1147"/>
        <item x="1007"/>
        <item x="945"/>
        <item x="270"/>
        <item x="580"/>
        <item x="984"/>
        <item x="1222"/>
        <item x="648"/>
        <item x="26"/>
        <item x="1716"/>
        <item x="1492"/>
        <item x="1743"/>
        <item x="930"/>
        <item x="909"/>
        <item x="192"/>
        <item x="651"/>
        <item x="1745"/>
        <item x="146"/>
        <item x="426"/>
        <item x="1066"/>
        <item x="756"/>
        <item x="110"/>
        <item x="56"/>
        <item x="186"/>
        <item x="729"/>
        <item x="1417"/>
        <item x="409"/>
        <item x="1544"/>
        <item x="1548"/>
        <item x="209"/>
        <item x="1261"/>
        <item x="433"/>
        <item x="1311"/>
        <item x="1408"/>
        <item x="1422"/>
        <item x="638"/>
        <item x="215"/>
        <item x="1191"/>
        <item x="83"/>
        <item x="247"/>
        <item x="1457"/>
        <item x="91"/>
        <item x="256"/>
        <item x="243"/>
        <item x="935"/>
        <item x="882"/>
        <item x="149"/>
        <item x="453"/>
        <item x="459"/>
        <item x="1262"/>
        <item x="1290"/>
        <item x="1512"/>
        <item x="968"/>
        <item x="1331"/>
        <item x="1215"/>
        <item x="719"/>
        <item x="1277"/>
        <item x="350"/>
        <item x="1470"/>
        <item x="1393"/>
        <item x="1443"/>
        <item x="569"/>
        <item x="470"/>
        <item x="1720"/>
        <item x="1589"/>
        <item x="1572"/>
        <item x="119"/>
        <item x="1413"/>
        <item x="1077"/>
        <item x="911"/>
        <item x="1252"/>
        <item x="562"/>
        <item x="461"/>
        <item x="269"/>
        <item x="1200"/>
        <item x="71"/>
        <item x="1514"/>
        <item x="643"/>
        <item x="1068"/>
        <item x="329"/>
        <item x="333"/>
        <item x="1284"/>
        <item x="223"/>
        <item x="1517"/>
        <item x="810"/>
        <item x="510"/>
        <item x="1276"/>
        <item x="991"/>
        <item x="1714"/>
        <item x="616"/>
        <item x="883"/>
        <item x="1227"/>
        <item x="1279"/>
        <item x="1703"/>
        <item x="1764"/>
        <item x="1633"/>
        <item x="1336"/>
        <item x="1738"/>
        <item x="1021"/>
        <item x="212"/>
        <item x="1437"/>
        <item x="1571"/>
        <item x="751"/>
        <item x="809"/>
        <item x="1"/>
        <item x="70"/>
        <item x="1179"/>
        <item x="1340"/>
        <item x="125"/>
        <item x="436"/>
        <item x="986"/>
        <item x="366"/>
        <item x="1493"/>
        <item x="953"/>
        <item x="1651"/>
        <item x="635"/>
        <item x="604"/>
        <item x="100"/>
        <item x="1363"/>
        <item x="162"/>
        <item x="818"/>
        <item x="560"/>
        <item x="467"/>
        <item x="1516"/>
        <item x="1009"/>
        <item x="1193"/>
        <item x="234"/>
        <item x="506"/>
        <item x="1091"/>
        <item x="821"/>
        <item x="563"/>
        <item x="950"/>
        <item x="905"/>
        <item x="1646"/>
        <item x="578"/>
        <item x="425"/>
        <item x="151"/>
        <item x="177"/>
        <item x="326"/>
        <item x="202"/>
        <item x="817"/>
        <item x="1483"/>
        <item x="868"/>
        <item x="144"/>
        <item x="619"/>
        <item x="736"/>
        <item x="1466"/>
        <item x="66"/>
        <item x="170"/>
        <item x="1114"/>
        <item x="1656"/>
        <item x="12"/>
        <item x="32"/>
        <item x="848"/>
        <item x="1539"/>
        <item x="790"/>
        <item x="469"/>
        <item x="1771"/>
        <item x="958"/>
        <item x="1509"/>
        <item x="1627"/>
        <item x="1224"/>
        <item x="769"/>
        <item x="1192"/>
        <item x="376"/>
        <item x="678"/>
        <item x="342"/>
        <item x="1350"/>
        <item x="1744"/>
        <item x="65"/>
        <item x="1337"/>
        <item x="835"/>
        <item x="1137"/>
        <item x="1766"/>
        <item x="1623"/>
        <item x="1107"/>
        <item x="742"/>
        <item x="1684"/>
        <item x="483"/>
        <item x="135"/>
        <item x="1464"/>
        <item x="11"/>
        <item x="608"/>
        <item x="653"/>
        <item x="184"/>
        <item x="1000"/>
        <item x="1723"/>
        <item x="712"/>
        <item x="60"/>
        <item x="1326"/>
        <item x="4"/>
        <item x="565"/>
        <item x="1010"/>
        <item x="710"/>
        <item x="297"/>
        <item x="168"/>
        <item x="324"/>
        <item x="61"/>
        <item x="227"/>
        <item x="121"/>
        <item x="1482"/>
        <item x="1319"/>
        <item x="1373"/>
        <item x="876"/>
        <item x="338"/>
        <item x="457"/>
        <item x="686"/>
        <item x="1521"/>
        <item x="1058"/>
        <item x="251"/>
        <item x="978"/>
        <item x="1658"/>
        <item x="1662"/>
        <item x="1157"/>
        <item x="225"/>
        <item x="1462"/>
        <item x="1719"/>
        <item x="1208"/>
        <item x="713"/>
        <item x="738"/>
        <item x="253"/>
        <item x="1604"/>
        <item x="1678"/>
        <item x="557"/>
        <item x="1108"/>
        <item x="1033"/>
        <item x="374"/>
        <item x="258"/>
        <item x="763"/>
        <item x="1591"/>
        <item x="1230"/>
        <item x="1596"/>
        <item x="567"/>
        <item x="1453"/>
        <item x="877"/>
        <item x="278"/>
        <item x="1041"/>
        <item x="99"/>
        <item x="1194"/>
        <item x="928"/>
        <item x="2"/>
        <item x="413"/>
        <item x="529"/>
        <item x="1585"/>
        <item x="1255"/>
        <item x="511"/>
        <item x="988"/>
        <item x="1700"/>
        <item x="741"/>
        <item x="1735"/>
        <item x="983"/>
        <item x="336"/>
        <item x="1750"/>
        <item x="266"/>
        <item x="1616"/>
        <item x="195"/>
        <item x="667"/>
        <item x="290"/>
        <item x="533"/>
        <item x="676"/>
        <item x="1092"/>
        <item x="1529"/>
        <item x="1201"/>
        <item x="1358"/>
        <item x="1601"/>
        <item x="1269"/>
        <item x="287"/>
        <item x="1763"/>
        <item x="1303"/>
        <item x="672"/>
        <item x="444"/>
        <item x="299"/>
        <item x="650"/>
        <item x="1183"/>
        <item x="1001"/>
        <item x="1685"/>
        <item x="267"/>
        <item x="482"/>
        <item x="716"/>
        <item x="1384"/>
        <item x="522"/>
        <item x="30"/>
        <item x="1554"/>
        <item x="869"/>
        <item x="1286"/>
        <item x="395"/>
        <item x="1774"/>
        <item x="917"/>
        <item x="938"/>
        <item x="1767"/>
        <item x="800"/>
        <item x="1251"/>
        <item x="1746"/>
        <item x="895"/>
        <item x="661"/>
        <item x="1088"/>
        <item x="1214"/>
        <item x="1046"/>
        <item x="36"/>
        <item x="1613"/>
        <item x="190"/>
        <item x="1573"/>
        <item x="468"/>
        <item x="573"/>
        <item x="1241"/>
        <item x="1249"/>
        <item x="368"/>
        <item x="138"/>
        <item x="755"/>
        <item x="1047"/>
        <item x="358"/>
        <item x="1136"/>
        <item x="361"/>
        <item x="811"/>
        <item x="152"/>
        <item x="1386"/>
        <item x="1189"/>
        <item x="465"/>
        <item x="1399"/>
        <item x="1079"/>
        <item x="9"/>
        <item x="1325"/>
        <item x="1298"/>
        <item x="418"/>
        <item x="1731"/>
        <item x="21"/>
        <item x="841"/>
        <item x="1299"/>
        <item x="1028"/>
        <item x="8"/>
        <item x="1190"/>
        <item x="1711"/>
        <item x="344"/>
        <item x="1096"/>
        <item x="1225"/>
        <item x="185"/>
        <item x="715"/>
        <item x="1447"/>
        <item x="1460"/>
        <item x="1142"/>
        <item x="242"/>
        <item x="745"/>
        <item x="797"/>
        <item x="778"/>
        <item x="1334"/>
        <item x="500"/>
        <item x="450"/>
        <item x="1065"/>
        <item x="784"/>
        <item x="1580"/>
        <item x="655"/>
        <item x="196"/>
        <item x="348"/>
        <item x="274"/>
        <item x="734"/>
        <item x="1612"/>
        <item x="934"/>
        <item x="464"/>
        <item x="49"/>
        <item x="1332"/>
        <item x="74"/>
        <item x="1271"/>
        <item x="948"/>
        <item x="1414"/>
        <item x="1218"/>
        <item x="1704"/>
        <item x="1725"/>
        <item x="1755"/>
        <item x="1246"/>
        <item x="1650"/>
        <item x="641"/>
        <item x="728"/>
        <item x="1199"/>
        <item x="574"/>
        <item x="658"/>
        <item x="530"/>
        <item x="1060"/>
        <item x="1112"/>
        <item x="1586"/>
        <item x="1085"/>
        <item x="1495"/>
        <item x="41"/>
        <item x="237"/>
        <item x="28"/>
        <item x="1532"/>
        <item x="1660"/>
        <item x="268"/>
        <item x="640"/>
        <item x="891"/>
        <item x="1458"/>
        <item x="1124"/>
        <item x="1313"/>
        <item x="692"/>
        <item x="391"/>
        <item x="1606"/>
        <item x="1670"/>
        <item x="379"/>
        <item x="1526"/>
        <item x="383"/>
        <item x="682"/>
        <item x="534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>
      <items count="16">
        <item x="12"/>
        <item x="3"/>
        <item x="1"/>
        <item x="2"/>
        <item x="8"/>
        <item x="9"/>
        <item x="0"/>
        <item x="7"/>
        <item x="4"/>
        <item x="5"/>
        <item x="6"/>
        <item x="10"/>
        <item x="11"/>
        <item x="13"/>
        <item x="1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Kilometros Recorridos" fld="6" baseField="9" baseItem="996224936" numFmtId="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70482BEC-0341-488E-9383-E1DEAFA54271}" sourceName="Mes">
  <pivotTables>
    <pivotTable tabId="10" name="TablaDinámica5"/>
    <pivotTable tabId="10" name="TablaDinámica6"/>
    <pivotTable tabId="10" name="TablaDinámica7"/>
    <pivotTable tabId="10" name="TablaDinámica8"/>
    <pivotTable tabId="10" name="TablaDinámica9"/>
    <pivotTable tabId="10" name="TablaDinámica10"/>
    <pivotTable tabId="10" name="TablaDinámica11"/>
    <pivotTable tabId="10" name="TablaDinámica12"/>
    <pivotTable tabId="10" name="TablaDinámica13"/>
    <pivotTable tabId="10" name="TablaDinámica14"/>
    <pivotTable tabId="10" name="TablaDinámica15"/>
    <pivotTable tabId="10" name="TablaDinámica16"/>
    <pivotTable tabId="10" name="TablaDinámica17"/>
    <pivotTable tabId="10" name="TablaDinámica18"/>
    <pivotTable tabId="10" name="TablaDinámica19"/>
    <pivotTable tabId="10" name="TablaDinámica20"/>
    <pivotTable tabId="10" name="TablaDinámica21"/>
    <pivotTable tabId="10" name="TablaDinámica22"/>
    <pivotTable tabId="10" name="TablaDinámica23"/>
  </pivotTables>
  <data>
    <tabular pivotCacheId="1197235444">
      <items count="12">
        <i x="3" s="1"/>
        <i x="9" s="1"/>
        <i x="10" s="1"/>
        <i x="4" s="1"/>
        <i x="11" s="1"/>
        <i x="2" s="1"/>
        <i x="8" s="1"/>
        <i x="1" s="1"/>
        <i x="0" s="1"/>
        <i x="6" s="1"/>
        <i x="7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65E1A7C-0AE7-4104-BA54-BCAD167C385A}" sourceName="Vendedor">
  <pivotTables>
    <pivotTable tabId="10" name="TablaDinámica22"/>
    <pivotTable tabId="10" name="TablaDinámica23"/>
  </pivotTables>
  <data>
    <tabular pivotCacheId="1197235444">
      <items count="4">
        <i x="3" s="1"/>
        <i x="2" s="1"/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3EE6DEA1-ECF3-46A2-BD55-E5FFD6ABE144}" cache="SegmentaciónDeDatos_Mes" caption="Mes" rowHeight="241300"/>
  <slicer name="Slicer #1" xr10:uid="{4821DA32-6931-4EFD-9FBF-18770D194518}" cache="SegmentaciónDeDatos_Mes" caption="Slicer #1" columnCount="3" showCaption="0" style="Slicer #1" rowHeight="180000"/>
  <slicer name="Vendedor" xr10:uid="{98B7B330-037C-4377-A579-A4D8341CEE68}" cache="SegmentaciónDeDatos_Vendedor" caption="Vendedor" showCaption="0" style="Slicer #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licer #1 1" xr10:uid="{B570215C-087C-4FEB-AD27-A6F8C1223A5C}" cache="SegmentaciónDeDatos_Mes" caption="Slicer #1" columnCount="3" showCaption="0" style="Slicer #1" rowHeight="180000"/>
  <slicer name="Vendedor 1" xr10:uid="{C7F9B448-848A-4E03-BEBD-62E98C4C86B8}" cache="SegmentaciónDeDatos_Vendedor" caption="Vendedor" showCaption="0" style="Slicer #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FC060-CB4F-43FF-975D-B21CCB6EAA0E}" name="BaseDatos" displayName="BaseDatos" ref="A1:O1801" totalsRowShown="0">
  <autoFilter ref="A1:O1801" xr:uid="{8ADFC060-CB4F-43FF-975D-B21CCB6EAA0E}"/>
  <tableColumns count="15">
    <tableColumn id="1" xr3:uid="{ACF0A806-E6F3-4B4A-AB9F-2560062AA46C}" name="Estado de los Viajes"/>
    <tableColumn id="2" xr3:uid="{5064FCD7-E8D6-411D-B8DD-9FF5FEC9DDA1}" name="Dia"/>
    <tableColumn id="3" xr3:uid="{3BFE9297-CEA7-4534-9A14-CF4268F92570}" name="Mes">
      <calculatedColumnFormula>+TEXT(BaseDatos[[#This Row],[Fecha]],"mmmm")</calculatedColumnFormula>
    </tableColumn>
    <tableColumn id="15" xr3:uid="{6696F7D8-4868-45F8-A932-BCFC37DAC503}" name="Fecha" dataDxfId="33"/>
    <tableColumn id="4" xr3:uid="{583562E2-0EFC-4191-8DB7-749E9D4341B2}" name="Destino"/>
    <tableColumn id="5" xr3:uid="{7673C009-B241-445E-B02D-CC0C062B8481}" name="Numero de Trailer"/>
    <tableColumn id="6" xr3:uid="{A9FEBBCA-B956-4A9F-B22E-69861518451D}" name="Kilometros Recorridos"/>
    <tableColumn id="7" xr3:uid="{D8615A65-6C24-4C7D-B5B8-C1C0B1D57C28}" name="Ingresos Totales"/>
    <tableColumn id="8" xr3:uid="{8C885020-A599-4FCD-99BE-FAA17E685068}" name="Cantidad de Casetas"/>
    <tableColumn id="9" xr3:uid="{024A4C59-C81D-43AB-8919-6E3703834549}" name="Tiempo de Viaje" dataDxfId="32"/>
    <tableColumn id="10" xr3:uid="{6D97EA68-2B4A-4DA6-9836-EFF5C7C92335}" name="Tipo de Carga"/>
    <tableColumn id="11" xr3:uid="{C5A0C025-39AF-4EA8-8CB9-B482F99BB118}" name="Código de Contenedor"/>
    <tableColumn id="12" xr3:uid="{BE858F6A-B489-4B1F-BAD9-E05231E25985}" name="Código Carta Porte"/>
    <tableColumn id="13" xr3:uid="{1C5CDB77-C0DE-4917-8AB7-7CE33099F614}" name="Vendedor"/>
    <tableColumn id="14" xr3:uid="{9F47747E-06AB-415D-AE82-AFA0CDA0E456}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Dashboard Metricas Camiones">
      <a:dk1>
        <a:sysClr val="windowText" lastClr="000000"/>
      </a:dk1>
      <a:lt1>
        <a:sysClr val="window" lastClr="FFFFFF"/>
      </a:lt1>
      <a:dk2>
        <a:srgbClr val="EDE1E4"/>
      </a:dk2>
      <a:lt2>
        <a:srgbClr val="A6C2E3"/>
      </a:lt2>
      <a:accent1>
        <a:srgbClr val="E8788C"/>
      </a:accent1>
      <a:accent2>
        <a:srgbClr val="F7D366"/>
      </a:accent2>
      <a:accent3>
        <a:srgbClr val="6821E4"/>
      </a:accent3>
      <a:accent4>
        <a:srgbClr val="8D7EF3"/>
      </a:accent4>
      <a:accent5>
        <a:srgbClr val="6CE6DF"/>
      </a:accent5>
      <a:accent6>
        <a:srgbClr val="51B34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microsoft.com/office/2007/relationships/slicer" Target="../slicers/slicer1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B2EF-0A43-4B7D-B2CB-7C341654A9CB}">
  <dimension ref="A6:B18"/>
  <sheetViews>
    <sheetView workbookViewId="0">
      <selection activeCell="A18" sqref="A18"/>
    </sheetView>
  </sheetViews>
  <sheetFormatPr baseColWidth="10" defaultRowHeight="14.4" x14ac:dyDescent="0.3"/>
  <sheetData>
    <row r="6" spans="1:2" x14ac:dyDescent="0.3">
      <c r="A6" t="s">
        <v>50</v>
      </c>
    </row>
    <row r="7" spans="1:2" x14ac:dyDescent="0.3">
      <c r="A7" s="1" t="s">
        <v>51</v>
      </c>
      <c r="B7" s="7"/>
    </row>
    <row r="8" spans="1:2" x14ac:dyDescent="0.3">
      <c r="A8" t="s">
        <v>52</v>
      </c>
      <c r="B8" s="8"/>
    </row>
    <row r="9" spans="1:2" x14ac:dyDescent="0.3">
      <c r="A9" s="2" t="s">
        <v>53</v>
      </c>
      <c r="B9" s="3"/>
    </row>
    <row r="10" spans="1:2" x14ac:dyDescent="0.3">
      <c r="A10" t="s">
        <v>54</v>
      </c>
      <c r="B10" s="4"/>
    </row>
    <row r="11" spans="1:2" x14ac:dyDescent="0.3">
      <c r="A11" t="s">
        <v>55</v>
      </c>
      <c r="B11" s="5"/>
    </row>
    <row r="12" spans="1:2" x14ac:dyDescent="0.3">
      <c r="A12" t="s">
        <v>56</v>
      </c>
      <c r="B12" s="6"/>
    </row>
    <row r="13" spans="1:2" x14ac:dyDescent="0.3">
      <c r="A13" t="s">
        <v>57</v>
      </c>
      <c r="B13" s="9"/>
    </row>
    <row r="14" spans="1:2" x14ac:dyDescent="0.3">
      <c r="A14" t="s">
        <v>58</v>
      </c>
      <c r="B14" s="10"/>
    </row>
    <row r="17" spans="1:1" x14ac:dyDescent="0.3">
      <c r="A17" t="s">
        <v>73</v>
      </c>
    </row>
    <row r="18" spans="1:1" x14ac:dyDescent="0.3">
      <c r="A1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A4A7-6682-421D-BDE5-C1E7BC01C01C}">
  <dimension ref="A1:O1801"/>
  <sheetViews>
    <sheetView workbookViewId="0">
      <selection activeCell="P5" sqref="P5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16</v>
      </c>
      <c r="C2" t="str">
        <f>+TEXT(BaseDatos[[#This Row],[Fecha]],"mmmm")</f>
        <v>September</v>
      </c>
      <c r="D2" s="18">
        <v>44820</v>
      </c>
      <c r="E2" t="s">
        <v>15</v>
      </c>
      <c r="F2" t="s">
        <v>16</v>
      </c>
      <c r="G2">
        <v>222</v>
      </c>
      <c r="H2">
        <v>61177</v>
      </c>
      <c r="I2">
        <v>3</v>
      </c>
      <c r="J2" s="11">
        <v>0.125</v>
      </c>
      <c r="K2" t="s">
        <v>17</v>
      </c>
      <c r="L2">
        <v>2177693658</v>
      </c>
      <c r="M2">
        <v>2205821202</v>
      </c>
      <c r="N2" t="s">
        <v>18</v>
      </c>
      <c r="O2" t="s">
        <v>19</v>
      </c>
    </row>
    <row r="3" spans="1:15" x14ac:dyDescent="0.3">
      <c r="A3" t="s">
        <v>14</v>
      </c>
      <c r="B3">
        <v>15</v>
      </c>
      <c r="C3" t="str">
        <f>+TEXT(BaseDatos[[#This Row],[Fecha]],"mmmm")</f>
        <v>August</v>
      </c>
      <c r="D3" s="18">
        <v>44788</v>
      </c>
      <c r="E3" t="s">
        <v>20</v>
      </c>
      <c r="F3" t="s">
        <v>21</v>
      </c>
      <c r="G3">
        <v>333</v>
      </c>
      <c r="H3">
        <v>68877</v>
      </c>
      <c r="I3">
        <v>4</v>
      </c>
      <c r="J3" s="11">
        <v>0.20833333333333334</v>
      </c>
      <c r="K3" t="s">
        <v>22</v>
      </c>
      <c r="L3">
        <v>2162890821</v>
      </c>
      <c r="M3">
        <v>2212525308</v>
      </c>
      <c r="N3" t="s">
        <v>18</v>
      </c>
      <c r="O3" t="s">
        <v>19</v>
      </c>
    </row>
    <row r="4" spans="1:15" x14ac:dyDescent="0.3">
      <c r="A4" t="s">
        <v>14</v>
      </c>
      <c r="B4">
        <v>21</v>
      </c>
      <c r="C4" t="str">
        <f>+TEXT(BaseDatos[[#This Row],[Fecha]],"mmmm")</f>
        <v>June</v>
      </c>
      <c r="D4" s="18">
        <v>44733</v>
      </c>
      <c r="E4" t="s">
        <v>23</v>
      </c>
      <c r="F4" t="s">
        <v>16</v>
      </c>
      <c r="G4">
        <v>900</v>
      </c>
      <c r="H4">
        <v>74068</v>
      </c>
      <c r="I4">
        <v>5</v>
      </c>
      <c r="J4" s="11">
        <v>0.29166666666666669</v>
      </c>
      <c r="K4" t="s">
        <v>22</v>
      </c>
      <c r="L4">
        <v>2162890821</v>
      </c>
      <c r="M4">
        <v>2186970936</v>
      </c>
      <c r="N4" t="s">
        <v>24</v>
      </c>
      <c r="O4" t="s">
        <v>25</v>
      </c>
    </row>
    <row r="5" spans="1:15" x14ac:dyDescent="0.3">
      <c r="A5" t="s">
        <v>14</v>
      </c>
      <c r="B5">
        <v>7</v>
      </c>
      <c r="C5" t="str">
        <f>+TEXT(BaseDatos[[#This Row],[Fecha]],"mmmm")</f>
        <v>January</v>
      </c>
      <c r="D5" s="18">
        <v>44568</v>
      </c>
      <c r="E5" t="s">
        <v>15</v>
      </c>
      <c r="F5" t="s">
        <v>26</v>
      </c>
      <c r="G5">
        <v>222</v>
      </c>
      <c r="H5">
        <v>31877</v>
      </c>
      <c r="I5">
        <v>3</v>
      </c>
      <c r="J5" s="11">
        <v>0.125</v>
      </c>
      <c r="K5" t="s">
        <v>27</v>
      </c>
      <c r="L5">
        <v>2207497170</v>
      </c>
      <c r="M5">
        <v>2212525308</v>
      </c>
      <c r="N5" t="s">
        <v>18</v>
      </c>
      <c r="O5" t="s">
        <v>28</v>
      </c>
    </row>
    <row r="6" spans="1:15" x14ac:dyDescent="0.3">
      <c r="A6" t="s">
        <v>14</v>
      </c>
      <c r="B6">
        <v>24</v>
      </c>
      <c r="C6" t="str">
        <f>+TEXT(BaseDatos[[#This Row],[Fecha]],"mmmm")</f>
        <v>January</v>
      </c>
      <c r="D6" s="18">
        <v>44585</v>
      </c>
      <c r="E6" t="s">
        <v>29</v>
      </c>
      <c r="F6" t="s">
        <v>30</v>
      </c>
      <c r="G6">
        <v>480</v>
      </c>
      <c r="H6">
        <v>72270</v>
      </c>
      <c r="I6">
        <v>5</v>
      </c>
      <c r="J6" s="11">
        <v>0.25</v>
      </c>
      <c r="K6" t="s">
        <v>27</v>
      </c>
      <c r="L6">
        <v>2177693658</v>
      </c>
      <c r="M6">
        <v>2205821202</v>
      </c>
      <c r="N6" t="s">
        <v>31</v>
      </c>
      <c r="O6" t="s">
        <v>32</v>
      </c>
    </row>
    <row r="7" spans="1:15" x14ac:dyDescent="0.3">
      <c r="A7" t="s">
        <v>14</v>
      </c>
      <c r="B7">
        <v>25</v>
      </c>
      <c r="C7" t="str">
        <f>+TEXT(BaseDatos[[#This Row],[Fecha]],"mmmm")</f>
        <v>April</v>
      </c>
      <c r="D7" s="18">
        <v>44676</v>
      </c>
      <c r="E7" t="s">
        <v>20</v>
      </c>
      <c r="F7" t="s">
        <v>16</v>
      </c>
      <c r="G7">
        <v>333</v>
      </c>
      <c r="H7">
        <v>57101</v>
      </c>
      <c r="I7">
        <v>4</v>
      </c>
      <c r="J7" s="11">
        <v>0.20833333333333334</v>
      </c>
      <c r="K7" t="s">
        <v>22</v>
      </c>
      <c r="L7">
        <v>2205821202</v>
      </c>
      <c r="M7">
        <v>2186970936</v>
      </c>
      <c r="N7" t="s">
        <v>31</v>
      </c>
      <c r="O7" t="s">
        <v>33</v>
      </c>
    </row>
    <row r="8" spans="1:15" x14ac:dyDescent="0.3">
      <c r="A8" t="s">
        <v>14</v>
      </c>
      <c r="B8">
        <v>24</v>
      </c>
      <c r="C8" t="str">
        <f>+TEXT(BaseDatos[[#This Row],[Fecha]],"mmmm")</f>
        <v>December</v>
      </c>
      <c r="D8" s="18">
        <v>44919</v>
      </c>
      <c r="E8" t="s">
        <v>34</v>
      </c>
      <c r="F8" t="s">
        <v>16</v>
      </c>
      <c r="G8">
        <v>329</v>
      </c>
      <c r="H8">
        <v>30686</v>
      </c>
      <c r="I8">
        <v>5</v>
      </c>
      <c r="J8" s="11">
        <v>0.1875</v>
      </c>
      <c r="K8" t="s">
        <v>22</v>
      </c>
      <c r="L8">
        <v>2205821202</v>
      </c>
      <c r="M8">
        <v>2150486004</v>
      </c>
      <c r="N8" t="s">
        <v>18</v>
      </c>
      <c r="O8" t="s">
        <v>19</v>
      </c>
    </row>
    <row r="9" spans="1:15" x14ac:dyDescent="0.3">
      <c r="A9" t="s">
        <v>14</v>
      </c>
      <c r="B9">
        <v>5</v>
      </c>
      <c r="C9" t="str">
        <f>+TEXT(BaseDatos[[#This Row],[Fecha]],"mmmm")</f>
        <v>October</v>
      </c>
      <c r="D9" s="18">
        <v>44839</v>
      </c>
      <c r="E9" t="s">
        <v>35</v>
      </c>
      <c r="F9" t="s">
        <v>36</v>
      </c>
      <c r="G9">
        <v>382</v>
      </c>
      <c r="H9">
        <v>11076</v>
      </c>
      <c r="I9">
        <v>5</v>
      </c>
      <c r="J9" s="11">
        <v>0.1875</v>
      </c>
      <c r="K9" t="s">
        <v>27</v>
      </c>
      <c r="L9">
        <v>2177693658</v>
      </c>
      <c r="M9">
        <v>2210881640</v>
      </c>
      <c r="N9" t="s">
        <v>18</v>
      </c>
      <c r="O9" t="s">
        <v>28</v>
      </c>
    </row>
    <row r="10" spans="1:15" x14ac:dyDescent="0.3">
      <c r="A10" t="s">
        <v>14</v>
      </c>
      <c r="B10">
        <v>20</v>
      </c>
      <c r="C10" t="str">
        <f>+TEXT(BaseDatos[[#This Row],[Fecha]],"mmmm")</f>
        <v>November</v>
      </c>
      <c r="D10" s="18">
        <v>44885</v>
      </c>
      <c r="E10" t="s">
        <v>35</v>
      </c>
      <c r="F10" t="s">
        <v>26</v>
      </c>
      <c r="G10">
        <v>382</v>
      </c>
      <c r="H10">
        <v>77187</v>
      </c>
      <c r="I10">
        <v>5</v>
      </c>
      <c r="J10" s="11">
        <v>0.1875</v>
      </c>
      <c r="K10" t="s">
        <v>27</v>
      </c>
      <c r="L10">
        <v>2162890821</v>
      </c>
      <c r="M10">
        <v>2186970936</v>
      </c>
      <c r="N10" t="s">
        <v>31</v>
      </c>
      <c r="O10" t="s">
        <v>28</v>
      </c>
    </row>
    <row r="11" spans="1:15" x14ac:dyDescent="0.3">
      <c r="A11" t="s">
        <v>14</v>
      </c>
      <c r="B11">
        <v>8</v>
      </c>
      <c r="C11" t="str">
        <f>+TEXT(BaseDatos[[#This Row],[Fecha]],"mmmm")</f>
        <v>November</v>
      </c>
      <c r="D11" s="18">
        <v>44873</v>
      </c>
      <c r="E11" t="s">
        <v>15</v>
      </c>
      <c r="F11" t="s">
        <v>21</v>
      </c>
      <c r="G11">
        <v>222</v>
      </c>
      <c r="H11">
        <v>76772</v>
      </c>
      <c r="I11">
        <v>3</v>
      </c>
      <c r="J11" s="11">
        <v>0.125</v>
      </c>
      <c r="K11" t="s">
        <v>22</v>
      </c>
      <c r="L11">
        <v>2177693658</v>
      </c>
      <c r="M11">
        <v>2150486004</v>
      </c>
      <c r="N11" t="s">
        <v>18</v>
      </c>
      <c r="O11" t="s">
        <v>37</v>
      </c>
    </row>
    <row r="12" spans="1:15" x14ac:dyDescent="0.3">
      <c r="A12" t="s">
        <v>14</v>
      </c>
      <c r="B12">
        <v>5</v>
      </c>
      <c r="C12" t="str">
        <f>+TEXT(BaseDatos[[#This Row],[Fecha]],"mmmm")</f>
        <v>July</v>
      </c>
      <c r="D12" s="18">
        <v>44747</v>
      </c>
      <c r="E12" t="s">
        <v>29</v>
      </c>
      <c r="F12" t="s">
        <v>21</v>
      </c>
      <c r="G12">
        <v>480</v>
      </c>
      <c r="H12">
        <v>42646</v>
      </c>
      <c r="I12">
        <v>5</v>
      </c>
      <c r="J12" s="11">
        <v>0.25</v>
      </c>
      <c r="K12" t="s">
        <v>17</v>
      </c>
      <c r="L12">
        <v>2207497170</v>
      </c>
      <c r="M12">
        <v>2177693658</v>
      </c>
      <c r="N12" t="s">
        <v>38</v>
      </c>
      <c r="O12" t="s">
        <v>19</v>
      </c>
    </row>
    <row r="13" spans="1:15" x14ac:dyDescent="0.3">
      <c r="A13" t="s">
        <v>14</v>
      </c>
      <c r="B13">
        <v>1</v>
      </c>
      <c r="C13" t="str">
        <f>+TEXT(BaseDatos[[#This Row],[Fecha]],"mmmm")</f>
        <v>July</v>
      </c>
      <c r="D13" s="18">
        <v>44743</v>
      </c>
      <c r="E13" t="s">
        <v>29</v>
      </c>
      <c r="F13" t="s">
        <v>26</v>
      </c>
      <c r="G13">
        <v>480</v>
      </c>
      <c r="H13">
        <v>71842</v>
      </c>
      <c r="I13">
        <v>5</v>
      </c>
      <c r="J13" s="11">
        <v>0.25</v>
      </c>
      <c r="K13" t="s">
        <v>27</v>
      </c>
      <c r="L13">
        <v>2194894679</v>
      </c>
      <c r="M13">
        <v>2205821202</v>
      </c>
      <c r="N13" t="s">
        <v>18</v>
      </c>
      <c r="O13" t="s">
        <v>39</v>
      </c>
    </row>
    <row r="14" spans="1:15" x14ac:dyDescent="0.3">
      <c r="A14" t="s">
        <v>14</v>
      </c>
      <c r="B14">
        <v>2</v>
      </c>
      <c r="C14" t="str">
        <f>+TEXT(BaseDatos[[#This Row],[Fecha]],"mmmm")</f>
        <v>February</v>
      </c>
      <c r="D14" s="18">
        <v>44594</v>
      </c>
      <c r="E14" t="s">
        <v>15</v>
      </c>
      <c r="F14" t="s">
        <v>40</v>
      </c>
      <c r="G14">
        <v>222</v>
      </c>
      <c r="H14">
        <v>70720</v>
      </c>
      <c r="I14">
        <v>3</v>
      </c>
      <c r="J14" s="11">
        <v>0.125</v>
      </c>
      <c r="K14" t="s">
        <v>22</v>
      </c>
      <c r="L14">
        <v>2177693658</v>
      </c>
      <c r="M14">
        <v>2150486004</v>
      </c>
      <c r="N14" t="s">
        <v>18</v>
      </c>
      <c r="O14" t="s">
        <v>33</v>
      </c>
    </row>
    <row r="15" spans="1:15" x14ac:dyDescent="0.3">
      <c r="A15" t="s">
        <v>14</v>
      </c>
      <c r="B15">
        <v>12</v>
      </c>
      <c r="C15" t="str">
        <f>+TEXT(BaseDatos[[#This Row],[Fecha]],"mmmm")</f>
        <v>August</v>
      </c>
      <c r="D15" s="18">
        <v>44785</v>
      </c>
      <c r="E15" t="s">
        <v>29</v>
      </c>
      <c r="F15" t="s">
        <v>16</v>
      </c>
      <c r="G15">
        <v>480</v>
      </c>
      <c r="H15">
        <v>17289</v>
      </c>
      <c r="I15">
        <v>5</v>
      </c>
      <c r="J15" s="11">
        <v>0.25</v>
      </c>
      <c r="K15" t="s">
        <v>17</v>
      </c>
      <c r="L15">
        <v>2194894679</v>
      </c>
      <c r="M15">
        <v>2210881640</v>
      </c>
      <c r="N15" t="s">
        <v>24</v>
      </c>
      <c r="O15" t="s">
        <v>33</v>
      </c>
    </row>
    <row r="16" spans="1:15" x14ac:dyDescent="0.3">
      <c r="A16" t="s">
        <v>41</v>
      </c>
      <c r="B16">
        <v>16</v>
      </c>
      <c r="C16" t="str">
        <f>+TEXT(BaseDatos[[#This Row],[Fecha]],"mmmm")</f>
        <v>June</v>
      </c>
      <c r="D16" s="18">
        <v>44728</v>
      </c>
      <c r="E16" t="s">
        <v>20</v>
      </c>
      <c r="F16" t="s">
        <v>16</v>
      </c>
      <c r="G16">
        <v>333</v>
      </c>
      <c r="H16">
        <v>10566</v>
      </c>
      <c r="I16">
        <v>4</v>
      </c>
      <c r="J16" s="11">
        <v>0.20833333333333334</v>
      </c>
      <c r="K16" t="s">
        <v>17</v>
      </c>
      <c r="L16">
        <v>2162890821</v>
      </c>
      <c r="M16">
        <v>2212525308</v>
      </c>
      <c r="N16" t="s">
        <v>18</v>
      </c>
      <c r="O16" t="s">
        <v>42</v>
      </c>
    </row>
    <row r="17" spans="1:15" x14ac:dyDescent="0.3">
      <c r="A17" t="s">
        <v>14</v>
      </c>
      <c r="B17">
        <v>19</v>
      </c>
      <c r="C17" t="str">
        <f>+TEXT(BaseDatos[[#This Row],[Fecha]],"mmmm")</f>
        <v>March</v>
      </c>
      <c r="D17" s="18">
        <v>44639</v>
      </c>
      <c r="E17" t="s">
        <v>23</v>
      </c>
      <c r="F17" t="s">
        <v>30</v>
      </c>
      <c r="G17">
        <v>900</v>
      </c>
      <c r="H17">
        <v>37710</v>
      </c>
      <c r="I17">
        <v>5</v>
      </c>
      <c r="J17" s="11">
        <v>0.29166666666666669</v>
      </c>
      <c r="K17" t="s">
        <v>22</v>
      </c>
      <c r="L17">
        <v>2207497170</v>
      </c>
      <c r="M17">
        <v>2162890821</v>
      </c>
      <c r="N17" t="s">
        <v>18</v>
      </c>
      <c r="O17" t="s">
        <v>43</v>
      </c>
    </row>
    <row r="18" spans="1:15" x14ac:dyDescent="0.3">
      <c r="A18" t="s">
        <v>14</v>
      </c>
      <c r="B18">
        <v>12</v>
      </c>
      <c r="C18" t="str">
        <f>+TEXT(BaseDatos[[#This Row],[Fecha]],"mmmm")</f>
        <v>August</v>
      </c>
      <c r="D18" s="18">
        <v>44785</v>
      </c>
      <c r="E18" t="s">
        <v>35</v>
      </c>
      <c r="F18" t="s">
        <v>26</v>
      </c>
      <c r="G18">
        <v>382</v>
      </c>
      <c r="H18">
        <v>59801</v>
      </c>
      <c r="I18">
        <v>5</v>
      </c>
      <c r="J18" s="11">
        <v>0.1875</v>
      </c>
      <c r="K18" t="s">
        <v>22</v>
      </c>
      <c r="L18">
        <v>2150486004</v>
      </c>
      <c r="M18">
        <v>2210881640</v>
      </c>
      <c r="N18" t="s">
        <v>38</v>
      </c>
      <c r="O18" t="s">
        <v>37</v>
      </c>
    </row>
    <row r="19" spans="1:15" x14ac:dyDescent="0.3">
      <c r="A19" t="s">
        <v>14</v>
      </c>
      <c r="B19">
        <v>15</v>
      </c>
      <c r="C19" t="str">
        <f>+TEXT(BaseDatos[[#This Row],[Fecha]],"mmmm")</f>
        <v>October</v>
      </c>
      <c r="D19" s="18">
        <v>44849</v>
      </c>
      <c r="E19" t="s">
        <v>34</v>
      </c>
      <c r="F19" t="s">
        <v>40</v>
      </c>
      <c r="G19">
        <v>329</v>
      </c>
      <c r="H19">
        <v>53893</v>
      </c>
      <c r="I19">
        <v>5</v>
      </c>
      <c r="J19" s="11">
        <v>0.1875</v>
      </c>
      <c r="K19" t="s">
        <v>27</v>
      </c>
      <c r="L19">
        <v>2205821202</v>
      </c>
      <c r="M19">
        <v>2177693658</v>
      </c>
      <c r="N19" t="s">
        <v>38</v>
      </c>
      <c r="O19" t="s">
        <v>25</v>
      </c>
    </row>
    <row r="20" spans="1:15" x14ac:dyDescent="0.3">
      <c r="A20" t="s">
        <v>14</v>
      </c>
      <c r="B20">
        <v>4</v>
      </c>
      <c r="C20" t="str">
        <f>+TEXT(BaseDatos[[#This Row],[Fecha]],"mmmm")</f>
        <v>October</v>
      </c>
      <c r="D20" s="18">
        <v>44838</v>
      </c>
      <c r="E20" t="s">
        <v>15</v>
      </c>
      <c r="F20" t="s">
        <v>36</v>
      </c>
      <c r="G20">
        <v>222</v>
      </c>
      <c r="H20">
        <v>45275</v>
      </c>
      <c r="I20">
        <v>3</v>
      </c>
      <c r="J20" s="11">
        <v>0.125</v>
      </c>
      <c r="K20" t="s">
        <v>27</v>
      </c>
      <c r="L20">
        <v>2210881640</v>
      </c>
      <c r="M20">
        <v>2177693658</v>
      </c>
      <c r="N20" t="s">
        <v>38</v>
      </c>
      <c r="O20" t="s">
        <v>19</v>
      </c>
    </row>
    <row r="21" spans="1:15" x14ac:dyDescent="0.3">
      <c r="A21" t="s">
        <v>14</v>
      </c>
      <c r="B21">
        <v>14</v>
      </c>
      <c r="C21" t="str">
        <f>+TEXT(BaseDatos[[#This Row],[Fecha]],"mmmm")</f>
        <v>September</v>
      </c>
      <c r="D21" s="18">
        <v>44818</v>
      </c>
      <c r="E21" t="s">
        <v>23</v>
      </c>
      <c r="F21" t="s">
        <v>36</v>
      </c>
      <c r="G21">
        <v>900</v>
      </c>
      <c r="H21">
        <v>44900</v>
      </c>
      <c r="I21">
        <v>5</v>
      </c>
      <c r="J21" s="11">
        <v>0.29166666666666669</v>
      </c>
      <c r="K21" t="s">
        <v>17</v>
      </c>
      <c r="L21">
        <v>2162890821</v>
      </c>
      <c r="M21">
        <v>2162890821</v>
      </c>
      <c r="N21" t="s">
        <v>31</v>
      </c>
      <c r="O21" t="s">
        <v>28</v>
      </c>
    </row>
    <row r="22" spans="1:15" x14ac:dyDescent="0.3">
      <c r="A22" t="s">
        <v>14</v>
      </c>
      <c r="B22">
        <v>21</v>
      </c>
      <c r="C22" t="str">
        <f>+TEXT(BaseDatos[[#This Row],[Fecha]],"mmmm")</f>
        <v>June</v>
      </c>
      <c r="D22" s="18">
        <v>44733</v>
      </c>
      <c r="E22" t="s">
        <v>20</v>
      </c>
      <c r="F22" t="s">
        <v>26</v>
      </c>
      <c r="G22">
        <v>333</v>
      </c>
      <c r="H22">
        <v>13739</v>
      </c>
      <c r="I22">
        <v>4</v>
      </c>
      <c r="J22" s="11">
        <v>0.20833333333333334</v>
      </c>
      <c r="K22" t="s">
        <v>27</v>
      </c>
      <c r="L22">
        <v>2186970936</v>
      </c>
      <c r="M22">
        <v>2205821202</v>
      </c>
      <c r="N22" t="s">
        <v>38</v>
      </c>
      <c r="O22" t="s">
        <v>44</v>
      </c>
    </row>
    <row r="23" spans="1:15" x14ac:dyDescent="0.3">
      <c r="A23" t="s">
        <v>14</v>
      </c>
      <c r="B23">
        <v>25</v>
      </c>
      <c r="C23" t="str">
        <f>+TEXT(BaseDatos[[#This Row],[Fecha]],"mmmm")</f>
        <v>December</v>
      </c>
      <c r="D23" s="18">
        <v>44920</v>
      </c>
      <c r="E23" t="s">
        <v>15</v>
      </c>
      <c r="F23" t="s">
        <v>36</v>
      </c>
      <c r="G23">
        <v>222</v>
      </c>
      <c r="H23">
        <v>76984</v>
      </c>
      <c r="I23">
        <v>3</v>
      </c>
      <c r="J23" s="11">
        <v>0.125</v>
      </c>
      <c r="K23" t="s">
        <v>27</v>
      </c>
      <c r="L23">
        <v>2210881640</v>
      </c>
      <c r="M23">
        <v>2150486004</v>
      </c>
      <c r="N23" t="s">
        <v>24</v>
      </c>
      <c r="O23" t="s">
        <v>45</v>
      </c>
    </row>
    <row r="24" spans="1:15" x14ac:dyDescent="0.3">
      <c r="A24" t="s">
        <v>14</v>
      </c>
      <c r="B24">
        <v>7</v>
      </c>
      <c r="C24" t="str">
        <f>+TEXT(BaseDatos[[#This Row],[Fecha]],"mmmm")</f>
        <v>February</v>
      </c>
      <c r="D24" s="18">
        <v>44599</v>
      </c>
      <c r="E24" t="s">
        <v>35</v>
      </c>
      <c r="F24" t="s">
        <v>30</v>
      </c>
      <c r="G24">
        <v>382</v>
      </c>
      <c r="H24">
        <v>37532</v>
      </c>
      <c r="I24">
        <v>5</v>
      </c>
      <c r="J24" s="11">
        <v>0.1875</v>
      </c>
      <c r="K24" t="s">
        <v>22</v>
      </c>
      <c r="L24">
        <v>2150486004</v>
      </c>
      <c r="M24">
        <v>2212525308</v>
      </c>
      <c r="N24" t="s">
        <v>24</v>
      </c>
      <c r="O24" t="s">
        <v>37</v>
      </c>
    </row>
    <row r="25" spans="1:15" x14ac:dyDescent="0.3">
      <c r="A25" t="s">
        <v>14</v>
      </c>
      <c r="B25">
        <v>16</v>
      </c>
      <c r="C25" t="str">
        <f>+TEXT(BaseDatos[[#This Row],[Fecha]],"mmmm")</f>
        <v>December</v>
      </c>
      <c r="D25" s="18">
        <v>44911</v>
      </c>
      <c r="E25" t="s">
        <v>34</v>
      </c>
      <c r="F25" t="s">
        <v>40</v>
      </c>
      <c r="G25">
        <v>329</v>
      </c>
      <c r="H25">
        <v>49501</v>
      </c>
      <c r="I25">
        <v>5</v>
      </c>
      <c r="J25" s="11">
        <v>0.1875</v>
      </c>
      <c r="K25" t="s">
        <v>22</v>
      </c>
      <c r="L25">
        <v>2210881640</v>
      </c>
      <c r="M25">
        <v>2207497170</v>
      </c>
      <c r="N25" t="s">
        <v>31</v>
      </c>
      <c r="O25" t="s">
        <v>28</v>
      </c>
    </row>
    <row r="26" spans="1:15" x14ac:dyDescent="0.3">
      <c r="A26" t="s">
        <v>41</v>
      </c>
      <c r="B26">
        <v>6</v>
      </c>
      <c r="C26" t="str">
        <f>+TEXT(BaseDatos[[#This Row],[Fecha]],"mmmm")</f>
        <v>January</v>
      </c>
      <c r="D26" s="18">
        <v>44567</v>
      </c>
      <c r="E26" t="s">
        <v>35</v>
      </c>
      <c r="F26" t="s">
        <v>26</v>
      </c>
      <c r="G26">
        <v>382</v>
      </c>
      <c r="H26">
        <v>11186</v>
      </c>
      <c r="I26">
        <v>5</v>
      </c>
      <c r="J26" s="11">
        <v>0.1875</v>
      </c>
      <c r="K26" t="s">
        <v>27</v>
      </c>
      <c r="L26">
        <v>2162890821</v>
      </c>
      <c r="M26">
        <v>2207497170</v>
      </c>
      <c r="N26" t="s">
        <v>31</v>
      </c>
      <c r="O26" t="s">
        <v>42</v>
      </c>
    </row>
    <row r="27" spans="1:15" x14ac:dyDescent="0.3">
      <c r="A27" t="s">
        <v>14</v>
      </c>
      <c r="B27">
        <v>6</v>
      </c>
      <c r="C27" t="str">
        <f>+TEXT(BaseDatos[[#This Row],[Fecha]],"mmmm")</f>
        <v>October</v>
      </c>
      <c r="D27" s="18">
        <v>44840</v>
      </c>
      <c r="E27" t="s">
        <v>34</v>
      </c>
      <c r="F27" t="s">
        <v>21</v>
      </c>
      <c r="G27">
        <v>329</v>
      </c>
      <c r="H27">
        <v>16053</v>
      </c>
      <c r="I27">
        <v>5</v>
      </c>
      <c r="J27" s="11">
        <v>0.1875</v>
      </c>
      <c r="K27" t="s">
        <v>22</v>
      </c>
      <c r="L27">
        <v>2205821202</v>
      </c>
      <c r="M27">
        <v>2205821202</v>
      </c>
      <c r="N27" t="s">
        <v>38</v>
      </c>
      <c r="O27" t="s">
        <v>46</v>
      </c>
    </row>
    <row r="28" spans="1:15" x14ac:dyDescent="0.3">
      <c r="A28" t="s">
        <v>14</v>
      </c>
      <c r="B28">
        <v>20</v>
      </c>
      <c r="C28" t="str">
        <f>+TEXT(BaseDatos[[#This Row],[Fecha]],"mmmm")</f>
        <v>December</v>
      </c>
      <c r="D28" s="18">
        <v>44915</v>
      </c>
      <c r="E28" t="s">
        <v>15</v>
      </c>
      <c r="F28" t="s">
        <v>26</v>
      </c>
      <c r="G28">
        <v>222</v>
      </c>
      <c r="H28">
        <v>64896</v>
      </c>
      <c r="I28">
        <v>3</v>
      </c>
      <c r="J28" s="11">
        <v>0.125</v>
      </c>
      <c r="K28" t="s">
        <v>27</v>
      </c>
      <c r="L28">
        <v>2186970936</v>
      </c>
      <c r="M28">
        <v>2207497170</v>
      </c>
      <c r="N28" t="s">
        <v>18</v>
      </c>
      <c r="O28" t="s">
        <v>32</v>
      </c>
    </row>
    <row r="29" spans="1:15" x14ac:dyDescent="0.3">
      <c r="A29" t="s">
        <v>14</v>
      </c>
      <c r="B29">
        <v>15</v>
      </c>
      <c r="C29" t="str">
        <f>+TEXT(BaseDatos[[#This Row],[Fecha]],"mmmm")</f>
        <v>September</v>
      </c>
      <c r="D29" s="18">
        <v>44819</v>
      </c>
      <c r="E29" t="s">
        <v>35</v>
      </c>
      <c r="F29" t="s">
        <v>30</v>
      </c>
      <c r="G29">
        <v>382</v>
      </c>
      <c r="H29">
        <v>47553</v>
      </c>
      <c r="I29">
        <v>5</v>
      </c>
      <c r="J29" s="11">
        <v>0.1875</v>
      </c>
      <c r="K29" t="s">
        <v>27</v>
      </c>
      <c r="L29">
        <v>2210881640</v>
      </c>
      <c r="M29">
        <v>2150486004</v>
      </c>
      <c r="N29" t="s">
        <v>38</v>
      </c>
      <c r="O29" t="s">
        <v>28</v>
      </c>
    </row>
    <row r="30" spans="1:15" x14ac:dyDescent="0.3">
      <c r="A30" t="s">
        <v>41</v>
      </c>
      <c r="B30">
        <v>21</v>
      </c>
      <c r="C30" t="str">
        <f>+TEXT(BaseDatos[[#This Row],[Fecha]],"mmmm")</f>
        <v>November</v>
      </c>
      <c r="D30" s="18">
        <v>44886</v>
      </c>
      <c r="E30" t="s">
        <v>29</v>
      </c>
      <c r="F30" t="s">
        <v>16</v>
      </c>
      <c r="G30">
        <v>480</v>
      </c>
      <c r="H30">
        <v>79205</v>
      </c>
      <c r="I30">
        <v>5</v>
      </c>
      <c r="J30" s="11">
        <v>0.25</v>
      </c>
      <c r="K30" t="s">
        <v>17</v>
      </c>
      <c r="L30">
        <v>2162890821</v>
      </c>
      <c r="M30">
        <v>2150486004</v>
      </c>
      <c r="N30" t="s">
        <v>18</v>
      </c>
      <c r="O30" t="s">
        <v>37</v>
      </c>
    </row>
    <row r="31" spans="1:15" x14ac:dyDescent="0.3">
      <c r="A31" t="s">
        <v>14</v>
      </c>
      <c r="B31">
        <v>9</v>
      </c>
      <c r="C31" t="str">
        <f>+TEXT(BaseDatos[[#This Row],[Fecha]],"mmmm")</f>
        <v>October</v>
      </c>
      <c r="D31" s="18">
        <v>44843</v>
      </c>
      <c r="E31" t="s">
        <v>15</v>
      </c>
      <c r="F31" t="s">
        <v>30</v>
      </c>
      <c r="G31">
        <v>222</v>
      </c>
      <c r="H31">
        <v>12690</v>
      </c>
      <c r="I31">
        <v>3</v>
      </c>
      <c r="J31" s="11">
        <v>0.125</v>
      </c>
      <c r="K31" t="s">
        <v>17</v>
      </c>
      <c r="L31">
        <v>2186970936</v>
      </c>
      <c r="M31">
        <v>2162890821</v>
      </c>
      <c r="N31" t="s">
        <v>31</v>
      </c>
      <c r="O31" t="s">
        <v>47</v>
      </c>
    </row>
    <row r="32" spans="1:15" x14ac:dyDescent="0.3">
      <c r="A32" t="s">
        <v>14</v>
      </c>
      <c r="B32">
        <v>1</v>
      </c>
      <c r="C32" t="str">
        <f>+TEXT(BaseDatos[[#This Row],[Fecha]],"mmmm")</f>
        <v>March</v>
      </c>
      <c r="D32" s="18">
        <v>44621</v>
      </c>
      <c r="E32" t="s">
        <v>20</v>
      </c>
      <c r="F32" t="s">
        <v>30</v>
      </c>
      <c r="G32">
        <v>333</v>
      </c>
      <c r="H32">
        <v>75509</v>
      </c>
      <c r="I32">
        <v>4</v>
      </c>
      <c r="J32" s="11">
        <v>0.20833333333333334</v>
      </c>
      <c r="K32" t="s">
        <v>22</v>
      </c>
      <c r="L32">
        <v>2207497170</v>
      </c>
      <c r="M32">
        <v>2186970936</v>
      </c>
      <c r="N32" t="s">
        <v>31</v>
      </c>
      <c r="O32" t="s">
        <v>28</v>
      </c>
    </row>
    <row r="33" spans="1:15" x14ac:dyDescent="0.3">
      <c r="A33" t="s">
        <v>14</v>
      </c>
      <c r="B33">
        <v>17</v>
      </c>
      <c r="C33" t="str">
        <f>+TEXT(BaseDatos[[#This Row],[Fecha]],"mmmm")</f>
        <v>September</v>
      </c>
      <c r="D33" s="18">
        <v>44821</v>
      </c>
      <c r="E33" t="s">
        <v>23</v>
      </c>
      <c r="F33" t="s">
        <v>21</v>
      </c>
      <c r="G33">
        <v>900</v>
      </c>
      <c r="H33">
        <v>21264</v>
      </c>
      <c r="I33">
        <v>5</v>
      </c>
      <c r="J33" s="11">
        <v>0.29166666666666669</v>
      </c>
      <c r="K33" t="s">
        <v>17</v>
      </c>
      <c r="L33">
        <v>2186970936</v>
      </c>
      <c r="M33">
        <v>2186970936</v>
      </c>
      <c r="N33" t="s">
        <v>38</v>
      </c>
      <c r="O33" t="s">
        <v>42</v>
      </c>
    </row>
    <row r="34" spans="1:15" x14ac:dyDescent="0.3">
      <c r="A34" t="s">
        <v>14</v>
      </c>
      <c r="B34">
        <v>25</v>
      </c>
      <c r="C34" t="str">
        <f>+TEXT(BaseDatos[[#This Row],[Fecha]],"mmmm")</f>
        <v>October</v>
      </c>
      <c r="D34" s="18">
        <v>44859</v>
      </c>
      <c r="E34" t="s">
        <v>23</v>
      </c>
      <c r="F34" t="s">
        <v>36</v>
      </c>
      <c r="G34">
        <v>900</v>
      </c>
      <c r="H34">
        <v>70800</v>
      </c>
      <c r="I34">
        <v>5</v>
      </c>
      <c r="J34" s="11">
        <v>0.29166666666666669</v>
      </c>
      <c r="K34" t="s">
        <v>27</v>
      </c>
      <c r="L34">
        <v>2212525308</v>
      </c>
      <c r="M34">
        <v>2212525308</v>
      </c>
      <c r="N34" t="s">
        <v>31</v>
      </c>
      <c r="O34" t="s">
        <v>48</v>
      </c>
    </row>
    <row r="35" spans="1:15" x14ac:dyDescent="0.3">
      <c r="A35" t="s">
        <v>14</v>
      </c>
      <c r="B35">
        <v>16</v>
      </c>
      <c r="C35" t="str">
        <f>+TEXT(BaseDatos[[#This Row],[Fecha]],"mmmm")</f>
        <v>May</v>
      </c>
      <c r="D35" s="18">
        <v>44697</v>
      </c>
      <c r="E35" t="s">
        <v>15</v>
      </c>
      <c r="F35" t="s">
        <v>30</v>
      </c>
      <c r="G35">
        <v>222</v>
      </c>
      <c r="H35">
        <v>28558</v>
      </c>
      <c r="I35">
        <v>3</v>
      </c>
      <c r="J35" s="11">
        <v>0.125</v>
      </c>
      <c r="K35" t="s">
        <v>22</v>
      </c>
      <c r="L35">
        <v>2205821202</v>
      </c>
      <c r="M35">
        <v>2212525308</v>
      </c>
      <c r="N35" t="s">
        <v>24</v>
      </c>
      <c r="O35" t="s">
        <v>49</v>
      </c>
    </row>
    <row r="36" spans="1:15" x14ac:dyDescent="0.3">
      <c r="A36" t="s">
        <v>41</v>
      </c>
      <c r="B36">
        <v>16</v>
      </c>
      <c r="C36" t="str">
        <f>+TEXT(BaseDatos[[#This Row],[Fecha]],"mmmm")</f>
        <v>March</v>
      </c>
      <c r="D36" s="18">
        <v>44636</v>
      </c>
      <c r="E36" t="s">
        <v>23</v>
      </c>
      <c r="F36" t="s">
        <v>26</v>
      </c>
      <c r="G36">
        <v>900</v>
      </c>
      <c r="H36">
        <v>19046</v>
      </c>
      <c r="I36">
        <v>5</v>
      </c>
      <c r="J36" s="11">
        <v>0.29166666666666669</v>
      </c>
      <c r="K36" t="s">
        <v>17</v>
      </c>
      <c r="L36">
        <v>2194894679</v>
      </c>
      <c r="M36">
        <v>2177693658</v>
      </c>
      <c r="N36" t="s">
        <v>24</v>
      </c>
      <c r="O36" t="s">
        <v>48</v>
      </c>
    </row>
    <row r="37" spans="1:15" x14ac:dyDescent="0.3">
      <c r="A37" t="s">
        <v>14</v>
      </c>
      <c r="B37">
        <v>17</v>
      </c>
      <c r="C37" t="str">
        <f>+TEXT(BaseDatos[[#This Row],[Fecha]],"mmmm")</f>
        <v>November</v>
      </c>
      <c r="D37" s="18">
        <v>44882</v>
      </c>
      <c r="E37" t="s">
        <v>34</v>
      </c>
      <c r="F37" t="s">
        <v>30</v>
      </c>
      <c r="G37">
        <v>329</v>
      </c>
      <c r="H37">
        <v>22973</v>
      </c>
      <c r="I37">
        <v>5</v>
      </c>
      <c r="J37" s="11">
        <v>0.1875</v>
      </c>
      <c r="K37" t="s">
        <v>27</v>
      </c>
      <c r="L37">
        <v>2186970936</v>
      </c>
      <c r="M37">
        <v>2212525308</v>
      </c>
      <c r="N37" t="s">
        <v>38</v>
      </c>
      <c r="O37" t="s">
        <v>43</v>
      </c>
    </row>
    <row r="38" spans="1:15" x14ac:dyDescent="0.3">
      <c r="A38" t="s">
        <v>14</v>
      </c>
      <c r="B38">
        <v>4</v>
      </c>
      <c r="C38" t="str">
        <f>+TEXT(BaseDatos[[#This Row],[Fecha]],"mmmm")</f>
        <v>September</v>
      </c>
      <c r="D38" s="18">
        <v>44808</v>
      </c>
      <c r="E38" t="s">
        <v>15</v>
      </c>
      <c r="F38" t="s">
        <v>36</v>
      </c>
      <c r="G38">
        <v>222</v>
      </c>
      <c r="H38">
        <v>76256</v>
      </c>
      <c r="I38">
        <v>3</v>
      </c>
      <c r="J38" s="11">
        <v>0.125</v>
      </c>
      <c r="K38" t="s">
        <v>17</v>
      </c>
      <c r="L38">
        <v>2194894679</v>
      </c>
      <c r="M38">
        <v>2150486004</v>
      </c>
      <c r="N38" t="s">
        <v>24</v>
      </c>
      <c r="O38" t="s">
        <v>33</v>
      </c>
    </row>
    <row r="39" spans="1:15" x14ac:dyDescent="0.3">
      <c r="A39" t="s">
        <v>14</v>
      </c>
      <c r="B39">
        <v>13</v>
      </c>
      <c r="C39" t="str">
        <f>+TEXT(BaseDatos[[#This Row],[Fecha]],"mmmm")</f>
        <v>November</v>
      </c>
      <c r="D39" s="18">
        <v>44878</v>
      </c>
      <c r="E39" t="s">
        <v>29</v>
      </c>
      <c r="F39" t="s">
        <v>16</v>
      </c>
      <c r="G39">
        <v>480</v>
      </c>
      <c r="H39">
        <v>46178</v>
      </c>
      <c r="I39">
        <v>5</v>
      </c>
      <c r="J39" s="11">
        <v>0.25</v>
      </c>
      <c r="K39" t="s">
        <v>27</v>
      </c>
      <c r="L39">
        <v>2162890821</v>
      </c>
      <c r="M39">
        <v>2162890821</v>
      </c>
      <c r="N39" t="s">
        <v>38</v>
      </c>
      <c r="O39" t="s">
        <v>46</v>
      </c>
    </row>
    <row r="40" spans="1:15" x14ac:dyDescent="0.3">
      <c r="A40" t="s">
        <v>14</v>
      </c>
      <c r="B40">
        <v>27</v>
      </c>
      <c r="C40" t="str">
        <f>+TEXT(BaseDatos[[#This Row],[Fecha]],"mmmm")</f>
        <v>May</v>
      </c>
      <c r="D40" s="18">
        <v>44708</v>
      </c>
      <c r="E40" t="s">
        <v>29</v>
      </c>
      <c r="F40" t="s">
        <v>26</v>
      </c>
      <c r="G40">
        <v>480</v>
      </c>
      <c r="H40">
        <v>29380</v>
      </c>
      <c r="I40">
        <v>5</v>
      </c>
      <c r="J40" s="11">
        <v>0.25</v>
      </c>
      <c r="K40" t="s">
        <v>27</v>
      </c>
      <c r="L40">
        <v>2162890821</v>
      </c>
      <c r="M40">
        <v>2162890821</v>
      </c>
      <c r="N40" t="s">
        <v>38</v>
      </c>
      <c r="O40" t="s">
        <v>46</v>
      </c>
    </row>
    <row r="41" spans="1:15" x14ac:dyDescent="0.3">
      <c r="A41" t="s">
        <v>14</v>
      </c>
      <c r="B41">
        <v>3</v>
      </c>
      <c r="C41" t="str">
        <f>+TEXT(BaseDatos[[#This Row],[Fecha]],"mmmm")</f>
        <v>December</v>
      </c>
      <c r="D41" s="18">
        <v>44898</v>
      </c>
      <c r="E41" t="s">
        <v>29</v>
      </c>
      <c r="F41" t="s">
        <v>30</v>
      </c>
      <c r="G41">
        <v>480</v>
      </c>
      <c r="H41">
        <v>48568</v>
      </c>
      <c r="I41">
        <v>5</v>
      </c>
      <c r="J41" s="11">
        <v>0.25</v>
      </c>
      <c r="K41" t="s">
        <v>17</v>
      </c>
      <c r="L41">
        <v>2205821202</v>
      </c>
      <c r="M41">
        <v>2150486004</v>
      </c>
      <c r="N41" t="s">
        <v>31</v>
      </c>
      <c r="O41" t="s">
        <v>44</v>
      </c>
    </row>
    <row r="42" spans="1:15" x14ac:dyDescent="0.3">
      <c r="A42" t="s">
        <v>41</v>
      </c>
      <c r="B42">
        <v>20</v>
      </c>
      <c r="C42" t="str">
        <f>+TEXT(BaseDatos[[#This Row],[Fecha]],"mmmm")</f>
        <v>July</v>
      </c>
      <c r="D42" s="18">
        <v>44762</v>
      </c>
      <c r="E42" t="s">
        <v>23</v>
      </c>
      <c r="F42" t="s">
        <v>16</v>
      </c>
      <c r="G42">
        <v>900</v>
      </c>
      <c r="H42">
        <v>60467</v>
      </c>
      <c r="I42">
        <v>5</v>
      </c>
      <c r="J42" s="11">
        <v>0.29166666666666669</v>
      </c>
      <c r="K42" t="s">
        <v>22</v>
      </c>
      <c r="L42">
        <v>2162890821</v>
      </c>
      <c r="M42">
        <v>2150486004</v>
      </c>
      <c r="N42" t="s">
        <v>38</v>
      </c>
      <c r="O42" t="s">
        <v>37</v>
      </c>
    </row>
    <row r="43" spans="1:15" x14ac:dyDescent="0.3">
      <c r="A43" t="s">
        <v>14</v>
      </c>
      <c r="B43">
        <v>13</v>
      </c>
      <c r="C43" t="str">
        <f>+TEXT(BaseDatos[[#This Row],[Fecha]],"mmmm")</f>
        <v>July</v>
      </c>
      <c r="D43" s="18">
        <v>44755</v>
      </c>
      <c r="E43" t="s">
        <v>15</v>
      </c>
      <c r="F43" t="s">
        <v>36</v>
      </c>
      <c r="G43">
        <v>222</v>
      </c>
      <c r="H43">
        <v>79161</v>
      </c>
      <c r="I43">
        <v>3</v>
      </c>
      <c r="J43" s="11">
        <v>0.125</v>
      </c>
      <c r="K43" t="s">
        <v>17</v>
      </c>
      <c r="L43">
        <v>2207497170</v>
      </c>
      <c r="M43">
        <v>2207497170</v>
      </c>
      <c r="N43" t="s">
        <v>18</v>
      </c>
      <c r="O43" t="s">
        <v>47</v>
      </c>
    </row>
    <row r="44" spans="1:15" x14ac:dyDescent="0.3">
      <c r="A44" t="s">
        <v>41</v>
      </c>
      <c r="B44">
        <v>1</v>
      </c>
      <c r="C44" t="str">
        <f>+TEXT(BaseDatos[[#This Row],[Fecha]],"mmmm")</f>
        <v>August</v>
      </c>
      <c r="D44" s="18">
        <v>44774</v>
      </c>
      <c r="E44" t="s">
        <v>15</v>
      </c>
      <c r="F44" t="s">
        <v>21</v>
      </c>
      <c r="G44">
        <v>222</v>
      </c>
      <c r="H44">
        <v>40982</v>
      </c>
      <c r="I44">
        <v>3</v>
      </c>
      <c r="J44" s="11">
        <v>0.125</v>
      </c>
      <c r="K44" t="s">
        <v>27</v>
      </c>
      <c r="L44">
        <v>2177693658</v>
      </c>
      <c r="M44">
        <v>2207497170</v>
      </c>
      <c r="N44" t="s">
        <v>18</v>
      </c>
      <c r="O44" t="s">
        <v>28</v>
      </c>
    </row>
    <row r="45" spans="1:15" x14ac:dyDescent="0.3">
      <c r="A45" t="s">
        <v>14</v>
      </c>
      <c r="B45">
        <v>1</v>
      </c>
      <c r="C45" t="str">
        <f>+TEXT(BaseDatos[[#This Row],[Fecha]],"mmmm")</f>
        <v>October</v>
      </c>
      <c r="D45" s="18">
        <v>44835</v>
      </c>
      <c r="E45" t="s">
        <v>20</v>
      </c>
      <c r="F45" t="s">
        <v>36</v>
      </c>
      <c r="G45">
        <v>333</v>
      </c>
      <c r="H45">
        <v>28937</v>
      </c>
      <c r="I45">
        <v>4</v>
      </c>
      <c r="J45" s="11">
        <v>0.20833333333333334</v>
      </c>
      <c r="K45" t="s">
        <v>27</v>
      </c>
      <c r="L45">
        <v>2194894679</v>
      </c>
      <c r="M45">
        <v>2205821202</v>
      </c>
      <c r="N45" t="s">
        <v>18</v>
      </c>
      <c r="O45" t="s">
        <v>46</v>
      </c>
    </row>
    <row r="46" spans="1:15" x14ac:dyDescent="0.3">
      <c r="A46" t="s">
        <v>14</v>
      </c>
      <c r="B46">
        <v>15</v>
      </c>
      <c r="C46" t="str">
        <f>+TEXT(BaseDatos[[#This Row],[Fecha]],"mmmm")</f>
        <v>June</v>
      </c>
      <c r="D46" s="18">
        <v>44727</v>
      </c>
      <c r="E46" t="s">
        <v>35</v>
      </c>
      <c r="F46" t="s">
        <v>26</v>
      </c>
      <c r="G46">
        <v>382</v>
      </c>
      <c r="H46">
        <v>52215</v>
      </c>
      <c r="I46">
        <v>5</v>
      </c>
      <c r="J46" s="11">
        <v>0.1875</v>
      </c>
      <c r="K46" t="s">
        <v>27</v>
      </c>
      <c r="L46">
        <v>2212525308</v>
      </c>
      <c r="M46">
        <v>2162890821</v>
      </c>
      <c r="N46" t="s">
        <v>38</v>
      </c>
      <c r="O46" t="s">
        <v>46</v>
      </c>
    </row>
    <row r="47" spans="1:15" x14ac:dyDescent="0.3">
      <c r="A47" t="s">
        <v>14</v>
      </c>
      <c r="B47">
        <v>26</v>
      </c>
      <c r="C47" t="str">
        <f>+TEXT(BaseDatos[[#This Row],[Fecha]],"mmmm")</f>
        <v>July</v>
      </c>
      <c r="D47" s="18">
        <v>44768</v>
      </c>
      <c r="E47" t="s">
        <v>34</v>
      </c>
      <c r="F47" t="s">
        <v>36</v>
      </c>
      <c r="G47">
        <v>329</v>
      </c>
      <c r="H47">
        <v>10511</v>
      </c>
      <c r="I47">
        <v>5</v>
      </c>
      <c r="J47" s="11">
        <v>0.1875</v>
      </c>
      <c r="K47" t="s">
        <v>27</v>
      </c>
      <c r="L47">
        <v>2177693658</v>
      </c>
      <c r="M47">
        <v>2150486004</v>
      </c>
      <c r="N47" t="s">
        <v>24</v>
      </c>
      <c r="O47" t="s">
        <v>43</v>
      </c>
    </row>
    <row r="48" spans="1:15" x14ac:dyDescent="0.3">
      <c r="A48" t="s">
        <v>41</v>
      </c>
      <c r="B48">
        <v>9</v>
      </c>
      <c r="C48" t="str">
        <f>+TEXT(BaseDatos[[#This Row],[Fecha]],"mmmm")</f>
        <v>May</v>
      </c>
      <c r="D48" s="18">
        <v>44690</v>
      </c>
      <c r="E48" t="s">
        <v>29</v>
      </c>
      <c r="F48" t="s">
        <v>40</v>
      </c>
      <c r="G48">
        <v>480</v>
      </c>
      <c r="H48">
        <v>30581</v>
      </c>
      <c r="I48">
        <v>5</v>
      </c>
      <c r="J48" s="11">
        <v>0.25</v>
      </c>
      <c r="K48" t="s">
        <v>17</v>
      </c>
      <c r="L48">
        <v>2162890821</v>
      </c>
      <c r="M48">
        <v>2177693658</v>
      </c>
      <c r="N48" t="s">
        <v>31</v>
      </c>
      <c r="O48" t="s">
        <v>48</v>
      </c>
    </row>
    <row r="49" spans="1:15" x14ac:dyDescent="0.3">
      <c r="A49" t="s">
        <v>14</v>
      </c>
      <c r="B49">
        <v>5</v>
      </c>
      <c r="C49" t="str">
        <f>+TEXT(BaseDatos[[#This Row],[Fecha]],"mmmm")</f>
        <v>April</v>
      </c>
      <c r="D49" s="18">
        <v>44656</v>
      </c>
      <c r="E49" t="s">
        <v>23</v>
      </c>
      <c r="F49" t="s">
        <v>21</v>
      </c>
      <c r="G49">
        <v>900</v>
      </c>
      <c r="H49">
        <v>61181</v>
      </c>
      <c r="I49">
        <v>5</v>
      </c>
      <c r="J49" s="11">
        <v>0.29166666666666669</v>
      </c>
      <c r="K49" t="s">
        <v>22</v>
      </c>
      <c r="L49">
        <v>2212525308</v>
      </c>
      <c r="M49">
        <v>2162890821</v>
      </c>
      <c r="N49" t="s">
        <v>18</v>
      </c>
      <c r="O49" t="s">
        <v>39</v>
      </c>
    </row>
    <row r="50" spans="1:15" x14ac:dyDescent="0.3">
      <c r="A50" t="s">
        <v>14</v>
      </c>
      <c r="B50">
        <v>25</v>
      </c>
      <c r="C50" t="str">
        <f>+TEXT(BaseDatos[[#This Row],[Fecha]],"mmmm")</f>
        <v>February</v>
      </c>
      <c r="D50" s="18">
        <v>44617</v>
      </c>
      <c r="E50" t="s">
        <v>15</v>
      </c>
      <c r="F50" t="s">
        <v>21</v>
      </c>
      <c r="G50">
        <v>222</v>
      </c>
      <c r="H50">
        <v>24296</v>
      </c>
      <c r="I50">
        <v>3</v>
      </c>
      <c r="J50" s="11">
        <v>0.125</v>
      </c>
      <c r="K50" t="s">
        <v>27</v>
      </c>
      <c r="L50">
        <v>2212525308</v>
      </c>
      <c r="M50">
        <v>2177693658</v>
      </c>
      <c r="N50" t="s">
        <v>18</v>
      </c>
      <c r="O50" t="s">
        <v>49</v>
      </c>
    </row>
    <row r="51" spans="1:15" x14ac:dyDescent="0.3">
      <c r="A51" t="s">
        <v>14</v>
      </c>
      <c r="B51">
        <v>8</v>
      </c>
      <c r="C51" t="str">
        <f>+TEXT(BaseDatos[[#This Row],[Fecha]],"mmmm")</f>
        <v>August</v>
      </c>
      <c r="D51" s="18">
        <v>44781</v>
      </c>
      <c r="E51" t="s">
        <v>23</v>
      </c>
      <c r="F51" t="s">
        <v>36</v>
      </c>
      <c r="G51">
        <v>900</v>
      </c>
      <c r="H51">
        <v>78077</v>
      </c>
      <c r="I51">
        <v>5</v>
      </c>
      <c r="J51" s="11">
        <v>0.29166666666666669</v>
      </c>
      <c r="K51" t="s">
        <v>22</v>
      </c>
      <c r="L51">
        <v>2207497170</v>
      </c>
      <c r="M51">
        <v>2162890821</v>
      </c>
      <c r="N51" t="s">
        <v>31</v>
      </c>
      <c r="O51" t="s">
        <v>19</v>
      </c>
    </row>
    <row r="52" spans="1:15" x14ac:dyDescent="0.3">
      <c r="A52" t="s">
        <v>14</v>
      </c>
      <c r="B52">
        <v>5</v>
      </c>
      <c r="C52" t="str">
        <f>+TEXT(BaseDatos[[#This Row],[Fecha]],"mmmm")</f>
        <v>April</v>
      </c>
      <c r="D52" s="18">
        <v>44656</v>
      </c>
      <c r="E52" t="s">
        <v>23</v>
      </c>
      <c r="F52" t="s">
        <v>36</v>
      </c>
      <c r="G52">
        <v>900</v>
      </c>
      <c r="H52">
        <v>11353</v>
      </c>
      <c r="I52">
        <v>5</v>
      </c>
      <c r="J52" s="11">
        <v>0.29166666666666669</v>
      </c>
      <c r="K52" t="s">
        <v>27</v>
      </c>
      <c r="L52">
        <v>2207497170</v>
      </c>
      <c r="M52">
        <v>2150486004</v>
      </c>
      <c r="N52" t="s">
        <v>24</v>
      </c>
      <c r="O52" t="s">
        <v>37</v>
      </c>
    </row>
    <row r="53" spans="1:15" x14ac:dyDescent="0.3">
      <c r="A53" t="s">
        <v>14</v>
      </c>
      <c r="B53">
        <v>21</v>
      </c>
      <c r="C53" t="str">
        <f>+TEXT(BaseDatos[[#This Row],[Fecha]],"mmmm")</f>
        <v>June</v>
      </c>
      <c r="D53" s="18">
        <v>44733</v>
      </c>
      <c r="E53" t="s">
        <v>29</v>
      </c>
      <c r="F53" t="s">
        <v>40</v>
      </c>
      <c r="G53">
        <v>480</v>
      </c>
      <c r="H53">
        <v>27233</v>
      </c>
      <c r="I53">
        <v>5</v>
      </c>
      <c r="J53" s="11">
        <v>0.25</v>
      </c>
      <c r="K53" t="s">
        <v>22</v>
      </c>
      <c r="L53">
        <v>2177693658</v>
      </c>
      <c r="M53">
        <v>2210881640</v>
      </c>
      <c r="N53" t="s">
        <v>38</v>
      </c>
      <c r="O53" t="s">
        <v>45</v>
      </c>
    </row>
    <row r="54" spans="1:15" x14ac:dyDescent="0.3">
      <c r="A54" t="s">
        <v>14</v>
      </c>
      <c r="B54">
        <v>15</v>
      </c>
      <c r="C54" t="str">
        <f>+TEXT(BaseDatos[[#This Row],[Fecha]],"mmmm")</f>
        <v>March</v>
      </c>
      <c r="D54" s="18">
        <v>44635</v>
      </c>
      <c r="E54" t="s">
        <v>34</v>
      </c>
      <c r="F54" t="s">
        <v>36</v>
      </c>
      <c r="G54">
        <v>329</v>
      </c>
      <c r="H54">
        <v>48728</v>
      </c>
      <c r="I54">
        <v>5</v>
      </c>
      <c r="J54" s="11">
        <v>0.1875</v>
      </c>
      <c r="K54" t="s">
        <v>22</v>
      </c>
      <c r="L54">
        <v>2212525308</v>
      </c>
      <c r="M54">
        <v>2205821202</v>
      </c>
      <c r="N54" t="s">
        <v>31</v>
      </c>
      <c r="O54" t="s">
        <v>43</v>
      </c>
    </row>
    <row r="55" spans="1:15" x14ac:dyDescent="0.3">
      <c r="A55" t="s">
        <v>41</v>
      </c>
      <c r="B55">
        <v>15</v>
      </c>
      <c r="C55" t="str">
        <f>+TEXT(BaseDatos[[#This Row],[Fecha]],"mmmm")</f>
        <v>July</v>
      </c>
      <c r="D55" s="18">
        <v>44757</v>
      </c>
      <c r="E55" t="s">
        <v>34</v>
      </c>
      <c r="F55" t="s">
        <v>40</v>
      </c>
      <c r="G55">
        <v>329</v>
      </c>
      <c r="H55">
        <v>44995</v>
      </c>
      <c r="I55">
        <v>5</v>
      </c>
      <c r="J55" s="11">
        <v>0.1875</v>
      </c>
      <c r="K55" t="s">
        <v>27</v>
      </c>
      <c r="L55">
        <v>2210881640</v>
      </c>
      <c r="M55">
        <v>2162890821</v>
      </c>
      <c r="N55" t="s">
        <v>38</v>
      </c>
      <c r="O55" t="s">
        <v>45</v>
      </c>
    </row>
    <row r="56" spans="1:15" x14ac:dyDescent="0.3">
      <c r="A56" t="s">
        <v>41</v>
      </c>
      <c r="B56">
        <v>20</v>
      </c>
      <c r="C56" t="str">
        <f>+TEXT(BaseDatos[[#This Row],[Fecha]],"mmmm")</f>
        <v>July</v>
      </c>
      <c r="D56" s="18">
        <v>44762</v>
      </c>
      <c r="E56" t="s">
        <v>29</v>
      </c>
      <c r="F56" t="s">
        <v>26</v>
      </c>
      <c r="G56">
        <v>480</v>
      </c>
      <c r="H56">
        <v>32431</v>
      </c>
      <c r="I56">
        <v>5</v>
      </c>
      <c r="J56" s="11">
        <v>0.25</v>
      </c>
      <c r="K56" t="s">
        <v>22</v>
      </c>
      <c r="L56">
        <v>2212525308</v>
      </c>
      <c r="M56">
        <v>2205821202</v>
      </c>
      <c r="N56" t="s">
        <v>24</v>
      </c>
      <c r="O56" t="s">
        <v>37</v>
      </c>
    </row>
    <row r="57" spans="1:15" x14ac:dyDescent="0.3">
      <c r="A57" t="s">
        <v>41</v>
      </c>
      <c r="B57">
        <v>20</v>
      </c>
      <c r="C57" t="str">
        <f>+TEXT(BaseDatos[[#This Row],[Fecha]],"mmmm")</f>
        <v>November</v>
      </c>
      <c r="D57" s="18">
        <v>44885</v>
      </c>
      <c r="E57" t="s">
        <v>23</v>
      </c>
      <c r="F57" t="s">
        <v>26</v>
      </c>
      <c r="G57">
        <v>900</v>
      </c>
      <c r="H57">
        <v>17525</v>
      </c>
      <c r="I57">
        <v>5</v>
      </c>
      <c r="J57" s="11">
        <v>0.29166666666666669</v>
      </c>
      <c r="K57" t="s">
        <v>17</v>
      </c>
      <c r="L57">
        <v>2212525308</v>
      </c>
      <c r="M57">
        <v>2205821202</v>
      </c>
      <c r="N57" t="s">
        <v>31</v>
      </c>
      <c r="O57" t="s">
        <v>33</v>
      </c>
    </row>
    <row r="58" spans="1:15" x14ac:dyDescent="0.3">
      <c r="A58" t="s">
        <v>14</v>
      </c>
      <c r="B58">
        <v>8</v>
      </c>
      <c r="C58" t="str">
        <f>+TEXT(BaseDatos[[#This Row],[Fecha]],"mmmm")</f>
        <v>June</v>
      </c>
      <c r="D58" s="18">
        <v>44720</v>
      </c>
      <c r="E58" t="s">
        <v>35</v>
      </c>
      <c r="F58" t="s">
        <v>40</v>
      </c>
      <c r="G58">
        <v>382</v>
      </c>
      <c r="H58">
        <v>65677</v>
      </c>
      <c r="I58">
        <v>5</v>
      </c>
      <c r="J58" s="11">
        <v>0.1875</v>
      </c>
      <c r="K58" t="s">
        <v>27</v>
      </c>
      <c r="L58">
        <v>2194894679</v>
      </c>
      <c r="M58">
        <v>2205821202</v>
      </c>
      <c r="N58" t="s">
        <v>18</v>
      </c>
      <c r="O58" t="s">
        <v>42</v>
      </c>
    </row>
    <row r="59" spans="1:15" x14ac:dyDescent="0.3">
      <c r="A59" t="s">
        <v>14</v>
      </c>
      <c r="B59">
        <v>16</v>
      </c>
      <c r="C59" t="str">
        <f>+TEXT(BaseDatos[[#This Row],[Fecha]],"mmmm")</f>
        <v>January</v>
      </c>
      <c r="D59" s="18">
        <v>44577</v>
      </c>
      <c r="E59" t="s">
        <v>29</v>
      </c>
      <c r="F59" t="s">
        <v>40</v>
      </c>
      <c r="G59">
        <v>480</v>
      </c>
      <c r="H59">
        <v>51264</v>
      </c>
      <c r="I59">
        <v>5</v>
      </c>
      <c r="J59" s="11">
        <v>0.25</v>
      </c>
      <c r="K59" t="s">
        <v>17</v>
      </c>
      <c r="L59">
        <v>2194894679</v>
      </c>
      <c r="M59">
        <v>2205821202</v>
      </c>
      <c r="N59" t="s">
        <v>18</v>
      </c>
      <c r="O59" t="s">
        <v>45</v>
      </c>
    </row>
    <row r="60" spans="1:15" x14ac:dyDescent="0.3">
      <c r="A60" t="s">
        <v>14</v>
      </c>
      <c r="B60">
        <v>21</v>
      </c>
      <c r="C60" t="str">
        <f>+TEXT(BaseDatos[[#This Row],[Fecha]],"mmmm")</f>
        <v>November</v>
      </c>
      <c r="D60" s="18">
        <v>44886</v>
      </c>
      <c r="E60" t="s">
        <v>34</v>
      </c>
      <c r="F60" t="s">
        <v>36</v>
      </c>
      <c r="G60">
        <v>329</v>
      </c>
      <c r="H60">
        <v>42280</v>
      </c>
      <c r="I60">
        <v>5</v>
      </c>
      <c r="J60" s="11">
        <v>0.1875</v>
      </c>
      <c r="K60" t="s">
        <v>27</v>
      </c>
      <c r="L60">
        <v>2162890821</v>
      </c>
      <c r="M60">
        <v>2207497170</v>
      </c>
      <c r="N60" t="s">
        <v>18</v>
      </c>
      <c r="O60" t="s">
        <v>37</v>
      </c>
    </row>
    <row r="61" spans="1:15" x14ac:dyDescent="0.3">
      <c r="A61" t="s">
        <v>14</v>
      </c>
      <c r="B61">
        <v>17</v>
      </c>
      <c r="C61" t="str">
        <f>+TEXT(BaseDatos[[#This Row],[Fecha]],"mmmm")</f>
        <v>July</v>
      </c>
      <c r="D61" s="18">
        <v>44759</v>
      </c>
      <c r="E61" t="s">
        <v>34</v>
      </c>
      <c r="F61" t="s">
        <v>26</v>
      </c>
      <c r="G61">
        <v>329</v>
      </c>
      <c r="H61">
        <v>27481</v>
      </c>
      <c r="I61">
        <v>5</v>
      </c>
      <c r="J61" s="11">
        <v>0.1875</v>
      </c>
      <c r="K61" t="s">
        <v>22</v>
      </c>
      <c r="L61">
        <v>2194894679</v>
      </c>
      <c r="M61">
        <v>2212525308</v>
      </c>
      <c r="N61" t="s">
        <v>38</v>
      </c>
      <c r="O61" t="s">
        <v>33</v>
      </c>
    </row>
    <row r="62" spans="1:15" x14ac:dyDescent="0.3">
      <c r="A62" t="s">
        <v>14</v>
      </c>
      <c r="B62">
        <v>24</v>
      </c>
      <c r="C62" t="str">
        <f>+TEXT(BaseDatos[[#This Row],[Fecha]],"mmmm")</f>
        <v>December</v>
      </c>
      <c r="D62" s="18">
        <v>44919</v>
      </c>
      <c r="E62" t="s">
        <v>34</v>
      </c>
      <c r="F62" t="s">
        <v>26</v>
      </c>
      <c r="G62">
        <v>329</v>
      </c>
      <c r="H62">
        <v>72108</v>
      </c>
      <c r="I62">
        <v>5</v>
      </c>
      <c r="J62" s="11">
        <v>0.1875</v>
      </c>
      <c r="K62" t="s">
        <v>22</v>
      </c>
      <c r="L62">
        <v>2186970936</v>
      </c>
      <c r="M62">
        <v>2210881640</v>
      </c>
      <c r="N62" t="s">
        <v>24</v>
      </c>
      <c r="O62" t="s">
        <v>42</v>
      </c>
    </row>
    <row r="63" spans="1:15" x14ac:dyDescent="0.3">
      <c r="A63" t="s">
        <v>14</v>
      </c>
      <c r="B63">
        <v>23</v>
      </c>
      <c r="C63" t="str">
        <f>+TEXT(BaseDatos[[#This Row],[Fecha]],"mmmm")</f>
        <v>February</v>
      </c>
      <c r="D63" s="18">
        <v>44615</v>
      </c>
      <c r="E63" t="s">
        <v>20</v>
      </c>
      <c r="F63" t="s">
        <v>21</v>
      </c>
      <c r="G63">
        <v>333</v>
      </c>
      <c r="H63">
        <v>72457</v>
      </c>
      <c r="I63">
        <v>4</v>
      </c>
      <c r="J63" s="11">
        <v>0.20833333333333334</v>
      </c>
      <c r="K63" t="s">
        <v>27</v>
      </c>
      <c r="L63">
        <v>2162890821</v>
      </c>
      <c r="M63">
        <v>2150486004</v>
      </c>
      <c r="N63" t="s">
        <v>24</v>
      </c>
      <c r="O63" t="s">
        <v>32</v>
      </c>
    </row>
    <row r="64" spans="1:15" x14ac:dyDescent="0.3">
      <c r="A64" t="s">
        <v>14</v>
      </c>
      <c r="B64">
        <v>26</v>
      </c>
      <c r="C64" t="str">
        <f>+TEXT(BaseDatos[[#This Row],[Fecha]],"mmmm")</f>
        <v>July</v>
      </c>
      <c r="D64" s="18">
        <v>44768</v>
      </c>
      <c r="E64" t="s">
        <v>34</v>
      </c>
      <c r="F64" t="s">
        <v>40</v>
      </c>
      <c r="G64">
        <v>329</v>
      </c>
      <c r="H64">
        <v>27328</v>
      </c>
      <c r="I64">
        <v>5</v>
      </c>
      <c r="J64" s="11">
        <v>0.1875</v>
      </c>
      <c r="K64" t="s">
        <v>17</v>
      </c>
      <c r="L64">
        <v>2205821202</v>
      </c>
      <c r="M64">
        <v>2205821202</v>
      </c>
      <c r="N64" t="s">
        <v>38</v>
      </c>
      <c r="O64" t="s">
        <v>37</v>
      </c>
    </row>
    <row r="65" spans="1:15" x14ac:dyDescent="0.3">
      <c r="A65" t="s">
        <v>14</v>
      </c>
      <c r="B65">
        <v>23</v>
      </c>
      <c r="C65" t="str">
        <f>+TEXT(BaseDatos[[#This Row],[Fecha]],"mmmm")</f>
        <v>August</v>
      </c>
      <c r="D65" s="18">
        <v>44796</v>
      </c>
      <c r="E65" t="s">
        <v>35</v>
      </c>
      <c r="F65" t="s">
        <v>36</v>
      </c>
      <c r="G65">
        <v>382</v>
      </c>
      <c r="H65">
        <v>50864</v>
      </c>
      <c r="I65">
        <v>5</v>
      </c>
      <c r="J65" s="11">
        <v>0.1875</v>
      </c>
      <c r="K65" t="s">
        <v>17</v>
      </c>
      <c r="L65">
        <v>2194894679</v>
      </c>
      <c r="M65">
        <v>2210881640</v>
      </c>
      <c r="N65" t="s">
        <v>31</v>
      </c>
      <c r="O65" t="s">
        <v>28</v>
      </c>
    </row>
    <row r="66" spans="1:15" x14ac:dyDescent="0.3">
      <c r="A66" t="s">
        <v>14</v>
      </c>
      <c r="B66">
        <v>12</v>
      </c>
      <c r="C66" t="str">
        <f>+TEXT(BaseDatos[[#This Row],[Fecha]],"mmmm")</f>
        <v>January</v>
      </c>
      <c r="D66" s="18">
        <v>44573</v>
      </c>
      <c r="E66" t="s">
        <v>34</v>
      </c>
      <c r="F66" t="s">
        <v>16</v>
      </c>
      <c r="G66">
        <v>329</v>
      </c>
      <c r="H66">
        <v>47093</v>
      </c>
      <c r="I66">
        <v>5</v>
      </c>
      <c r="J66" s="11">
        <v>0.1875</v>
      </c>
      <c r="K66" t="s">
        <v>22</v>
      </c>
      <c r="L66">
        <v>2205821202</v>
      </c>
      <c r="M66">
        <v>2210881640</v>
      </c>
      <c r="N66" t="s">
        <v>18</v>
      </c>
      <c r="O66" t="s">
        <v>37</v>
      </c>
    </row>
    <row r="67" spans="1:15" x14ac:dyDescent="0.3">
      <c r="A67" t="s">
        <v>14</v>
      </c>
      <c r="B67">
        <v>26</v>
      </c>
      <c r="C67" t="str">
        <f>+TEXT(BaseDatos[[#This Row],[Fecha]],"mmmm")</f>
        <v>December</v>
      </c>
      <c r="D67" s="18">
        <v>44921</v>
      </c>
      <c r="E67" t="s">
        <v>23</v>
      </c>
      <c r="F67" t="s">
        <v>26</v>
      </c>
      <c r="G67">
        <v>900</v>
      </c>
      <c r="H67">
        <v>71460</v>
      </c>
      <c r="I67">
        <v>5</v>
      </c>
      <c r="J67" s="11">
        <v>0.29166666666666669</v>
      </c>
      <c r="K67" t="s">
        <v>22</v>
      </c>
      <c r="L67">
        <v>2207497170</v>
      </c>
      <c r="M67">
        <v>2210881640</v>
      </c>
      <c r="N67" t="s">
        <v>24</v>
      </c>
      <c r="O67" t="s">
        <v>45</v>
      </c>
    </row>
    <row r="68" spans="1:15" x14ac:dyDescent="0.3">
      <c r="A68" t="s">
        <v>14</v>
      </c>
      <c r="B68">
        <v>13</v>
      </c>
      <c r="C68" t="str">
        <f>+TEXT(BaseDatos[[#This Row],[Fecha]],"mmmm")</f>
        <v>March</v>
      </c>
      <c r="D68" s="18">
        <v>44633</v>
      </c>
      <c r="E68" t="s">
        <v>29</v>
      </c>
      <c r="F68" t="s">
        <v>16</v>
      </c>
      <c r="G68">
        <v>480</v>
      </c>
      <c r="H68">
        <v>70631</v>
      </c>
      <c r="I68">
        <v>5</v>
      </c>
      <c r="J68" s="11">
        <v>0.25</v>
      </c>
      <c r="K68" t="s">
        <v>17</v>
      </c>
      <c r="L68">
        <v>2210881640</v>
      </c>
      <c r="M68">
        <v>2205821202</v>
      </c>
      <c r="N68" t="s">
        <v>18</v>
      </c>
      <c r="O68" t="s">
        <v>32</v>
      </c>
    </row>
    <row r="69" spans="1:15" x14ac:dyDescent="0.3">
      <c r="A69" t="s">
        <v>14</v>
      </c>
      <c r="B69">
        <v>9</v>
      </c>
      <c r="C69" t="str">
        <f>+TEXT(BaseDatos[[#This Row],[Fecha]],"mmmm")</f>
        <v>June</v>
      </c>
      <c r="D69" s="18">
        <v>44721</v>
      </c>
      <c r="E69" t="s">
        <v>35</v>
      </c>
      <c r="F69" t="s">
        <v>40</v>
      </c>
      <c r="G69">
        <v>382</v>
      </c>
      <c r="H69">
        <v>38659</v>
      </c>
      <c r="I69">
        <v>5</v>
      </c>
      <c r="J69" s="11">
        <v>0.1875</v>
      </c>
      <c r="K69" t="s">
        <v>22</v>
      </c>
      <c r="L69">
        <v>2207497170</v>
      </c>
      <c r="M69">
        <v>2186970936</v>
      </c>
      <c r="N69" t="s">
        <v>24</v>
      </c>
      <c r="O69" t="s">
        <v>28</v>
      </c>
    </row>
    <row r="70" spans="1:15" x14ac:dyDescent="0.3">
      <c r="A70" t="s">
        <v>14</v>
      </c>
      <c r="B70">
        <v>5</v>
      </c>
      <c r="C70" t="str">
        <f>+TEXT(BaseDatos[[#This Row],[Fecha]],"mmmm")</f>
        <v>May</v>
      </c>
      <c r="D70" s="18">
        <v>44686</v>
      </c>
      <c r="E70" t="s">
        <v>23</v>
      </c>
      <c r="F70" t="s">
        <v>16</v>
      </c>
      <c r="G70">
        <v>900</v>
      </c>
      <c r="H70">
        <v>32446</v>
      </c>
      <c r="I70">
        <v>5</v>
      </c>
      <c r="J70" s="11">
        <v>0.29166666666666669</v>
      </c>
      <c r="K70" t="s">
        <v>27</v>
      </c>
      <c r="L70">
        <v>2205821202</v>
      </c>
      <c r="M70">
        <v>2205821202</v>
      </c>
      <c r="N70" t="s">
        <v>38</v>
      </c>
      <c r="O70" t="s">
        <v>39</v>
      </c>
    </row>
    <row r="71" spans="1:15" x14ac:dyDescent="0.3">
      <c r="A71" t="s">
        <v>14</v>
      </c>
      <c r="B71">
        <v>2</v>
      </c>
      <c r="C71" t="str">
        <f>+TEXT(BaseDatos[[#This Row],[Fecha]],"mmmm")</f>
        <v>June</v>
      </c>
      <c r="D71" s="18">
        <v>44714</v>
      </c>
      <c r="E71" t="s">
        <v>34</v>
      </c>
      <c r="F71" t="s">
        <v>30</v>
      </c>
      <c r="G71">
        <v>329</v>
      </c>
      <c r="H71">
        <v>12059</v>
      </c>
      <c r="I71">
        <v>5</v>
      </c>
      <c r="J71" s="11">
        <v>0.1875</v>
      </c>
      <c r="K71" t="s">
        <v>22</v>
      </c>
      <c r="L71">
        <v>2186970936</v>
      </c>
      <c r="M71">
        <v>2186970936</v>
      </c>
      <c r="N71" t="s">
        <v>31</v>
      </c>
      <c r="O71" t="s">
        <v>44</v>
      </c>
    </row>
    <row r="72" spans="1:15" x14ac:dyDescent="0.3">
      <c r="A72" t="s">
        <v>41</v>
      </c>
      <c r="B72">
        <v>27</v>
      </c>
      <c r="C72" t="str">
        <f>+TEXT(BaseDatos[[#This Row],[Fecha]],"mmmm")</f>
        <v>September</v>
      </c>
      <c r="D72" s="18">
        <v>44831</v>
      </c>
      <c r="E72" t="s">
        <v>34</v>
      </c>
      <c r="F72" t="s">
        <v>30</v>
      </c>
      <c r="G72">
        <v>329</v>
      </c>
      <c r="H72">
        <v>68894</v>
      </c>
      <c r="I72">
        <v>5</v>
      </c>
      <c r="J72" s="11">
        <v>0.1875</v>
      </c>
      <c r="K72" t="s">
        <v>27</v>
      </c>
      <c r="L72">
        <v>2150486004</v>
      </c>
      <c r="M72">
        <v>2186970936</v>
      </c>
      <c r="N72" t="s">
        <v>24</v>
      </c>
      <c r="O72" t="s">
        <v>42</v>
      </c>
    </row>
    <row r="73" spans="1:15" x14ac:dyDescent="0.3">
      <c r="A73" t="s">
        <v>14</v>
      </c>
      <c r="B73">
        <v>12</v>
      </c>
      <c r="C73" t="str">
        <f>+TEXT(BaseDatos[[#This Row],[Fecha]],"mmmm")</f>
        <v>May</v>
      </c>
      <c r="D73" s="18">
        <v>44693</v>
      </c>
      <c r="E73" t="s">
        <v>35</v>
      </c>
      <c r="F73" t="s">
        <v>21</v>
      </c>
      <c r="G73">
        <v>382</v>
      </c>
      <c r="H73">
        <v>67667</v>
      </c>
      <c r="I73">
        <v>5</v>
      </c>
      <c r="J73" s="11">
        <v>0.1875</v>
      </c>
      <c r="K73" t="s">
        <v>27</v>
      </c>
      <c r="L73">
        <v>2162890821</v>
      </c>
      <c r="M73">
        <v>2212525308</v>
      </c>
      <c r="N73" t="s">
        <v>38</v>
      </c>
      <c r="O73" t="s">
        <v>25</v>
      </c>
    </row>
    <row r="74" spans="1:15" x14ac:dyDescent="0.3">
      <c r="A74" t="s">
        <v>14</v>
      </c>
      <c r="B74">
        <v>23</v>
      </c>
      <c r="C74" t="str">
        <f>+TEXT(BaseDatos[[#This Row],[Fecha]],"mmmm")</f>
        <v>January</v>
      </c>
      <c r="D74" s="18">
        <v>44584</v>
      </c>
      <c r="E74" t="s">
        <v>15</v>
      </c>
      <c r="F74" t="s">
        <v>36</v>
      </c>
      <c r="G74">
        <v>222</v>
      </c>
      <c r="H74">
        <v>21868</v>
      </c>
      <c r="I74">
        <v>3</v>
      </c>
      <c r="J74" s="11">
        <v>0.125</v>
      </c>
      <c r="K74" t="s">
        <v>17</v>
      </c>
      <c r="L74">
        <v>2177693658</v>
      </c>
      <c r="M74">
        <v>2207497170</v>
      </c>
      <c r="N74" t="s">
        <v>38</v>
      </c>
      <c r="O74" t="s">
        <v>44</v>
      </c>
    </row>
    <row r="75" spans="1:15" x14ac:dyDescent="0.3">
      <c r="A75" t="s">
        <v>41</v>
      </c>
      <c r="B75">
        <v>15</v>
      </c>
      <c r="C75" t="str">
        <f>+TEXT(BaseDatos[[#This Row],[Fecha]],"mmmm")</f>
        <v>June</v>
      </c>
      <c r="D75" s="18">
        <v>44727</v>
      </c>
      <c r="E75" t="s">
        <v>34</v>
      </c>
      <c r="F75" t="s">
        <v>30</v>
      </c>
      <c r="G75">
        <v>329</v>
      </c>
      <c r="H75">
        <v>18176</v>
      </c>
      <c r="I75">
        <v>5</v>
      </c>
      <c r="J75" s="11">
        <v>0.1875</v>
      </c>
      <c r="K75" t="s">
        <v>17</v>
      </c>
      <c r="L75">
        <v>2207497170</v>
      </c>
      <c r="M75">
        <v>2186970936</v>
      </c>
      <c r="N75" t="s">
        <v>31</v>
      </c>
      <c r="O75" t="s">
        <v>28</v>
      </c>
    </row>
    <row r="76" spans="1:15" x14ac:dyDescent="0.3">
      <c r="A76" t="s">
        <v>41</v>
      </c>
      <c r="B76">
        <v>8</v>
      </c>
      <c r="C76" t="str">
        <f>+TEXT(BaseDatos[[#This Row],[Fecha]],"mmmm")</f>
        <v>November</v>
      </c>
      <c r="D76" s="18">
        <v>44873</v>
      </c>
      <c r="E76" t="s">
        <v>35</v>
      </c>
      <c r="F76" t="s">
        <v>30</v>
      </c>
      <c r="G76">
        <v>382</v>
      </c>
      <c r="H76">
        <v>78197</v>
      </c>
      <c r="I76">
        <v>5</v>
      </c>
      <c r="J76" s="11">
        <v>0.1875</v>
      </c>
      <c r="K76" t="s">
        <v>17</v>
      </c>
      <c r="L76">
        <v>2150486004</v>
      </c>
      <c r="M76">
        <v>2212525308</v>
      </c>
      <c r="N76" t="s">
        <v>31</v>
      </c>
      <c r="O76" t="s">
        <v>32</v>
      </c>
    </row>
    <row r="77" spans="1:15" x14ac:dyDescent="0.3">
      <c r="A77" t="s">
        <v>14</v>
      </c>
      <c r="B77">
        <v>22</v>
      </c>
      <c r="C77" t="str">
        <f>+TEXT(BaseDatos[[#This Row],[Fecha]],"mmmm")</f>
        <v>November</v>
      </c>
      <c r="D77" s="18">
        <v>44887</v>
      </c>
      <c r="E77" t="s">
        <v>34</v>
      </c>
      <c r="F77" t="s">
        <v>16</v>
      </c>
      <c r="G77">
        <v>329</v>
      </c>
      <c r="H77">
        <v>23280</v>
      </c>
      <c r="I77">
        <v>5</v>
      </c>
      <c r="J77" s="11">
        <v>0.1875</v>
      </c>
      <c r="K77" t="s">
        <v>27</v>
      </c>
      <c r="L77">
        <v>2212525308</v>
      </c>
      <c r="M77">
        <v>2150486004</v>
      </c>
      <c r="N77" t="s">
        <v>31</v>
      </c>
      <c r="O77" t="s">
        <v>44</v>
      </c>
    </row>
    <row r="78" spans="1:15" x14ac:dyDescent="0.3">
      <c r="A78" t="s">
        <v>14</v>
      </c>
      <c r="B78">
        <v>6</v>
      </c>
      <c r="C78" t="str">
        <f>+TEXT(BaseDatos[[#This Row],[Fecha]],"mmmm")</f>
        <v>March</v>
      </c>
      <c r="D78" s="18">
        <v>44626</v>
      </c>
      <c r="E78" t="s">
        <v>35</v>
      </c>
      <c r="F78" t="s">
        <v>30</v>
      </c>
      <c r="G78">
        <v>382</v>
      </c>
      <c r="H78">
        <v>39671</v>
      </c>
      <c r="I78">
        <v>5</v>
      </c>
      <c r="J78" s="11">
        <v>0.1875</v>
      </c>
      <c r="K78" t="s">
        <v>17</v>
      </c>
      <c r="L78">
        <v>2150486004</v>
      </c>
      <c r="M78">
        <v>2177693658</v>
      </c>
      <c r="N78" t="s">
        <v>24</v>
      </c>
      <c r="O78" t="s">
        <v>49</v>
      </c>
    </row>
    <row r="79" spans="1:15" x14ac:dyDescent="0.3">
      <c r="A79" t="s">
        <v>14</v>
      </c>
      <c r="B79">
        <v>24</v>
      </c>
      <c r="C79" t="str">
        <f>+TEXT(BaseDatos[[#This Row],[Fecha]],"mmmm")</f>
        <v>September</v>
      </c>
      <c r="D79" s="18">
        <v>44828</v>
      </c>
      <c r="E79" t="s">
        <v>29</v>
      </c>
      <c r="F79" t="s">
        <v>30</v>
      </c>
      <c r="G79">
        <v>480</v>
      </c>
      <c r="H79">
        <v>34655</v>
      </c>
      <c r="I79">
        <v>5</v>
      </c>
      <c r="J79" s="11">
        <v>0.25</v>
      </c>
      <c r="K79" t="s">
        <v>22</v>
      </c>
      <c r="L79">
        <v>2194894679</v>
      </c>
      <c r="M79">
        <v>2212525308</v>
      </c>
      <c r="N79" t="s">
        <v>24</v>
      </c>
      <c r="O79" t="s">
        <v>33</v>
      </c>
    </row>
    <row r="80" spans="1:15" x14ac:dyDescent="0.3">
      <c r="A80" t="s">
        <v>14</v>
      </c>
      <c r="B80">
        <v>26</v>
      </c>
      <c r="C80" t="str">
        <f>+TEXT(BaseDatos[[#This Row],[Fecha]],"mmmm")</f>
        <v>April</v>
      </c>
      <c r="D80" s="18">
        <v>44677</v>
      </c>
      <c r="E80" t="s">
        <v>23</v>
      </c>
      <c r="F80" t="s">
        <v>16</v>
      </c>
      <c r="G80">
        <v>900</v>
      </c>
      <c r="H80">
        <v>61100</v>
      </c>
      <c r="I80">
        <v>5</v>
      </c>
      <c r="J80" s="11">
        <v>0.29166666666666669</v>
      </c>
      <c r="K80" t="s">
        <v>22</v>
      </c>
      <c r="L80">
        <v>2186970936</v>
      </c>
      <c r="M80">
        <v>2207497170</v>
      </c>
      <c r="N80" t="s">
        <v>18</v>
      </c>
      <c r="O80" t="s">
        <v>47</v>
      </c>
    </row>
    <row r="81" spans="1:15" x14ac:dyDescent="0.3">
      <c r="A81" t="s">
        <v>14</v>
      </c>
      <c r="B81">
        <v>23</v>
      </c>
      <c r="C81" t="str">
        <f>+TEXT(BaseDatos[[#This Row],[Fecha]],"mmmm")</f>
        <v>October</v>
      </c>
      <c r="D81" s="18">
        <v>44857</v>
      </c>
      <c r="E81" t="s">
        <v>15</v>
      </c>
      <c r="F81" t="s">
        <v>36</v>
      </c>
      <c r="G81">
        <v>222</v>
      </c>
      <c r="H81">
        <v>43145</v>
      </c>
      <c r="I81">
        <v>3</v>
      </c>
      <c r="J81" s="11">
        <v>0.125</v>
      </c>
      <c r="K81" t="s">
        <v>27</v>
      </c>
      <c r="L81">
        <v>2150486004</v>
      </c>
      <c r="M81">
        <v>2207497170</v>
      </c>
      <c r="N81" t="s">
        <v>31</v>
      </c>
      <c r="O81" t="s">
        <v>33</v>
      </c>
    </row>
    <row r="82" spans="1:15" x14ac:dyDescent="0.3">
      <c r="A82" t="s">
        <v>41</v>
      </c>
      <c r="B82">
        <v>2</v>
      </c>
      <c r="C82" t="str">
        <f>+TEXT(BaseDatos[[#This Row],[Fecha]],"mmmm")</f>
        <v>February</v>
      </c>
      <c r="D82" s="18">
        <v>44594</v>
      </c>
      <c r="E82" t="s">
        <v>34</v>
      </c>
      <c r="F82" t="s">
        <v>36</v>
      </c>
      <c r="G82">
        <v>329</v>
      </c>
      <c r="H82">
        <v>62097</v>
      </c>
      <c r="I82">
        <v>5</v>
      </c>
      <c r="J82" s="11">
        <v>0.1875</v>
      </c>
      <c r="K82" t="s">
        <v>22</v>
      </c>
      <c r="L82">
        <v>2162890821</v>
      </c>
      <c r="M82">
        <v>2207497170</v>
      </c>
      <c r="N82" t="s">
        <v>31</v>
      </c>
      <c r="O82" t="s">
        <v>47</v>
      </c>
    </row>
    <row r="83" spans="1:15" x14ac:dyDescent="0.3">
      <c r="A83" t="s">
        <v>14</v>
      </c>
      <c r="B83">
        <v>8</v>
      </c>
      <c r="C83" t="str">
        <f>+TEXT(BaseDatos[[#This Row],[Fecha]],"mmmm")</f>
        <v>July</v>
      </c>
      <c r="D83" s="18">
        <v>44750</v>
      </c>
      <c r="E83" t="s">
        <v>23</v>
      </c>
      <c r="F83" t="s">
        <v>36</v>
      </c>
      <c r="G83">
        <v>900</v>
      </c>
      <c r="H83">
        <v>43248</v>
      </c>
      <c r="I83">
        <v>5</v>
      </c>
      <c r="J83" s="11">
        <v>0.29166666666666669</v>
      </c>
      <c r="K83" t="s">
        <v>27</v>
      </c>
      <c r="L83">
        <v>2205821202</v>
      </c>
      <c r="M83">
        <v>2186970936</v>
      </c>
      <c r="N83" t="s">
        <v>31</v>
      </c>
      <c r="O83" t="s">
        <v>19</v>
      </c>
    </row>
    <row r="84" spans="1:15" x14ac:dyDescent="0.3">
      <c r="A84" t="s">
        <v>14</v>
      </c>
      <c r="B84">
        <v>21</v>
      </c>
      <c r="C84" t="str">
        <f>+TEXT(BaseDatos[[#This Row],[Fecha]],"mmmm")</f>
        <v>April</v>
      </c>
      <c r="D84" s="18">
        <v>44672</v>
      </c>
      <c r="E84" t="s">
        <v>20</v>
      </c>
      <c r="F84" t="s">
        <v>21</v>
      </c>
      <c r="G84">
        <v>333</v>
      </c>
      <c r="H84">
        <v>39077</v>
      </c>
      <c r="I84">
        <v>4</v>
      </c>
      <c r="J84" s="11">
        <v>0.20833333333333334</v>
      </c>
      <c r="K84" t="s">
        <v>17</v>
      </c>
      <c r="L84">
        <v>2205821202</v>
      </c>
      <c r="M84">
        <v>2150486004</v>
      </c>
      <c r="N84" t="s">
        <v>24</v>
      </c>
      <c r="O84" t="s">
        <v>49</v>
      </c>
    </row>
    <row r="85" spans="1:15" x14ac:dyDescent="0.3">
      <c r="A85" t="s">
        <v>14</v>
      </c>
      <c r="B85">
        <v>10</v>
      </c>
      <c r="C85" t="str">
        <f>+TEXT(BaseDatos[[#This Row],[Fecha]],"mmmm")</f>
        <v>February</v>
      </c>
      <c r="D85" s="18">
        <v>44602</v>
      </c>
      <c r="E85" t="s">
        <v>34</v>
      </c>
      <c r="F85" t="s">
        <v>30</v>
      </c>
      <c r="G85">
        <v>329</v>
      </c>
      <c r="H85">
        <v>66241</v>
      </c>
      <c r="I85">
        <v>5</v>
      </c>
      <c r="J85" s="11">
        <v>0.1875</v>
      </c>
      <c r="K85" t="s">
        <v>17</v>
      </c>
      <c r="L85">
        <v>2194894679</v>
      </c>
      <c r="M85">
        <v>2162890821</v>
      </c>
      <c r="N85" t="s">
        <v>31</v>
      </c>
      <c r="O85" t="s">
        <v>46</v>
      </c>
    </row>
    <row r="86" spans="1:15" x14ac:dyDescent="0.3">
      <c r="A86" t="s">
        <v>14</v>
      </c>
      <c r="B86">
        <v>9</v>
      </c>
      <c r="C86" t="str">
        <f>+TEXT(BaseDatos[[#This Row],[Fecha]],"mmmm")</f>
        <v>April</v>
      </c>
      <c r="D86" s="18">
        <v>44660</v>
      </c>
      <c r="E86" t="s">
        <v>23</v>
      </c>
      <c r="F86" t="s">
        <v>30</v>
      </c>
      <c r="G86">
        <v>900</v>
      </c>
      <c r="H86">
        <v>63674</v>
      </c>
      <c r="I86">
        <v>5</v>
      </c>
      <c r="J86" s="11">
        <v>0.29166666666666669</v>
      </c>
      <c r="K86" t="s">
        <v>27</v>
      </c>
      <c r="L86">
        <v>2212525308</v>
      </c>
      <c r="M86">
        <v>2186970936</v>
      </c>
      <c r="N86" t="s">
        <v>31</v>
      </c>
      <c r="O86" t="s">
        <v>49</v>
      </c>
    </row>
    <row r="87" spans="1:15" x14ac:dyDescent="0.3">
      <c r="A87" t="s">
        <v>14</v>
      </c>
      <c r="B87">
        <v>6</v>
      </c>
      <c r="C87" t="str">
        <f>+TEXT(BaseDatos[[#This Row],[Fecha]],"mmmm")</f>
        <v>May</v>
      </c>
      <c r="D87" s="18">
        <v>44687</v>
      </c>
      <c r="E87" t="s">
        <v>35</v>
      </c>
      <c r="F87" t="s">
        <v>40</v>
      </c>
      <c r="G87">
        <v>382</v>
      </c>
      <c r="H87">
        <v>38232</v>
      </c>
      <c r="I87">
        <v>5</v>
      </c>
      <c r="J87" s="11">
        <v>0.1875</v>
      </c>
      <c r="K87" t="s">
        <v>22</v>
      </c>
      <c r="L87">
        <v>2162890821</v>
      </c>
      <c r="M87">
        <v>2177693658</v>
      </c>
      <c r="N87" t="s">
        <v>24</v>
      </c>
      <c r="O87" t="s">
        <v>28</v>
      </c>
    </row>
    <row r="88" spans="1:15" x14ac:dyDescent="0.3">
      <c r="A88" t="s">
        <v>14</v>
      </c>
      <c r="B88">
        <v>16</v>
      </c>
      <c r="C88" t="str">
        <f>+TEXT(BaseDatos[[#This Row],[Fecha]],"mmmm")</f>
        <v>March</v>
      </c>
      <c r="D88" s="18">
        <v>44636</v>
      </c>
      <c r="E88" t="s">
        <v>29</v>
      </c>
      <c r="F88" t="s">
        <v>26</v>
      </c>
      <c r="G88">
        <v>480</v>
      </c>
      <c r="H88">
        <v>51969</v>
      </c>
      <c r="I88">
        <v>5</v>
      </c>
      <c r="J88" s="11">
        <v>0.25</v>
      </c>
      <c r="K88" t="s">
        <v>22</v>
      </c>
      <c r="L88">
        <v>2205821202</v>
      </c>
      <c r="M88">
        <v>2162890821</v>
      </c>
      <c r="N88" t="s">
        <v>38</v>
      </c>
      <c r="O88" t="s">
        <v>37</v>
      </c>
    </row>
    <row r="89" spans="1:15" x14ac:dyDescent="0.3">
      <c r="A89" t="s">
        <v>14</v>
      </c>
      <c r="B89">
        <v>9</v>
      </c>
      <c r="C89" t="str">
        <f>+TEXT(BaseDatos[[#This Row],[Fecha]],"mmmm")</f>
        <v>May</v>
      </c>
      <c r="D89" s="18">
        <v>44690</v>
      </c>
      <c r="E89" t="s">
        <v>29</v>
      </c>
      <c r="F89" t="s">
        <v>36</v>
      </c>
      <c r="G89">
        <v>480</v>
      </c>
      <c r="H89">
        <v>58190</v>
      </c>
      <c r="I89">
        <v>5</v>
      </c>
      <c r="J89" s="11">
        <v>0.25</v>
      </c>
      <c r="K89" t="s">
        <v>17</v>
      </c>
      <c r="L89">
        <v>2162890821</v>
      </c>
      <c r="M89">
        <v>2205821202</v>
      </c>
      <c r="N89" t="s">
        <v>31</v>
      </c>
      <c r="O89" t="s">
        <v>33</v>
      </c>
    </row>
    <row r="90" spans="1:15" x14ac:dyDescent="0.3">
      <c r="A90" t="s">
        <v>14</v>
      </c>
      <c r="B90">
        <v>15</v>
      </c>
      <c r="C90" t="str">
        <f>+TEXT(BaseDatos[[#This Row],[Fecha]],"mmmm")</f>
        <v>June</v>
      </c>
      <c r="D90" s="18">
        <v>44727</v>
      </c>
      <c r="E90" t="s">
        <v>35</v>
      </c>
      <c r="F90" t="s">
        <v>26</v>
      </c>
      <c r="G90">
        <v>382</v>
      </c>
      <c r="H90">
        <v>49381</v>
      </c>
      <c r="I90">
        <v>5</v>
      </c>
      <c r="J90" s="11">
        <v>0.1875</v>
      </c>
      <c r="K90" t="s">
        <v>22</v>
      </c>
      <c r="L90">
        <v>2186970936</v>
      </c>
      <c r="M90">
        <v>2162890821</v>
      </c>
      <c r="N90" t="s">
        <v>31</v>
      </c>
      <c r="O90" t="s">
        <v>47</v>
      </c>
    </row>
    <row r="91" spans="1:15" x14ac:dyDescent="0.3">
      <c r="A91" t="s">
        <v>14</v>
      </c>
      <c r="B91">
        <v>9</v>
      </c>
      <c r="C91" t="str">
        <f>+TEXT(BaseDatos[[#This Row],[Fecha]],"mmmm")</f>
        <v>January</v>
      </c>
      <c r="D91" s="18">
        <v>44570</v>
      </c>
      <c r="E91" t="s">
        <v>15</v>
      </c>
      <c r="F91" t="s">
        <v>26</v>
      </c>
      <c r="G91">
        <v>222</v>
      </c>
      <c r="H91">
        <v>56468</v>
      </c>
      <c r="I91">
        <v>3</v>
      </c>
      <c r="J91" s="11">
        <v>0.125</v>
      </c>
      <c r="K91" t="s">
        <v>27</v>
      </c>
      <c r="L91">
        <v>2207497170</v>
      </c>
      <c r="M91">
        <v>2177693658</v>
      </c>
      <c r="N91" t="s">
        <v>38</v>
      </c>
      <c r="O91" t="s">
        <v>42</v>
      </c>
    </row>
    <row r="92" spans="1:15" x14ac:dyDescent="0.3">
      <c r="A92" t="s">
        <v>14</v>
      </c>
      <c r="B92">
        <v>16</v>
      </c>
      <c r="C92" t="str">
        <f>+TEXT(BaseDatos[[#This Row],[Fecha]],"mmmm")</f>
        <v>November</v>
      </c>
      <c r="D92" s="18">
        <v>44881</v>
      </c>
      <c r="E92" t="s">
        <v>35</v>
      </c>
      <c r="F92" t="s">
        <v>21</v>
      </c>
      <c r="G92">
        <v>382</v>
      </c>
      <c r="H92">
        <v>16186</v>
      </c>
      <c r="I92">
        <v>5</v>
      </c>
      <c r="J92" s="11">
        <v>0.1875</v>
      </c>
      <c r="K92" t="s">
        <v>22</v>
      </c>
      <c r="L92">
        <v>2210881640</v>
      </c>
      <c r="M92">
        <v>2212525308</v>
      </c>
      <c r="N92" t="s">
        <v>24</v>
      </c>
      <c r="O92" t="s">
        <v>25</v>
      </c>
    </row>
    <row r="93" spans="1:15" x14ac:dyDescent="0.3">
      <c r="A93" t="s">
        <v>14</v>
      </c>
      <c r="B93">
        <v>16</v>
      </c>
      <c r="C93" t="str">
        <f>+TEXT(BaseDatos[[#This Row],[Fecha]],"mmmm")</f>
        <v>February</v>
      </c>
      <c r="D93" s="18">
        <v>44608</v>
      </c>
      <c r="E93" t="s">
        <v>35</v>
      </c>
      <c r="F93" t="s">
        <v>26</v>
      </c>
      <c r="G93">
        <v>382</v>
      </c>
      <c r="H93">
        <v>66375</v>
      </c>
      <c r="I93">
        <v>5</v>
      </c>
      <c r="J93" s="11">
        <v>0.1875</v>
      </c>
      <c r="K93" t="s">
        <v>27</v>
      </c>
      <c r="L93">
        <v>2162890821</v>
      </c>
      <c r="M93">
        <v>2210881640</v>
      </c>
      <c r="N93" t="s">
        <v>31</v>
      </c>
      <c r="O93" t="s">
        <v>44</v>
      </c>
    </row>
    <row r="94" spans="1:15" x14ac:dyDescent="0.3">
      <c r="A94" t="s">
        <v>14</v>
      </c>
      <c r="B94">
        <v>9</v>
      </c>
      <c r="C94" t="str">
        <f>+TEXT(BaseDatos[[#This Row],[Fecha]],"mmmm")</f>
        <v>November</v>
      </c>
      <c r="D94" s="18">
        <v>44874</v>
      </c>
      <c r="E94" t="s">
        <v>35</v>
      </c>
      <c r="F94" t="s">
        <v>40</v>
      </c>
      <c r="G94">
        <v>382</v>
      </c>
      <c r="H94">
        <v>12651</v>
      </c>
      <c r="I94">
        <v>5</v>
      </c>
      <c r="J94" s="11">
        <v>0.1875</v>
      </c>
      <c r="K94" t="s">
        <v>17</v>
      </c>
      <c r="L94">
        <v>2194894679</v>
      </c>
      <c r="M94">
        <v>2186970936</v>
      </c>
      <c r="N94" t="s">
        <v>31</v>
      </c>
      <c r="O94" t="s">
        <v>19</v>
      </c>
    </row>
    <row r="95" spans="1:15" x14ac:dyDescent="0.3">
      <c r="A95" t="s">
        <v>14</v>
      </c>
      <c r="B95">
        <v>17</v>
      </c>
      <c r="C95" t="str">
        <f>+TEXT(BaseDatos[[#This Row],[Fecha]],"mmmm")</f>
        <v>April</v>
      </c>
      <c r="D95" s="18">
        <v>44668</v>
      </c>
      <c r="E95" t="s">
        <v>23</v>
      </c>
      <c r="F95" t="s">
        <v>36</v>
      </c>
      <c r="G95">
        <v>900</v>
      </c>
      <c r="H95">
        <v>31308</v>
      </c>
      <c r="I95">
        <v>5</v>
      </c>
      <c r="J95" s="11">
        <v>0.29166666666666669</v>
      </c>
      <c r="K95" t="s">
        <v>17</v>
      </c>
      <c r="L95">
        <v>2150486004</v>
      </c>
      <c r="M95">
        <v>2186970936</v>
      </c>
      <c r="N95" t="s">
        <v>24</v>
      </c>
      <c r="O95" t="s">
        <v>47</v>
      </c>
    </row>
    <row r="96" spans="1:15" x14ac:dyDescent="0.3">
      <c r="A96" t="s">
        <v>14</v>
      </c>
      <c r="B96">
        <v>1</v>
      </c>
      <c r="C96" t="str">
        <f>+TEXT(BaseDatos[[#This Row],[Fecha]],"mmmm")</f>
        <v>November</v>
      </c>
      <c r="D96" s="18">
        <v>44866</v>
      </c>
      <c r="E96" t="s">
        <v>34</v>
      </c>
      <c r="F96" t="s">
        <v>26</v>
      </c>
      <c r="G96">
        <v>329</v>
      </c>
      <c r="H96">
        <v>62714</v>
      </c>
      <c r="I96">
        <v>5</v>
      </c>
      <c r="J96" s="11">
        <v>0.1875</v>
      </c>
      <c r="K96" t="s">
        <v>27</v>
      </c>
      <c r="L96">
        <v>2205821202</v>
      </c>
      <c r="M96">
        <v>2212525308</v>
      </c>
      <c r="N96" t="s">
        <v>18</v>
      </c>
      <c r="O96" t="s">
        <v>39</v>
      </c>
    </row>
    <row r="97" spans="1:15" x14ac:dyDescent="0.3">
      <c r="A97" t="s">
        <v>14</v>
      </c>
      <c r="B97">
        <v>27</v>
      </c>
      <c r="C97" t="str">
        <f>+TEXT(BaseDatos[[#This Row],[Fecha]],"mmmm")</f>
        <v>July</v>
      </c>
      <c r="D97" s="18">
        <v>44769</v>
      </c>
      <c r="E97" t="s">
        <v>34</v>
      </c>
      <c r="F97" t="s">
        <v>26</v>
      </c>
      <c r="G97">
        <v>329</v>
      </c>
      <c r="H97">
        <v>58868</v>
      </c>
      <c r="I97">
        <v>5</v>
      </c>
      <c r="J97" s="11">
        <v>0.1875</v>
      </c>
      <c r="K97" t="s">
        <v>22</v>
      </c>
      <c r="L97">
        <v>2210881640</v>
      </c>
      <c r="M97">
        <v>2212525308</v>
      </c>
      <c r="N97" t="s">
        <v>31</v>
      </c>
      <c r="O97" t="s">
        <v>33</v>
      </c>
    </row>
    <row r="98" spans="1:15" x14ac:dyDescent="0.3">
      <c r="A98" t="s">
        <v>41</v>
      </c>
      <c r="B98">
        <v>9</v>
      </c>
      <c r="C98" t="str">
        <f>+TEXT(BaseDatos[[#This Row],[Fecha]],"mmmm")</f>
        <v>May</v>
      </c>
      <c r="D98" s="18">
        <v>44690</v>
      </c>
      <c r="E98" t="s">
        <v>35</v>
      </c>
      <c r="F98" t="s">
        <v>21</v>
      </c>
      <c r="G98">
        <v>382</v>
      </c>
      <c r="H98">
        <v>32145</v>
      </c>
      <c r="I98">
        <v>5</v>
      </c>
      <c r="J98" s="11">
        <v>0.1875</v>
      </c>
      <c r="K98" t="s">
        <v>27</v>
      </c>
      <c r="L98">
        <v>2194894679</v>
      </c>
      <c r="M98">
        <v>2207497170</v>
      </c>
      <c r="N98" t="s">
        <v>18</v>
      </c>
      <c r="O98" t="s">
        <v>37</v>
      </c>
    </row>
    <row r="99" spans="1:15" x14ac:dyDescent="0.3">
      <c r="A99" t="s">
        <v>14</v>
      </c>
      <c r="B99">
        <v>23</v>
      </c>
      <c r="C99" t="str">
        <f>+TEXT(BaseDatos[[#This Row],[Fecha]],"mmmm")</f>
        <v>December</v>
      </c>
      <c r="D99" s="18">
        <v>44918</v>
      </c>
      <c r="E99" t="s">
        <v>15</v>
      </c>
      <c r="F99" t="s">
        <v>40</v>
      </c>
      <c r="G99">
        <v>222</v>
      </c>
      <c r="H99">
        <v>42566</v>
      </c>
      <c r="I99">
        <v>3</v>
      </c>
      <c r="J99" s="11">
        <v>0.125</v>
      </c>
      <c r="K99" t="s">
        <v>27</v>
      </c>
      <c r="L99">
        <v>2150486004</v>
      </c>
      <c r="M99">
        <v>2150486004</v>
      </c>
      <c r="N99" t="s">
        <v>31</v>
      </c>
      <c r="O99" t="s">
        <v>32</v>
      </c>
    </row>
    <row r="100" spans="1:15" x14ac:dyDescent="0.3">
      <c r="A100" t="s">
        <v>14</v>
      </c>
      <c r="B100">
        <v>11</v>
      </c>
      <c r="C100" t="str">
        <f>+TEXT(BaseDatos[[#This Row],[Fecha]],"mmmm")</f>
        <v>June</v>
      </c>
      <c r="D100" s="18">
        <v>44723</v>
      </c>
      <c r="E100" t="s">
        <v>34</v>
      </c>
      <c r="F100" t="s">
        <v>36</v>
      </c>
      <c r="G100">
        <v>329</v>
      </c>
      <c r="H100">
        <v>45686</v>
      </c>
      <c r="I100">
        <v>5</v>
      </c>
      <c r="J100" s="11">
        <v>0.1875</v>
      </c>
      <c r="K100" t="s">
        <v>17</v>
      </c>
      <c r="L100">
        <v>2194894679</v>
      </c>
      <c r="M100">
        <v>2212525308</v>
      </c>
      <c r="N100" t="s">
        <v>24</v>
      </c>
      <c r="O100" t="s">
        <v>48</v>
      </c>
    </row>
    <row r="101" spans="1:15" x14ac:dyDescent="0.3">
      <c r="A101" t="s">
        <v>14</v>
      </c>
      <c r="B101">
        <v>10</v>
      </c>
      <c r="C101" t="str">
        <f>+TEXT(BaseDatos[[#This Row],[Fecha]],"mmmm")</f>
        <v>May</v>
      </c>
      <c r="D101" s="18">
        <v>44691</v>
      </c>
      <c r="E101" t="s">
        <v>15</v>
      </c>
      <c r="F101" t="s">
        <v>36</v>
      </c>
      <c r="G101">
        <v>222</v>
      </c>
      <c r="H101">
        <v>73965</v>
      </c>
      <c r="I101">
        <v>3</v>
      </c>
      <c r="J101" s="11">
        <v>0.125</v>
      </c>
      <c r="K101" t="s">
        <v>22</v>
      </c>
      <c r="L101">
        <v>2162890821</v>
      </c>
      <c r="M101">
        <v>2210881640</v>
      </c>
      <c r="N101" t="s">
        <v>18</v>
      </c>
      <c r="O101" t="s">
        <v>45</v>
      </c>
    </row>
    <row r="102" spans="1:15" x14ac:dyDescent="0.3">
      <c r="A102" t="s">
        <v>41</v>
      </c>
      <c r="B102">
        <v>15</v>
      </c>
      <c r="C102" t="str">
        <f>+TEXT(BaseDatos[[#This Row],[Fecha]],"mmmm")</f>
        <v>March</v>
      </c>
      <c r="D102" s="18">
        <v>44635</v>
      </c>
      <c r="E102" t="s">
        <v>35</v>
      </c>
      <c r="F102" t="s">
        <v>21</v>
      </c>
      <c r="G102">
        <v>382</v>
      </c>
      <c r="H102">
        <v>69482</v>
      </c>
      <c r="I102">
        <v>5</v>
      </c>
      <c r="J102" s="11">
        <v>0.1875</v>
      </c>
      <c r="K102" t="s">
        <v>22</v>
      </c>
      <c r="L102">
        <v>2177693658</v>
      </c>
      <c r="M102">
        <v>2205821202</v>
      </c>
      <c r="N102" t="s">
        <v>24</v>
      </c>
      <c r="O102" t="s">
        <v>39</v>
      </c>
    </row>
    <row r="103" spans="1:15" x14ac:dyDescent="0.3">
      <c r="A103" t="s">
        <v>14</v>
      </c>
      <c r="B103">
        <v>4</v>
      </c>
      <c r="C103" t="str">
        <f>+TEXT(BaseDatos[[#This Row],[Fecha]],"mmmm")</f>
        <v>October</v>
      </c>
      <c r="D103" s="18">
        <v>44838</v>
      </c>
      <c r="E103" t="s">
        <v>34</v>
      </c>
      <c r="F103" t="s">
        <v>21</v>
      </c>
      <c r="G103">
        <v>329</v>
      </c>
      <c r="H103">
        <v>62297</v>
      </c>
      <c r="I103">
        <v>5</v>
      </c>
      <c r="J103" s="11">
        <v>0.1875</v>
      </c>
      <c r="K103" t="s">
        <v>22</v>
      </c>
      <c r="L103">
        <v>2150486004</v>
      </c>
      <c r="M103">
        <v>2150486004</v>
      </c>
      <c r="N103" t="s">
        <v>24</v>
      </c>
      <c r="O103" t="s">
        <v>42</v>
      </c>
    </row>
    <row r="104" spans="1:15" x14ac:dyDescent="0.3">
      <c r="A104" t="s">
        <v>14</v>
      </c>
      <c r="B104">
        <v>23</v>
      </c>
      <c r="C104" t="str">
        <f>+TEXT(BaseDatos[[#This Row],[Fecha]],"mmmm")</f>
        <v>June</v>
      </c>
      <c r="D104" s="18">
        <v>44735</v>
      </c>
      <c r="E104" t="s">
        <v>23</v>
      </c>
      <c r="F104" t="s">
        <v>21</v>
      </c>
      <c r="G104">
        <v>900</v>
      </c>
      <c r="H104">
        <v>14592</v>
      </c>
      <c r="I104">
        <v>5</v>
      </c>
      <c r="J104" s="11">
        <v>0.29166666666666669</v>
      </c>
      <c r="K104" t="s">
        <v>27</v>
      </c>
      <c r="L104">
        <v>2150486004</v>
      </c>
      <c r="M104">
        <v>2207497170</v>
      </c>
      <c r="N104" t="s">
        <v>38</v>
      </c>
      <c r="O104" t="s">
        <v>37</v>
      </c>
    </row>
    <row r="105" spans="1:15" x14ac:dyDescent="0.3">
      <c r="A105" t="s">
        <v>41</v>
      </c>
      <c r="B105">
        <v>11</v>
      </c>
      <c r="C105" t="str">
        <f>+TEXT(BaseDatos[[#This Row],[Fecha]],"mmmm")</f>
        <v>July</v>
      </c>
      <c r="D105" s="18">
        <v>44753</v>
      </c>
      <c r="E105" t="s">
        <v>35</v>
      </c>
      <c r="F105" t="s">
        <v>36</v>
      </c>
      <c r="G105">
        <v>382</v>
      </c>
      <c r="H105">
        <v>16465</v>
      </c>
      <c r="I105">
        <v>5</v>
      </c>
      <c r="J105" s="11">
        <v>0.1875</v>
      </c>
      <c r="K105" t="s">
        <v>22</v>
      </c>
      <c r="L105">
        <v>2194894679</v>
      </c>
      <c r="M105">
        <v>2210881640</v>
      </c>
      <c r="N105" t="s">
        <v>18</v>
      </c>
      <c r="O105" t="s">
        <v>46</v>
      </c>
    </row>
    <row r="106" spans="1:15" x14ac:dyDescent="0.3">
      <c r="A106" t="s">
        <v>14</v>
      </c>
      <c r="B106">
        <v>16</v>
      </c>
      <c r="C106" t="str">
        <f>+TEXT(BaseDatos[[#This Row],[Fecha]],"mmmm")</f>
        <v>September</v>
      </c>
      <c r="D106" s="18">
        <v>44820</v>
      </c>
      <c r="E106" t="s">
        <v>29</v>
      </c>
      <c r="F106" t="s">
        <v>30</v>
      </c>
      <c r="G106">
        <v>480</v>
      </c>
      <c r="H106">
        <v>60564</v>
      </c>
      <c r="I106">
        <v>5</v>
      </c>
      <c r="J106" s="11">
        <v>0.25</v>
      </c>
      <c r="K106" t="s">
        <v>22</v>
      </c>
      <c r="L106">
        <v>2177693658</v>
      </c>
      <c r="M106">
        <v>2150486004</v>
      </c>
      <c r="N106" t="s">
        <v>38</v>
      </c>
      <c r="O106" t="s">
        <v>43</v>
      </c>
    </row>
    <row r="107" spans="1:15" x14ac:dyDescent="0.3">
      <c r="A107" t="s">
        <v>14</v>
      </c>
      <c r="B107">
        <v>8</v>
      </c>
      <c r="C107" t="str">
        <f>+TEXT(BaseDatos[[#This Row],[Fecha]],"mmmm")</f>
        <v>June</v>
      </c>
      <c r="D107" s="18">
        <v>44720</v>
      </c>
      <c r="E107" t="s">
        <v>35</v>
      </c>
      <c r="F107" t="s">
        <v>21</v>
      </c>
      <c r="G107">
        <v>382</v>
      </c>
      <c r="H107">
        <v>31341</v>
      </c>
      <c r="I107">
        <v>5</v>
      </c>
      <c r="J107" s="11">
        <v>0.1875</v>
      </c>
      <c r="K107" t="s">
        <v>22</v>
      </c>
      <c r="L107">
        <v>2150486004</v>
      </c>
      <c r="M107">
        <v>2162890821</v>
      </c>
      <c r="N107" t="s">
        <v>24</v>
      </c>
      <c r="O107" t="s">
        <v>49</v>
      </c>
    </row>
    <row r="108" spans="1:15" x14ac:dyDescent="0.3">
      <c r="A108" t="s">
        <v>14</v>
      </c>
      <c r="B108">
        <v>1</v>
      </c>
      <c r="C108" t="str">
        <f>+TEXT(BaseDatos[[#This Row],[Fecha]],"mmmm")</f>
        <v>February</v>
      </c>
      <c r="D108" s="18">
        <v>44593</v>
      </c>
      <c r="E108" t="s">
        <v>34</v>
      </c>
      <c r="F108" t="s">
        <v>21</v>
      </c>
      <c r="G108">
        <v>329</v>
      </c>
      <c r="H108">
        <v>26583</v>
      </c>
      <c r="I108">
        <v>5</v>
      </c>
      <c r="J108" s="11">
        <v>0.1875</v>
      </c>
      <c r="K108" t="s">
        <v>17</v>
      </c>
      <c r="L108">
        <v>2177693658</v>
      </c>
      <c r="M108">
        <v>2205821202</v>
      </c>
      <c r="N108" t="s">
        <v>38</v>
      </c>
      <c r="O108" t="s">
        <v>45</v>
      </c>
    </row>
    <row r="109" spans="1:15" x14ac:dyDescent="0.3">
      <c r="A109" t="s">
        <v>14</v>
      </c>
      <c r="B109">
        <v>5</v>
      </c>
      <c r="C109" t="str">
        <f>+TEXT(BaseDatos[[#This Row],[Fecha]],"mmmm")</f>
        <v>October</v>
      </c>
      <c r="D109" s="18">
        <v>44839</v>
      </c>
      <c r="E109" t="s">
        <v>20</v>
      </c>
      <c r="F109" t="s">
        <v>16</v>
      </c>
      <c r="G109">
        <v>333</v>
      </c>
      <c r="H109">
        <v>22722</v>
      </c>
      <c r="I109">
        <v>4</v>
      </c>
      <c r="J109" s="11">
        <v>0.20833333333333334</v>
      </c>
      <c r="K109" t="s">
        <v>22</v>
      </c>
      <c r="L109">
        <v>2177693658</v>
      </c>
      <c r="M109">
        <v>2207497170</v>
      </c>
      <c r="N109" t="s">
        <v>18</v>
      </c>
      <c r="O109" t="s">
        <v>49</v>
      </c>
    </row>
    <row r="110" spans="1:15" x14ac:dyDescent="0.3">
      <c r="A110" t="s">
        <v>14</v>
      </c>
      <c r="B110">
        <v>12</v>
      </c>
      <c r="C110" t="str">
        <f>+TEXT(BaseDatos[[#This Row],[Fecha]],"mmmm")</f>
        <v>September</v>
      </c>
      <c r="D110" s="18">
        <v>44816</v>
      </c>
      <c r="E110" t="s">
        <v>15</v>
      </c>
      <c r="F110" t="s">
        <v>26</v>
      </c>
      <c r="G110">
        <v>222</v>
      </c>
      <c r="H110">
        <v>32034</v>
      </c>
      <c r="I110">
        <v>3</v>
      </c>
      <c r="J110" s="11">
        <v>0.125</v>
      </c>
      <c r="K110" t="s">
        <v>17</v>
      </c>
      <c r="L110">
        <v>2194894679</v>
      </c>
      <c r="M110">
        <v>2162890821</v>
      </c>
      <c r="N110" t="s">
        <v>18</v>
      </c>
      <c r="O110" t="s">
        <v>37</v>
      </c>
    </row>
    <row r="111" spans="1:15" x14ac:dyDescent="0.3">
      <c r="A111" t="s">
        <v>14</v>
      </c>
      <c r="B111">
        <v>22</v>
      </c>
      <c r="C111" t="str">
        <f>+TEXT(BaseDatos[[#This Row],[Fecha]],"mmmm")</f>
        <v>April</v>
      </c>
      <c r="D111" s="18">
        <v>44673</v>
      </c>
      <c r="E111" t="s">
        <v>20</v>
      </c>
      <c r="F111" t="s">
        <v>21</v>
      </c>
      <c r="G111">
        <v>333</v>
      </c>
      <c r="H111">
        <v>52403</v>
      </c>
      <c r="I111">
        <v>4</v>
      </c>
      <c r="J111" s="11">
        <v>0.20833333333333334</v>
      </c>
      <c r="K111" t="s">
        <v>17</v>
      </c>
      <c r="L111">
        <v>2186970936</v>
      </c>
      <c r="M111">
        <v>2177693658</v>
      </c>
      <c r="N111" t="s">
        <v>38</v>
      </c>
      <c r="O111" t="s">
        <v>28</v>
      </c>
    </row>
    <row r="112" spans="1:15" x14ac:dyDescent="0.3">
      <c r="A112" t="s">
        <v>41</v>
      </c>
      <c r="B112">
        <v>14</v>
      </c>
      <c r="C112" t="str">
        <f>+TEXT(BaseDatos[[#This Row],[Fecha]],"mmmm")</f>
        <v>May</v>
      </c>
      <c r="D112" s="18">
        <v>44695</v>
      </c>
      <c r="E112" t="s">
        <v>29</v>
      </c>
      <c r="F112" t="s">
        <v>40</v>
      </c>
      <c r="G112">
        <v>480</v>
      </c>
      <c r="H112">
        <v>65513</v>
      </c>
      <c r="I112">
        <v>5</v>
      </c>
      <c r="J112" s="11">
        <v>0.25</v>
      </c>
      <c r="K112" t="s">
        <v>17</v>
      </c>
      <c r="L112">
        <v>2205821202</v>
      </c>
      <c r="M112">
        <v>2212525308</v>
      </c>
      <c r="N112" t="s">
        <v>31</v>
      </c>
      <c r="O112" t="s">
        <v>25</v>
      </c>
    </row>
    <row r="113" spans="1:15" x14ac:dyDescent="0.3">
      <c r="A113" t="s">
        <v>14</v>
      </c>
      <c r="B113">
        <v>16</v>
      </c>
      <c r="C113" t="str">
        <f>+TEXT(BaseDatos[[#This Row],[Fecha]],"mmmm")</f>
        <v>December</v>
      </c>
      <c r="D113" s="18">
        <v>44911</v>
      </c>
      <c r="E113" t="s">
        <v>35</v>
      </c>
      <c r="F113" t="s">
        <v>36</v>
      </c>
      <c r="G113">
        <v>382</v>
      </c>
      <c r="H113">
        <v>35559</v>
      </c>
      <c r="I113">
        <v>5</v>
      </c>
      <c r="J113" s="11">
        <v>0.1875</v>
      </c>
      <c r="K113" t="s">
        <v>22</v>
      </c>
      <c r="L113">
        <v>2177693658</v>
      </c>
      <c r="M113">
        <v>2207497170</v>
      </c>
      <c r="N113" t="s">
        <v>24</v>
      </c>
      <c r="O113" t="s">
        <v>46</v>
      </c>
    </row>
    <row r="114" spans="1:15" x14ac:dyDescent="0.3">
      <c r="A114" t="s">
        <v>41</v>
      </c>
      <c r="B114">
        <v>24</v>
      </c>
      <c r="C114" t="str">
        <f>+TEXT(BaseDatos[[#This Row],[Fecha]],"mmmm")</f>
        <v>August</v>
      </c>
      <c r="D114" s="18">
        <v>44797</v>
      </c>
      <c r="E114" t="s">
        <v>23</v>
      </c>
      <c r="F114" t="s">
        <v>21</v>
      </c>
      <c r="G114">
        <v>900</v>
      </c>
      <c r="H114">
        <v>27338</v>
      </c>
      <c r="I114">
        <v>5</v>
      </c>
      <c r="J114" s="11">
        <v>0.29166666666666669</v>
      </c>
      <c r="K114" t="s">
        <v>27</v>
      </c>
      <c r="L114">
        <v>2186970936</v>
      </c>
      <c r="M114">
        <v>2212525308</v>
      </c>
      <c r="N114" t="s">
        <v>38</v>
      </c>
      <c r="O114" t="s">
        <v>43</v>
      </c>
    </row>
    <row r="115" spans="1:15" x14ac:dyDescent="0.3">
      <c r="A115" t="s">
        <v>41</v>
      </c>
      <c r="B115">
        <v>24</v>
      </c>
      <c r="C115" t="str">
        <f>+TEXT(BaseDatos[[#This Row],[Fecha]],"mmmm")</f>
        <v>September</v>
      </c>
      <c r="D115" s="18">
        <v>44828</v>
      </c>
      <c r="E115" t="s">
        <v>35</v>
      </c>
      <c r="F115" t="s">
        <v>26</v>
      </c>
      <c r="G115">
        <v>382</v>
      </c>
      <c r="H115">
        <v>62794</v>
      </c>
      <c r="I115">
        <v>5</v>
      </c>
      <c r="J115" s="11">
        <v>0.1875</v>
      </c>
      <c r="K115" t="s">
        <v>27</v>
      </c>
      <c r="L115">
        <v>2194894679</v>
      </c>
      <c r="M115">
        <v>2162890821</v>
      </c>
      <c r="N115" t="s">
        <v>38</v>
      </c>
      <c r="O115" t="s">
        <v>28</v>
      </c>
    </row>
    <row r="116" spans="1:15" x14ac:dyDescent="0.3">
      <c r="A116" t="s">
        <v>14</v>
      </c>
      <c r="B116">
        <v>9</v>
      </c>
      <c r="C116" t="str">
        <f>+TEXT(BaseDatos[[#This Row],[Fecha]],"mmmm")</f>
        <v>January</v>
      </c>
      <c r="D116" s="18">
        <v>44570</v>
      </c>
      <c r="E116" t="s">
        <v>29</v>
      </c>
      <c r="F116" t="s">
        <v>21</v>
      </c>
      <c r="G116">
        <v>480</v>
      </c>
      <c r="H116">
        <v>28203</v>
      </c>
      <c r="I116">
        <v>5</v>
      </c>
      <c r="J116" s="11">
        <v>0.25</v>
      </c>
      <c r="K116" t="s">
        <v>27</v>
      </c>
      <c r="L116">
        <v>2205821202</v>
      </c>
      <c r="M116">
        <v>2212525308</v>
      </c>
      <c r="N116" t="s">
        <v>24</v>
      </c>
      <c r="O116" t="s">
        <v>25</v>
      </c>
    </row>
    <row r="117" spans="1:15" x14ac:dyDescent="0.3">
      <c r="A117" t="s">
        <v>41</v>
      </c>
      <c r="B117">
        <v>18</v>
      </c>
      <c r="C117" t="str">
        <f>+TEXT(BaseDatos[[#This Row],[Fecha]],"mmmm")</f>
        <v>October</v>
      </c>
      <c r="D117" s="18">
        <v>44852</v>
      </c>
      <c r="E117" t="s">
        <v>20</v>
      </c>
      <c r="F117" t="s">
        <v>26</v>
      </c>
      <c r="G117">
        <v>333</v>
      </c>
      <c r="H117">
        <v>17688</v>
      </c>
      <c r="I117">
        <v>4</v>
      </c>
      <c r="J117" s="11">
        <v>0.20833333333333334</v>
      </c>
      <c r="K117" t="s">
        <v>17</v>
      </c>
      <c r="L117">
        <v>2207497170</v>
      </c>
      <c r="M117">
        <v>2207497170</v>
      </c>
      <c r="N117" t="s">
        <v>18</v>
      </c>
      <c r="O117" t="s">
        <v>32</v>
      </c>
    </row>
    <row r="118" spans="1:15" x14ac:dyDescent="0.3">
      <c r="A118" t="s">
        <v>14</v>
      </c>
      <c r="B118">
        <v>3</v>
      </c>
      <c r="C118" t="str">
        <f>+TEXT(BaseDatos[[#This Row],[Fecha]],"mmmm")</f>
        <v>August</v>
      </c>
      <c r="D118" s="18">
        <v>44776</v>
      </c>
      <c r="E118" t="s">
        <v>23</v>
      </c>
      <c r="F118" t="s">
        <v>40</v>
      </c>
      <c r="G118">
        <v>900</v>
      </c>
      <c r="H118">
        <v>38484</v>
      </c>
      <c r="I118">
        <v>5</v>
      </c>
      <c r="J118" s="11">
        <v>0.29166666666666669</v>
      </c>
      <c r="K118" t="s">
        <v>22</v>
      </c>
      <c r="L118">
        <v>2212525308</v>
      </c>
      <c r="M118">
        <v>2150486004</v>
      </c>
      <c r="N118" t="s">
        <v>38</v>
      </c>
      <c r="O118" t="s">
        <v>28</v>
      </c>
    </row>
    <row r="119" spans="1:15" x14ac:dyDescent="0.3">
      <c r="A119" t="s">
        <v>14</v>
      </c>
      <c r="B119">
        <v>23</v>
      </c>
      <c r="C119" t="str">
        <f>+TEXT(BaseDatos[[#This Row],[Fecha]],"mmmm")</f>
        <v>June</v>
      </c>
      <c r="D119" s="18">
        <v>44735</v>
      </c>
      <c r="E119" t="s">
        <v>29</v>
      </c>
      <c r="F119" t="s">
        <v>40</v>
      </c>
      <c r="G119">
        <v>480</v>
      </c>
      <c r="H119">
        <v>44372</v>
      </c>
      <c r="I119">
        <v>5</v>
      </c>
      <c r="J119" s="11">
        <v>0.25</v>
      </c>
      <c r="K119" t="s">
        <v>27</v>
      </c>
      <c r="L119">
        <v>2177693658</v>
      </c>
      <c r="M119">
        <v>2177693658</v>
      </c>
      <c r="N119" t="s">
        <v>38</v>
      </c>
      <c r="O119" t="s">
        <v>44</v>
      </c>
    </row>
    <row r="120" spans="1:15" x14ac:dyDescent="0.3">
      <c r="A120" t="s">
        <v>14</v>
      </c>
      <c r="B120">
        <v>22</v>
      </c>
      <c r="C120" t="str">
        <f>+TEXT(BaseDatos[[#This Row],[Fecha]],"mmmm")</f>
        <v>April</v>
      </c>
      <c r="D120" s="18">
        <v>44673</v>
      </c>
      <c r="E120" t="s">
        <v>35</v>
      </c>
      <c r="F120" t="s">
        <v>21</v>
      </c>
      <c r="G120">
        <v>382</v>
      </c>
      <c r="H120">
        <v>41640</v>
      </c>
      <c r="I120">
        <v>5</v>
      </c>
      <c r="J120" s="11">
        <v>0.1875</v>
      </c>
      <c r="K120" t="s">
        <v>22</v>
      </c>
      <c r="L120">
        <v>2177693658</v>
      </c>
      <c r="M120">
        <v>2210881640</v>
      </c>
      <c r="N120" t="s">
        <v>31</v>
      </c>
      <c r="O120" t="s">
        <v>42</v>
      </c>
    </row>
    <row r="121" spans="1:15" x14ac:dyDescent="0.3">
      <c r="A121" t="s">
        <v>14</v>
      </c>
      <c r="B121">
        <v>16</v>
      </c>
      <c r="C121" t="str">
        <f>+TEXT(BaseDatos[[#This Row],[Fecha]],"mmmm")</f>
        <v>June</v>
      </c>
      <c r="D121" s="18">
        <v>44728</v>
      </c>
      <c r="E121" t="s">
        <v>20</v>
      </c>
      <c r="F121" t="s">
        <v>21</v>
      </c>
      <c r="G121">
        <v>333</v>
      </c>
      <c r="H121">
        <v>67337</v>
      </c>
      <c r="I121">
        <v>4</v>
      </c>
      <c r="J121" s="11">
        <v>0.20833333333333334</v>
      </c>
      <c r="K121" t="s">
        <v>27</v>
      </c>
      <c r="L121">
        <v>2207497170</v>
      </c>
      <c r="M121">
        <v>2177693658</v>
      </c>
      <c r="N121" t="s">
        <v>18</v>
      </c>
      <c r="O121" t="s">
        <v>28</v>
      </c>
    </row>
    <row r="122" spans="1:15" x14ac:dyDescent="0.3">
      <c r="A122" t="s">
        <v>14</v>
      </c>
      <c r="B122">
        <v>2</v>
      </c>
      <c r="C122" t="str">
        <f>+TEXT(BaseDatos[[#This Row],[Fecha]],"mmmm")</f>
        <v>July</v>
      </c>
      <c r="D122" s="18">
        <v>44744</v>
      </c>
      <c r="E122" t="s">
        <v>29</v>
      </c>
      <c r="F122" t="s">
        <v>30</v>
      </c>
      <c r="G122">
        <v>480</v>
      </c>
      <c r="H122">
        <v>61253</v>
      </c>
      <c r="I122">
        <v>5</v>
      </c>
      <c r="J122" s="11">
        <v>0.25</v>
      </c>
      <c r="K122" t="s">
        <v>27</v>
      </c>
      <c r="L122">
        <v>2186970936</v>
      </c>
      <c r="M122">
        <v>2205821202</v>
      </c>
      <c r="N122" t="s">
        <v>38</v>
      </c>
      <c r="O122" t="s">
        <v>49</v>
      </c>
    </row>
    <row r="123" spans="1:15" x14ac:dyDescent="0.3">
      <c r="A123" t="s">
        <v>14</v>
      </c>
      <c r="B123">
        <v>14</v>
      </c>
      <c r="C123" t="str">
        <f>+TEXT(BaseDatos[[#This Row],[Fecha]],"mmmm")</f>
        <v>August</v>
      </c>
      <c r="D123" s="18">
        <v>44787</v>
      </c>
      <c r="E123" t="s">
        <v>20</v>
      </c>
      <c r="F123" t="s">
        <v>30</v>
      </c>
      <c r="G123">
        <v>333</v>
      </c>
      <c r="H123">
        <v>72506</v>
      </c>
      <c r="I123">
        <v>4</v>
      </c>
      <c r="J123" s="11">
        <v>0.20833333333333334</v>
      </c>
      <c r="K123" t="s">
        <v>27</v>
      </c>
      <c r="L123">
        <v>2210881640</v>
      </c>
      <c r="M123">
        <v>2210881640</v>
      </c>
      <c r="N123" t="s">
        <v>31</v>
      </c>
      <c r="O123" t="s">
        <v>44</v>
      </c>
    </row>
    <row r="124" spans="1:15" x14ac:dyDescent="0.3">
      <c r="A124" t="s">
        <v>14</v>
      </c>
      <c r="B124">
        <v>19</v>
      </c>
      <c r="C124" t="str">
        <f>+TEXT(BaseDatos[[#This Row],[Fecha]],"mmmm")</f>
        <v>June</v>
      </c>
      <c r="D124" s="18">
        <v>44731</v>
      </c>
      <c r="E124" t="s">
        <v>34</v>
      </c>
      <c r="F124" t="s">
        <v>26</v>
      </c>
      <c r="G124">
        <v>329</v>
      </c>
      <c r="H124">
        <v>53326</v>
      </c>
      <c r="I124">
        <v>5</v>
      </c>
      <c r="J124" s="11">
        <v>0.1875</v>
      </c>
      <c r="K124" t="s">
        <v>17</v>
      </c>
      <c r="L124">
        <v>2177693658</v>
      </c>
      <c r="M124">
        <v>2177693658</v>
      </c>
      <c r="N124" t="s">
        <v>18</v>
      </c>
      <c r="O124" t="s">
        <v>44</v>
      </c>
    </row>
    <row r="125" spans="1:15" x14ac:dyDescent="0.3">
      <c r="A125" t="s">
        <v>14</v>
      </c>
      <c r="B125">
        <v>16</v>
      </c>
      <c r="C125" t="str">
        <f>+TEXT(BaseDatos[[#This Row],[Fecha]],"mmmm")</f>
        <v>May</v>
      </c>
      <c r="D125" s="18">
        <v>44697</v>
      </c>
      <c r="E125" t="s">
        <v>29</v>
      </c>
      <c r="F125" t="s">
        <v>21</v>
      </c>
      <c r="G125">
        <v>480</v>
      </c>
      <c r="H125">
        <v>24212</v>
      </c>
      <c r="I125">
        <v>5</v>
      </c>
      <c r="J125" s="11">
        <v>0.25</v>
      </c>
      <c r="K125" t="s">
        <v>22</v>
      </c>
      <c r="L125">
        <v>2186970936</v>
      </c>
      <c r="M125">
        <v>2150486004</v>
      </c>
      <c r="N125" t="s">
        <v>24</v>
      </c>
      <c r="O125" t="s">
        <v>32</v>
      </c>
    </row>
    <row r="126" spans="1:15" x14ac:dyDescent="0.3">
      <c r="A126" t="s">
        <v>41</v>
      </c>
      <c r="B126">
        <v>23</v>
      </c>
      <c r="C126" t="str">
        <f>+TEXT(BaseDatos[[#This Row],[Fecha]],"mmmm")</f>
        <v>August</v>
      </c>
      <c r="D126" s="18">
        <v>44796</v>
      </c>
      <c r="E126" t="s">
        <v>23</v>
      </c>
      <c r="F126" t="s">
        <v>36</v>
      </c>
      <c r="G126">
        <v>900</v>
      </c>
      <c r="H126">
        <v>40241</v>
      </c>
      <c r="I126">
        <v>5</v>
      </c>
      <c r="J126" s="11">
        <v>0.29166666666666669</v>
      </c>
      <c r="K126" t="s">
        <v>22</v>
      </c>
      <c r="L126">
        <v>2210881640</v>
      </c>
      <c r="M126">
        <v>2207497170</v>
      </c>
      <c r="N126" t="s">
        <v>38</v>
      </c>
      <c r="O126" t="s">
        <v>37</v>
      </c>
    </row>
    <row r="127" spans="1:15" x14ac:dyDescent="0.3">
      <c r="A127" t="s">
        <v>14</v>
      </c>
      <c r="B127">
        <v>12</v>
      </c>
      <c r="C127" t="str">
        <f>+TEXT(BaseDatos[[#This Row],[Fecha]],"mmmm")</f>
        <v>May</v>
      </c>
      <c r="D127" s="18">
        <v>44693</v>
      </c>
      <c r="E127" t="s">
        <v>15</v>
      </c>
      <c r="F127" t="s">
        <v>30</v>
      </c>
      <c r="G127">
        <v>222</v>
      </c>
      <c r="H127">
        <v>69004</v>
      </c>
      <c r="I127">
        <v>3</v>
      </c>
      <c r="J127" s="11">
        <v>0.125</v>
      </c>
      <c r="K127" t="s">
        <v>22</v>
      </c>
      <c r="L127">
        <v>2186970936</v>
      </c>
      <c r="M127">
        <v>2150486004</v>
      </c>
      <c r="N127" t="s">
        <v>18</v>
      </c>
      <c r="O127" t="s">
        <v>45</v>
      </c>
    </row>
    <row r="128" spans="1:15" x14ac:dyDescent="0.3">
      <c r="A128" t="s">
        <v>41</v>
      </c>
      <c r="B128">
        <v>16</v>
      </c>
      <c r="C128" t="str">
        <f>+TEXT(BaseDatos[[#This Row],[Fecha]],"mmmm")</f>
        <v>December</v>
      </c>
      <c r="D128" s="18">
        <v>44911</v>
      </c>
      <c r="E128" t="s">
        <v>29</v>
      </c>
      <c r="F128" t="s">
        <v>16</v>
      </c>
      <c r="G128">
        <v>480</v>
      </c>
      <c r="H128">
        <v>14293</v>
      </c>
      <c r="I128">
        <v>5</v>
      </c>
      <c r="J128" s="11">
        <v>0.25</v>
      </c>
      <c r="K128" t="s">
        <v>22</v>
      </c>
      <c r="L128">
        <v>2186970936</v>
      </c>
      <c r="M128">
        <v>2186970936</v>
      </c>
      <c r="N128" t="s">
        <v>24</v>
      </c>
      <c r="O128" t="s">
        <v>33</v>
      </c>
    </row>
    <row r="129" spans="1:15" x14ac:dyDescent="0.3">
      <c r="A129" t="s">
        <v>14</v>
      </c>
      <c r="B129">
        <v>3</v>
      </c>
      <c r="C129" t="str">
        <f>+TEXT(BaseDatos[[#This Row],[Fecha]],"mmmm")</f>
        <v>November</v>
      </c>
      <c r="D129" s="18">
        <v>44868</v>
      </c>
      <c r="E129" t="s">
        <v>29</v>
      </c>
      <c r="F129" t="s">
        <v>36</v>
      </c>
      <c r="G129">
        <v>480</v>
      </c>
      <c r="H129">
        <v>10510</v>
      </c>
      <c r="I129">
        <v>5</v>
      </c>
      <c r="J129" s="11">
        <v>0.25</v>
      </c>
      <c r="K129" t="s">
        <v>17</v>
      </c>
      <c r="L129">
        <v>2177693658</v>
      </c>
      <c r="M129">
        <v>2210881640</v>
      </c>
      <c r="N129" t="s">
        <v>24</v>
      </c>
      <c r="O129" t="s">
        <v>47</v>
      </c>
    </row>
    <row r="130" spans="1:15" x14ac:dyDescent="0.3">
      <c r="A130" t="s">
        <v>41</v>
      </c>
      <c r="B130">
        <v>8</v>
      </c>
      <c r="C130" t="str">
        <f>+TEXT(BaseDatos[[#This Row],[Fecha]],"mmmm")</f>
        <v>June</v>
      </c>
      <c r="D130" s="18">
        <v>44720</v>
      </c>
      <c r="E130" t="s">
        <v>34</v>
      </c>
      <c r="F130" t="s">
        <v>16</v>
      </c>
      <c r="G130">
        <v>329</v>
      </c>
      <c r="H130">
        <v>20047</v>
      </c>
      <c r="I130">
        <v>5</v>
      </c>
      <c r="J130" s="11">
        <v>0.1875</v>
      </c>
      <c r="K130" t="s">
        <v>22</v>
      </c>
      <c r="L130">
        <v>2194894679</v>
      </c>
      <c r="M130">
        <v>2207497170</v>
      </c>
      <c r="N130" t="s">
        <v>24</v>
      </c>
      <c r="O130" t="s">
        <v>37</v>
      </c>
    </row>
    <row r="131" spans="1:15" x14ac:dyDescent="0.3">
      <c r="A131" t="s">
        <v>14</v>
      </c>
      <c r="B131">
        <v>26</v>
      </c>
      <c r="C131" t="str">
        <f>+TEXT(BaseDatos[[#This Row],[Fecha]],"mmmm")</f>
        <v>August</v>
      </c>
      <c r="D131" s="18">
        <v>44799</v>
      </c>
      <c r="E131" t="s">
        <v>29</v>
      </c>
      <c r="F131" t="s">
        <v>26</v>
      </c>
      <c r="G131">
        <v>480</v>
      </c>
      <c r="H131">
        <v>51784</v>
      </c>
      <c r="I131">
        <v>5</v>
      </c>
      <c r="J131" s="11">
        <v>0.25</v>
      </c>
      <c r="K131" t="s">
        <v>27</v>
      </c>
      <c r="L131">
        <v>2194894679</v>
      </c>
      <c r="M131">
        <v>2212525308</v>
      </c>
      <c r="N131" t="s">
        <v>31</v>
      </c>
      <c r="O131" t="s">
        <v>47</v>
      </c>
    </row>
    <row r="132" spans="1:15" x14ac:dyDescent="0.3">
      <c r="A132" t="s">
        <v>14</v>
      </c>
      <c r="B132">
        <v>27</v>
      </c>
      <c r="C132" t="str">
        <f>+TEXT(BaseDatos[[#This Row],[Fecha]],"mmmm")</f>
        <v>August</v>
      </c>
      <c r="D132" s="18">
        <v>44800</v>
      </c>
      <c r="E132" t="s">
        <v>15</v>
      </c>
      <c r="F132" t="s">
        <v>26</v>
      </c>
      <c r="G132">
        <v>222</v>
      </c>
      <c r="H132">
        <v>58275</v>
      </c>
      <c r="I132">
        <v>3</v>
      </c>
      <c r="J132" s="11">
        <v>0.125</v>
      </c>
      <c r="K132" t="s">
        <v>27</v>
      </c>
      <c r="L132">
        <v>2210881640</v>
      </c>
      <c r="M132">
        <v>2210881640</v>
      </c>
      <c r="N132" t="s">
        <v>38</v>
      </c>
      <c r="O132" t="s">
        <v>32</v>
      </c>
    </row>
    <row r="133" spans="1:15" x14ac:dyDescent="0.3">
      <c r="A133" t="s">
        <v>14</v>
      </c>
      <c r="B133">
        <v>23</v>
      </c>
      <c r="C133" t="str">
        <f>+TEXT(BaseDatos[[#This Row],[Fecha]],"mmmm")</f>
        <v>July</v>
      </c>
      <c r="D133" s="18">
        <v>44765</v>
      </c>
      <c r="E133" t="s">
        <v>29</v>
      </c>
      <c r="F133" t="s">
        <v>26</v>
      </c>
      <c r="G133">
        <v>480</v>
      </c>
      <c r="H133">
        <v>35919</v>
      </c>
      <c r="I133">
        <v>5</v>
      </c>
      <c r="J133" s="11">
        <v>0.25</v>
      </c>
      <c r="K133" t="s">
        <v>22</v>
      </c>
      <c r="L133">
        <v>2212525308</v>
      </c>
      <c r="M133">
        <v>2205821202</v>
      </c>
      <c r="N133" t="s">
        <v>38</v>
      </c>
      <c r="O133" t="s">
        <v>42</v>
      </c>
    </row>
    <row r="134" spans="1:15" x14ac:dyDescent="0.3">
      <c r="A134" t="s">
        <v>14</v>
      </c>
      <c r="B134">
        <v>20</v>
      </c>
      <c r="C134" t="str">
        <f>+TEXT(BaseDatos[[#This Row],[Fecha]],"mmmm")</f>
        <v>June</v>
      </c>
      <c r="D134" s="18">
        <v>44732</v>
      </c>
      <c r="E134" t="s">
        <v>23</v>
      </c>
      <c r="F134" t="s">
        <v>21</v>
      </c>
      <c r="G134">
        <v>900</v>
      </c>
      <c r="H134">
        <v>36256</v>
      </c>
      <c r="I134">
        <v>5</v>
      </c>
      <c r="J134" s="11">
        <v>0.29166666666666669</v>
      </c>
      <c r="K134" t="s">
        <v>17</v>
      </c>
      <c r="L134">
        <v>2212525308</v>
      </c>
      <c r="M134">
        <v>2207497170</v>
      </c>
      <c r="N134" t="s">
        <v>31</v>
      </c>
      <c r="O134" t="s">
        <v>46</v>
      </c>
    </row>
    <row r="135" spans="1:15" x14ac:dyDescent="0.3">
      <c r="A135" t="s">
        <v>14</v>
      </c>
      <c r="B135">
        <v>2</v>
      </c>
      <c r="C135" t="str">
        <f>+TEXT(BaseDatos[[#This Row],[Fecha]],"mmmm")</f>
        <v>February</v>
      </c>
      <c r="D135" s="18">
        <v>44594</v>
      </c>
      <c r="E135" t="s">
        <v>29</v>
      </c>
      <c r="F135" t="s">
        <v>30</v>
      </c>
      <c r="G135">
        <v>480</v>
      </c>
      <c r="H135">
        <v>17311</v>
      </c>
      <c r="I135">
        <v>5</v>
      </c>
      <c r="J135" s="11">
        <v>0.25</v>
      </c>
      <c r="K135" t="s">
        <v>17</v>
      </c>
      <c r="L135">
        <v>2194894679</v>
      </c>
      <c r="M135">
        <v>2205821202</v>
      </c>
      <c r="N135" t="s">
        <v>31</v>
      </c>
      <c r="O135" t="s">
        <v>28</v>
      </c>
    </row>
    <row r="136" spans="1:15" x14ac:dyDescent="0.3">
      <c r="A136" t="s">
        <v>41</v>
      </c>
      <c r="B136">
        <v>9</v>
      </c>
      <c r="C136" t="str">
        <f>+TEXT(BaseDatos[[#This Row],[Fecha]],"mmmm")</f>
        <v>May</v>
      </c>
      <c r="D136" s="18">
        <v>44690</v>
      </c>
      <c r="E136" t="s">
        <v>29</v>
      </c>
      <c r="F136" t="s">
        <v>26</v>
      </c>
      <c r="G136">
        <v>480</v>
      </c>
      <c r="H136">
        <v>59232</v>
      </c>
      <c r="I136">
        <v>5</v>
      </c>
      <c r="J136" s="11">
        <v>0.25</v>
      </c>
      <c r="K136" t="s">
        <v>22</v>
      </c>
      <c r="L136">
        <v>2177693658</v>
      </c>
      <c r="M136">
        <v>2177693658</v>
      </c>
      <c r="N136" t="s">
        <v>18</v>
      </c>
      <c r="O136" t="s">
        <v>45</v>
      </c>
    </row>
    <row r="137" spans="1:15" x14ac:dyDescent="0.3">
      <c r="A137" t="s">
        <v>41</v>
      </c>
      <c r="B137">
        <v>5</v>
      </c>
      <c r="C137" t="str">
        <f>+TEXT(BaseDatos[[#This Row],[Fecha]],"mmmm")</f>
        <v>May</v>
      </c>
      <c r="D137" s="18">
        <v>44686</v>
      </c>
      <c r="E137" t="s">
        <v>35</v>
      </c>
      <c r="F137" t="s">
        <v>26</v>
      </c>
      <c r="G137">
        <v>382</v>
      </c>
      <c r="H137">
        <v>71740</v>
      </c>
      <c r="I137">
        <v>5</v>
      </c>
      <c r="J137" s="11">
        <v>0.1875</v>
      </c>
      <c r="K137" t="s">
        <v>22</v>
      </c>
      <c r="L137">
        <v>2194894679</v>
      </c>
      <c r="M137">
        <v>2207497170</v>
      </c>
      <c r="N137" t="s">
        <v>31</v>
      </c>
      <c r="O137" t="s">
        <v>33</v>
      </c>
    </row>
    <row r="138" spans="1:15" x14ac:dyDescent="0.3">
      <c r="A138" t="s">
        <v>14</v>
      </c>
      <c r="B138">
        <v>4</v>
      </c>
      <c r="C138" t="str">
        <f>+TEXT(BaseDatos[[#This Row],[Fecha]],"mmmm")</f>
        <v>August</v>
      </c>
      <c r="D138" s="18">
        <v>44777</v>
      </c>
      <c r="E138" t="s">
        <v>20</v>
      </c>
      <c r="F138" t="s">
        <v>26</v>
      </c>
      <c r="G138">
        <v>333</v>
      </c>
      <c r="H138">
        <v>57957</v>
      </c>
      <c r="I138">
        <v>4</v>
      </c>
      <c r="J138" s="11">
        <v>0.20833333333333334</v>
      </c>
      <c r="K138" t="s">
        <v>27</v>
      </c>
      <c r="L138">
        <v>2212525308</v>
      </c>
      <c r="M138">
        <v>2212525308</v>
      </c>
      <c r="N138" t="s">
        <v>18</v>
      </c>
      <c r="O138" t="s">
        <v>47</v>
      </c>
    </row>
    <row r="139" spans="1:15" x14ac:dyDescent="0.3">
      <c r="A139" t="s">
        <v>14</v>
      </c>
      <c r="B139">
        <v>8</v>
      </c>
      <c r="C139" t="str">
        <f>+TEXT(BaseDatos[[#This Row],[Fecha]],"mmmm")</f>
        <v>September</v>
      </c>
      <c r="D139" s="18">
        <v>44812</v>
      </c>
      <c r="E139" t="s">
        <v>20</v>
      </c>
      <c r="F139" t="s">
        <v>36</v>
      </c>
      <c r="G139">
        <v>333</v>
      </c>
      <c r="H139">
        <v>52444</v>
      </c>
      <c r="I139">
        <v>4</v>
      </c>
      <c r="J139" s="11">
        <v>0.20833333333333334</v>
      </c>
      <c r="K139" t="s">
        <v>22</v>
      </c>
      <c r="L139">
        <v>2205821202</v>
      </c>
      <c r="M139">
        <v>2177693658</v>
      </c>
      <c r="N139" t="s">
        <v>38</v>
      </c>
      <c r="O139" t="s">
        <v>32</v>
      </c>
    </row>
    <row r="140" spans="1:15" x14ac:dyDescent="0.3">
      <c r="A140" t="s">
        <v>14</v>
      </c>
      <c r="B140">
        <v>3</v>
      </c>
      <c r="C140" t="str">
        <f>+TEXT(BaseDatos[[#This Row],[Fecha]],"mmmm")</f>
        <v>December</v>
      </c>
      <c r="D140" s="18">
        <v>44898</v>
      </c>
      <c r="E140" t="s">
        <v>29</v>
      </c>
      <c r="F140" t="s">
        <v>36</v>
      </c>
      <c r="G140">
        <v>480</v>
      </c>
      <c r="H140">
        <v>76427</v>
      </c>
      <c r="I140">
        <v>5</v>
      </c>
      <c r="J140" s="11">
        <v>0.25</v>
      </c>
      <c r="K140" t="s">
        <v>27</v>
      </c>
      <c r="L140">
        <v>2207497170</v>
      </c>
      <c r="M140">
        <v>2186970936</v>
      </c>
      <c r="N140" t="s">
        <v>18</v>
      </c>
      <c r="O140" t="s">
        <v>42</v>
      </c>
    </row>
    <row r="141" spans="1:15" x14ac:dyDescent="0.3">
      <c r="A141" t="s">
        <v>14</v>
      </c>
      <c r="B141">
        <v>25</v>
      </c>
      <c r="C141" t="str">
        <f>+TEXT(BaseDatos[[#This Row],[Fecha]],"mmmm")</f>
        <v>January</v>
      </c>
      <c r="D141" s="18">
        <v>44586</v>
      </c>
      <c r="E141" t="s">
        <v>15</v>
      </c>
      <c r="F141" t="s">
        <v>36</v>
      </c>
      <c r="G141">
        <v>222</v>
      </c>
      <c r="H141">
        <v>12647</v>
      </c>
      <c r="I141">
        <v>3</v>
      </c>
      <c r="J141" s="11">
        <v>0.125</v>
      </c>
      <c r="K141" t="s">
        <v>22</v>
      </c>
      <c r="L141">
        <v>2162890821</v>
      </c>
      <c r="M141">
        <v>2150486004</v>
      </c>
      <c r="N141" t="s">
        <v>18</v>
      </c>
      <c r="O141" t="s">
        <v>46</v>
      </c>
    </row>
    <row r="142" spans="1:15" x14ac:dyDescent="0.3">
      <c r="A142" t="s">
        <v>41</v>
      </c>
      <c r="B142">
        <v>26</v>
      </c>
      <c r="C142" t="str">
        <f>+TEXT(BaseDatos[[#This Row],[Fecha]],"mmmm")</f>
        <v>August</v>
      </c>
      <c r="D142" s="18">
        <v>44799</v>
      </c>
      <c r="E142" t="s">
        <v>15</v>
      </c>
      <c r="F142" t="s">
        <v>40</v>
      </c>
      <c r="G142">
        <v>222</v>
      </c>
      <c r="H142">
        <v>60040</v>
      </c>
      <c r="I142">
        <v>3</v>
      </c>
      <c r="J142" s="11">
        <v>0.125</v>
      </c>
      <c r="K142" t="s">
        <v>17</v>
      </c>
      <c r="L142">
        <v>2177693658</v>
      </c>
      <c r="M142">
        <v>2207497170</v>
      </c>
      <c r="N142" t="s">
        <v>24</v>
      </c>
      <c r="O142" t="s">
        <v>32</v>
      </c>
    </row>
    <row r="143" spans="1:15" x14ac:dyDescent="0.3">
      <c r="A143" t="s">
        <v>14</v>
      </c>
      <c r="B143">
        <v>23</v>
      </c>
      <c r="C143" t="str">
        <f>+TEXT(BaseDatos[[#This Row],[Fecha]],"mmmm")</f>
        <v>March</v>
      </c>
      <c r="D143" s="18">
        <v>44643</v>
      </c>
      <c r="E143" t="s">
        <v>35</v>
      </c>
      <c r="F143" t="s">
        <v>40</v>
      </c>
      <c r="G143">
        <v>382</v>
      </c>
      <c r="H143">
        <v>47805</v>
      </c>
      <c r="I143">
        <v>5</v>
      </c>
      <c r="J143" s="11">
        <v>0.1875</v>
      </c>
      <c r="K143" t="s">
        <v>17</v>
      </c>
      <c r="L143">
        <v>2205821202</v>
      </c>
      <c r="M143">
        <v>2177693658</v>
      </c>
      <c r="N143" t="s">
        <v>31</v>
      </c>
      <c r="O143" t="s">
        <v>28</v>
      </c>
    </row>
    <row r="144" spans="1:15" x14ac:dyDescent="0.3">
      <c r="A144" t="s">
        <v>41</v>
      </c>
      <c r="B144">
        <v>14</v>
      </c>
      <c r="C144" t="str">
        <f>+TEXT(BaseDatos[[#This Row],[Fecha]],"mmmm")</f>
        <v>August</v>
      </c>
      <c r="D144" s="18">
        <v>44787</v>
      </c>
      <c r="E144" t="s">
        <v>29</v>
      </c>
      <c r="F144" t="s">
        <v>16</v>
      </c>
      <c r="G144">
        <v>480</v>
      </c>
      <c r="H144">
        <v>54916</v>
      </c>
      <c r="I144">
        <v>5</v>
      </c>
      <c r="J144" s="11">
        <v>0.25</v>
      </c>
      <c r="K144" t="s">
        <v>17</v>
      </c>
      <c r="L144">
        <v>2210881640</v>
      </c>
      <c r="M144">
        <v>2205821202</v>
      </c>
      <c r="N144" t="s">
        <v>31</v>
      </c>
      <c r="O144" t="s">
        <v>48</v>
      </c>
    </row>
    <row r="145" spans="1:15" x14ac:dyDescent="0.3">
      <c r="A145" t="s">
        <v>14</v>
      </c>
      <c r="B145">
        <v>6</v>
      </c>
      <c r="C145" t="str">
        <f>+TEXT(BaseDatos[[#This Row],[Fecha]],"mmmm")</f>
        <v>August</v>
      </c>
      <c r="D145" s="18">
        <v>44779</v>
      </c>
      <c r="E145" t="s">
        <v>20</v>
      </c>
      <c r="F145" t="s">
        <v>21</v>
      </c>
      <c r="G145">
        <v>333</v>
      </c>
      <c r="H145">
        <v>43041</v>
      </c>
      <c r="I145">
        <v>4</v>
      </c>
      <c r="J145" s="11">
        <v>0.20833333333333334</v>
      </c>
      <c r="K145" t="s">
        <v>27</v>
      </c>
      <c r="L145">
        <v>2194894679</v>
      </c>
      <c r="M145">
        <v>2210881640</v>
      </c>
      <c r="N145" t="s">
        <v>24</v>
      </c>
      <c r="O145" t="s">
        <v>33</v>
      </c>
    </row>
    <row r="146" spans="1:15" x14ac:dyDescent="0.3">
      <c r="A146" t="s">
        <v>14</v>
      </c>
      <c r="B146">
        <v>17</v>
      </c>
      <c r="C146" t="str">
        <f>+TEXT(BaseDatos[[#This Row],[Fecha]],"mmmm")</f>
        <v>February</v>
      </c>
      <c r="D146" s="18">
        <v>44609</v>
      </c>
      <c r="E146" t="s">
        <v>34</v>
      </c>
      <c r="F146" t="s">
        <v>30</v>
      </c>
      <c r="G146">
        <v>329</v>
      </c>
      <c r="H146">
        <v>70423</v>
      </c>
      <c r="I146">
        <v>5</v>
      </c>
      <c r="J146" s="11">
        <v>0.1875</v>
      </c>
      <c r="K146" t="s">
        <v>27</v>
      </c>
      <c r="L146">
        <v>2194894679</v>
      </c>
      <c r="M146">
        <v>2207497170</v>
      </c>
      <c r="N146" t="s">
        <v>18</v>
      </c>
      <c r="O146" t="s">
        <v>42</v>
      </c>
    </row>
    <row r="147" spans="1:15" x14ac:dyDescent="0.3">
      <c r="A147" t="s">
        <v>14</v>
      </c>
      <c r="B147">
        <v>19</v>
      </c>
      <c r="C147" t="str">
        <f>+TEXT(BaseDatos[[#This Row],[Fecha]],"mmmm")</f>
        <v>August</v>
      </c>
      <c r="D147" s="18">
        <v>44792</v>
      </c>
      <c r="E147" t="s">
        <v>15</v>
      </c>
      <c r="F147" t="s">
        <v>16</v>
      </c>
      <c r="G147">
        <v>222</v>
      </c>
      <c r="H147">
        <v>61867</v>
      </c>
      <c r="I147">
        <v>3</v>
      </c>
      <c r="J147" s="11">
        <v>0.125</v>
      </c>
      <c r="K147" t="s">
        <v>22</v>
      </c>
      <c r="L147">
        <v>2177693658</v>
      </c>
      <c r="M147">
        <v>2212525308</v>
      </c>
      <c r="N147" t="s">
        <v>38</v>
      </c>
      <c r="O147" t="s">
        <v>49</v>
      </c>
    </row>
    <row r="148" spans="1:15" x14ac:dyDescent="0.3">
      <c r="A148" t="s">
        <v>14</v>
      </c>
      <c r="B148">
        <v>23</v>
      </c>
      <c r="C148" t="str">
        <f>+TEXT(BaseDatos[[#This Row],[Fecha]],"mmmm")</f>
        <v>December</v>
      </c>
      <c r="D148" s="18">
        <v>44918</v>
      </c>
      <c r="E148" t="s">
        <v>15</v>
      </c>
      <c r="F148" t="s">
        <v>16</v>
      </c>
      <c r="G148">
        <v>222</v>
      </c>
      <c r="H148">
        <v>65313</v>
      </c>
      <c r="I148">
        <v>3</v>
      </c>
      <c r="J148" s="11">
        <v>0.125</v>
      </c>
      <c r="K148" t="s">
        <v>22</v>
      </c>
      <c r="L148">
        <v>2194894679</v>
      </c>
      <c r="M148">
        <v>2150486004</v>
      </c>
      <c r="N148" t="s">
        <v>18</v>
      </c>
      <c r="O148" t="s">
        <v>19</v>
      </c>
    </row>
    <row r="149" spans="1:15" x14ac:dyDescent="0.3">
      <c r="A149" t="s">
        <v>14</v>
      </c>
      <c r="B149">
        <v>27</v>
      </c>
      <c r="C149" t="str">
        <f>+TEXT(BaseDatos[[#This Row],[Fecha]],"mmmm")</f>
        <v>March</v>
      </c>
      <c r="D149" s="18">
        <v>44647</v>
      </c>
      <c r="E149" t="s">
        <v>23</v>
      </c>
      <c r="F149" t="s">
        <v>21</v>
      </c>
      <c r="G149">
        <v>900</v>
      </c>
      <c r="H149">
        <v>26482</v>
      </c>
      <c r="I149">
        <v>5</v>
      </c>
      <c r="J149" s="11">
        <v>0.29166666666666669</v>
      </c>
      <c r="K149" t="s">
        <v>17</v>
      </c>
      <c r="L149">
        <v>2194894679</v>
      </c>
      <c r="M149">
        <v>2205821202</v>
      </c>
      <c r="N149" t="s">
        <v>31</v>
      </c>
      <c r="O149" t="s">
        <v>47</v>
      </c>
    </row>
    <row r="150" spans="1:15" x14ac:dyDescent="0.3">
      <c r="A150" t="s">
        <v>14</v>
      </c>
      <c r="B150">
        <v>24</v>
      </c>
      <c r="C150" t="str">
        <f>+TEXT(BaseDatos[[#This Row],[Fecha]],"mmmm")</f>
        <v>December</v>
      </c>
      <c r="D150" s="18">
        <v>44919</v>
      </c>
      <c r="E150" t="s">
        <v>34</v>
      </c>
      <c r="F150" t="s">
        <v>21</v>
      </c>
      <c r="G150">
        <v>329</v>
      </c>
      <c r="H150">
        <v>48672</v>
      </c>
      <c r="I150">
        <v>5</v>
      </c>
      <c r="J150" s="11">
        <v>0.1875</v>
      </c>
      <c r="K150" t="s">
        <v>27</v>
      </c>
      <c r="L150">
        <v>2194894679</v>
      </c>
      <c r="M150">
        <v>2207497170</v>
      </c>
      <c r="N150" t="s">
        <v>31</v>
      </c>
      <c r="O150" t="s">
        <v>37</v>
      </c>
    </row>
    <row r="151" spans="1:15" x14ac:dyDescent="0.3">
      <c r="A151" t="s">
        <v>14</v>
      </c>
      <c r="B151">
        <v>18</v>
      </c>
      <c r="C151" t="str">
        <f>+TEXT(BaseDatos[[#This Row],[Fecha]],"mmmm")</f>
        <v>November</v>
      </c>
      <c r="D151" s="18">
        <v>44883</v>
      </c>
      <c r="E151" t="s">
        <v>20</v>
      </c>
      <c r="F151" t="s">
        <v>21</v>
      </c>
      <c r="G151">
        <v>333</v>
      </c>
      <c r="H151">
        <v>66727</v>
      </c>
      <c r="I151">
        <v>4</v>
      </c>
      <c r="J151" s="11">
        <v>0.20833333333333334</v>
      </c>
      <c r="K151" t="s">
        <v>22</v>
      </c>
      <c r="L151">
        <v>2186970936</v>
      </c>
      <c r="M151">
        <v>2205821202</v>
      </c>
      <c r="N151" t="s">
        <v>18</v>
      </c>
      <c r="O151" t="s">
        <v>37</v>
      </c>
    </row>
    <row r="152" spans="1:15" x14ac:dyDescent="0.3">
      <c r="A152" t="s">
        <v>14</v>
      </c>
      <c r="B152">
        <v>27</v>
      </c>
      <c r="C152" t="str">
        <f>+TEXT(BaseDatos[[#This Row],[Fecha]],"mmmm")</f>
        <v>May</v>
      </c>
      <c r="D152" s="18">
        <v>44708</v>
      </c>
      <c r="E152" t="s">
        <v>15</v>
      </c>
      <c r="F152" t="s">
        <v>16</v>
      </c>
      <c r="G152">
        <v>222</v>
      </c>
      <c r="H152">
        <v>30737</v>
      </c>
      <c r="I152">
        <v>3</v>
      </c>
      <c r="J152" s="11">
        <v>0.125</v>
      </c>
      <c r="K152" t="s">
        <v>22</v>
      </c>
      <c r="L152">
        <v>2210881640</v>
      </c>
      <c r="M152">
        <v>2205821202</v>
      </c>
      <c r="N152" t="s">
        <v>31</v>
      </c>
      <c r="O152" t="s">
        <v>46</v>
      </c>
    </row>
    <row r="153" spans="1:15" x14ac:dyDescent="0.3">
      <c r="A153" t="s">
        <v>14</v>
      </c>
      <c r="B153">
        <v>3</v>
      </c>
      <c r="C153" t="str">
        <f>+TEXT(BaseDatos[[#This Row],[Fecha]],"mmmm")</f>
        <v>March</v>
      </c>
      <c r="D153" s="18">
        <v>44623</v>
      </c>
      <c r="E153" t="s">
        <v>20</v>
      </c>
      <c r="F153" t="s">
        <v>40</v>
      </c>
      <c r="G153">
        <v>333</v>
      </c>
      <c r="H153">
        <v>70248</v>
      </c>
      <c r="I153">
        <v>4</v>
      </c>
      <c r="J153" s="11">
        <v>0.20833333333333334</v>
      </c>
      <c r="K153" t="s">
        <v>22</v>
      </c>
      <c r="L153">
        <v>2177693658</v>
      </c>
      <c r="M153">
        <v>2150486004</v>
      </c>
      <c r="N153" t="s">
        <v>24</v>
      </c>
      <c r="O153" t="s">
        <v>43</v>
      </c>
    </row>
    <row r="154" spans="1:15" x14ac:dyDescent="0.3">
      <c r="A154" t="s">
        <v>14</v>
      </c>
      <c r="B154">
        <v>11</v>
      </c>
      <c r="C154" t="str">
        <f>+TEXT(BaseDatos[[#This Row],[Fecha]],"mmmm")</f>
        <v>July</v>
      </c>
      <c r="D154" s="18">
        <v>44753</v>
      </c>
      <c r="E154" t="s">
        <v>29</v>
      </c>
      <c r="F154" t="s">
        <v>16</v>
      </c>
      <c r="G154">
        <v>480</v>
      </c>
      <c r="H154">
        <v>76629</v>
      </c>
      <c r="I154">
        <v>5</v>
      </c>
      <c r="J154" s="11">
        <v>0.25</v>
      </c>
      <c r="K154" t="s">
        <v>27</v>
      </c>
      <c r="L154">
        <v>2186970936</v>
      </c>
      <c r="M154">
        <v>2162890821</v>
      </c>
      <c r="N154" t="s">
        <v>18</v>
      </c>
      <c r="O154" t="s">
        <v>47</v>
      </c>
    </row>
    <row r="155" spans="1:15" x14ac:dyDescent="0.3">
      <c r="A155" t="s">
        <v>14</v>
      </c>
      <c r="B155">
        <v>4</v>
      </c>
      <c r="C155" t="str">
        <f>+TEXT(BaseDatos[[#This Row],[Fecha]],"mmmm")</f>
        <v>December</v>
      </c>
      <c r="D155" s="18">
        <v>44899</v>
      </c>
      <c r="E155" t="s">
        <v>35</v>
      </c>
      <c r="F155" t="s">
        <v>21</v>
      </c>
      <c r="G155">
        <v>382</v>
      </c>
      <c r="H155">
        <v>64001</v>
      </c>
      <c r="I155">
        <v>5</v>
      </c>
      <c r="J155" s="11">
        <v>0.1875</v>
      </c>
      <c r="K155" t="s">
        <v>27</v>
      </c>
      <c r="L155">
        <v>2210881640</v>
      </c>
      <c r="M155">
        <v>2207497170</v>
      </c>
      <c r="N155" t="s">
        <v>38</v>
      </c>
      <c r="O155" t="s">
        <v>32</v>
      </c>
    </row>
    <row r="156" spans="1:15" x14ac:dyDescent="0.3">
      <c r="A156" t="s">
        <v>14</v>
      </c>
      <c r="B156">
        <v>20</v>
      </c>
      <c r="C156" t="str">
        <f>+TEXT(BaseDatos[[#This Row],[Fecha]],"mmmm")</f>
        <v>April</v>
      </c>
      <c r="D156" s="18">
        <v>44671</v>
      </c>
      <c r="E156" t="s">
        <v>35</v>
      </c>
      <c r="F156" t="s">
        <v>30</v>
      </c>
      <c r="G156">
        <v>382</v>
      </c>
      <c r="H156">
        <v>42153</v>
      </c>
      <c r="I156">
        <v>5</v>
      </c>
      <c r="J156" s="11">
        <v>0.1875</v>
      </c>
      <c r="K156" t="s">
        <v>27</v>
      </c>
      <c r="L156">
        <v>2186970936</v>
      </c>
      <c r="M156">
        <v>2162890821</v>
      </c>
      <c r="N156" t="s">
        <v>31</v>
      </c>
      <c r="O156" t="s">
        <v>33</v>
      </c>
    </row>
    <row r="157" spans="1:15" x14ac:dyDescent="0.3">
      <c r="A157" t="s">
        <v>41</v>
      </c>
      <c r="B157">
        <v>9</v>
      </c>
      <c r="C157" t="str">
        <f>+TEXT(BaseDatos[[#This Row],[Fecha]],"mmmm")</f>
        <v>February</v>
      </c>
      <c r="D157" s="18">
        <v>44601</v>
      </c>
      <c r="E157" t="s">
        <v>35</v>
      </c>
      <c r="F157" t="s">
        <v>26</v>
      </c>
      <c r="G157">
        <v>382</v>
      </c>
      <c r="H157">
        <v>60314</v>
      </c>
      <c r="I157">
        <v>5</v>
      </c>
      <c r="J157" s="11">
        <v>0.1875</v>
      </c>
      <c r="K157" t="s">
        <v>17</v>
      </c>
      <c r="L157">
        <v>2162890821</v>
      </c>
      <c r="M157">
        <v>2150486004</v>
      </c>
      <c r="N157" t="s">
        <v>24</v>
      </c>
      <c r="O157" t="s">
        <v>19</v>
      </c>
    </row>
    <row r="158" spans="1:15" x14ac:dyDescent="0.3">
      <c r="A158" t="s">
        <v>14</v>
      </c>
      <c r="B158">
        <v>27</v>
      </c>
      <c r="C158" t="str">
        <f>+TEXT(BaseDatos[[#This Row],[Fecha]],"mmmm")</f>
        <v>February</v>
      </c>
      <c r="D158" s="18">
        <v>44619</v>
      </c>
      <c r="E158" t="s">
        <v>29</v>
      </c>
      <c r="F158" t="s">
        <v>16</v>
      </c>
      <c r="G158">
        <v>480</v>
      </c>
      <c r="H158">
        <v>15614</v>
      </c>
      <c r="I158">
        <v>5</v>
      </c>
      <c r="J158" s="11">
        <v>0.25</v>
      </c>
      <c r="K158" t="s">
        <v>22</v>
      </c>
      <c r="L158">
        <v>2205821202</v>
      </c>
      <c r="M158">
        <v>2205821202</v>
      </c>
      <c r="N158" t="s">
        <v>24</v>
      </c>
      <c r="O158" t="s">
        <v>48</v>
      </c>
    </row>
    <row r="159" spans="1:15" x14ac:dyDescent="0.3">
      <c r="A159" t="s">
        <v>14</v>
      </c>
      <c r="B159">
        <v>7</v>
      </c>
      <c r="C159" t="str">
        <f>+TEXT(BaseDatos[[#This Row],[Fecha]],"mmmm")</f>
        <v>June</v>
      </c>
      <c r="D159" s="18">
        <v>44719</v>
      </c>
      <c r="E159" t="s">
        <v>29</v>
      </c>
      <c r="F159" t="s">
        <v>30</v>
      </c>
      <c r="G159">
        <v>480</v>
      </c>
      <c r="H159">
        <v>26738</v>
      </c>
      <c r="I159">
        <v>5</v>
      </c>
      <c r="J159" s="11">
        <v>0.25</v>
      </c>
      <c r="K159" t="s">
        <v>17</v>
      </c>
      <c r="L159">
        <v>2186970936</v>
      </c>
      <c r="M159">
        <v>2186970936</v>
      </c>
      <c r="N159" t="s">
        <v>38</v>
      </c>
      <c r="O159" t="s">
        <v>33</v>
      </c>
    </row>
    <row r="160" spans="1:15" x14ac:dyDescent="0.3">
      <c r="A160" t="s">
        <v>41</v>
      </c>
      <c r="B160">
        <v>14</v>
      </c>
      <c r="C160" t="str">
        <f>+TEXT(BaseDatos[[#This Row],[Fecha]],"mmmm")</f>
        <v>July</v>
      </c>
      <c r="D160" s="18">
        <v>44756</v>
      </c>
      <c r="E160" t="s">
        <v>29</v>
      </c>
      <c r="F160" t="s">
        <v>16</v>
      </c>
      <c r="G160">
        <v>480</v>
      </c>
      <c r="H160">
        <v>44196</v>
      </c>
      <c r="I160">
        <v>5</v>
      </c>
      <c r="J160" s="11">
        <v>0.25</v>
      </c>
      <c r="K160" t="s">
        <v>27</v>
      </c>
      <c r="L160">
        <v>2162890821</v>
      </c>
      <c r="M160">
        <v>2186970936</v>
      </c>
      <c r="N160" t="s">
        <v>18</v>
      </c>
      <c r="O160" t="s">
        <v>33</v>
      </c>
    </row>
    <row r="161" spans="1:15" x14ac:dyDescent="0.3">
      <c r="A161" t="s">
        <v>14</v>
      </c>
      <c r="B161">
        <v>16</v>
      </c>
      <c r="C161" t="str">
        <f>+TEXT(BaseDatos[[#This Row],[Fecha]],"mmmm")</f>
        <v>July</v>
      </c>
      <c r="D161" s="18">
        <v>44758</v>
      </c>
      <c r="E161" t="s">
        <v>15</v>
      </c>
      <c r="F161" t="s">
        <v>30</v>
      </c>
      <c r="G161">
        <v>222</v>
      </c>
      <c r="H161">
        <v>21708</v>
      </c>
      <c r="I161">
        <v>3</v>
      </c>
      <c r="J161" s="11">
        <v>0.125</v>
      </c>
      <c r="K161" t="s">
        <v>22</v>
      </c>
      <c r="L161">
        <v>2212525308</v>
      </c>
      <c r="M161">
        <v>2210881640</v>
      </c>
      <c r="N161" t="s">
        <v>24</v>
      </c>
      <c r="O161" t="s">
        <v>33</v>
      </c>
    </row>
    <row r="162" spans="1:15" x14ac:dyDescent="0.3">
      <c r="A162" t="s">
        <v>41</v>
      </c>
      <c r="B162">
        <v>13</v>
      </c>
      <c r="C162" t="str">
        <f>+TEXT(BaseDatos[[#This Row],[Fecha]],"mmmm")</f>
        <v>July</v>
      </c>
      <c r="D162" s="18">
        <v>44755</v>
      </c>
      <c r="E162" t="s">
        <v>35</v>
      </c>
      <c r="F162" t="s">
        <v>40</v>
      </c>
      <c r="G162">
        <v>382</v>
      </c>
      <c r="H162">
        <v>17603</v>
      </c>
      <c r="I162">
        <v>5</v>
      </c>
      <c r="J162" s="11">
        <v>0.1875</v>
      </c>
      <c r="K162" t="s">
        <v>17</v>
      </c>
      <c r="L162">
        <v>2194894679</v>
      </c>
      <c r="M162">
        <v>2186970936</v>
      </c>
      <c r="N162" t="s">
        <v>24</v>
      </c>
      <c r="O162" t="s">
        <v>42</v>
      </c>
    </row>
    <row r="163" spans="1:15" x14ac:dyDescent="0.3">
      <c r="A163" t="s">
        <v>14</v>
      </c>
      <c r="B163">
        <v>13</v>
      </c>
      <c r="C163" t="str">
        <f>+TEXT(BaseDatos[[#This Row],[Fecha]],"mmmm")</f>
        <v>March</v>
      </c>
      <c r="D163" s="18">
        <v>44633</v>
      </c>
      <c r="E163" t="s">
        <v>20</v>
      </c>
      <c r="F163" t="s">
        <v>40</v>
      </c>
      <c r="G163">
        <v>333</v>
      </c>
      <c r="H163">
        <v>44128</v>
      </c>
      <c r="I163">
        <v>4</v>
      </c>
      <c r="J163" s="11">
        <v>0.20833333333333334</v>
      </c>
      <c r="K163" t="s">
        <v>27</v>
      </c>
      <c r="L163">
        <v>2205821202</v>
      </c>
      <c r="M163">
        <v>2177693658</v>
      </c>
      <c r="N163" t="s">
        <v>31</v>
      </c>
      <c r="O163" t="s">
        <v>37</v>
      </c>
    </row>
    <row r="164" spans="1:15" x14ac:dyDescent="0.3">
      <c r="A164" t="s">
        <v>14</v>
      </c>
      <c r="B164">
        <v>3</v>
      </c>
      <c r="C164" t="str">
        <f>+TEXT(BaseDatos[[#This Row],[Fecha]],"mmmm")</f>
        <v>September</v>
      </c>
      <c r="D164" s="18">
        <v>44807</v>
      </c>
      <c r="E164" t="s">
        <v>29</v>
      </c>
      <c r="F164" t="s">
        <v>16</v>
      </c>
      <c r="G164">
        <v>480</v>
      </c>
      <c r="H164">
        <v>69528</v>
      </c>
      <c r="I164">
        <v>5</v>
      </c>
      <c r="J164" s="11">
        <v>0.25</v>
      </c>
      <c r="K164" t="s">
        <v>17</v>
      </c>
      <c r="L164">
        <v>2212525308</v>
      </c>
      <c r="M164">
        <v>2186970936</v>
      </c>
      <c r="N164" t="s">
        <v>24</v>
      </c>
      <c r="O164" t="s">
        <v>46</v>
      </c>
    </row>
    <row r="165" spans="1:15" x14ac:dyDescent="0.3">
      <c r="A165" t="s">
        <v>14</v>
      </c>
      <c r="B165">
        <v>25</v>
      </c>
      <c r="C165" t="str">
        <f>+TEXT(BaseDatos[[#This Row],[Fecha]],"mmmm")</f>
        <v>March</v>
      </c>
      <c r="D165" s="18">
        <v>44645</v>
      </c>
      <c r="E165" t="s">
        <v>23</v>
      </c>
      <c r="F165" t="s">
        <v>26</v>
      </c>
      <c r="G165">
        <v>900</v>
      </c>
      <c r="H165">
        <v>17019</v>
      </c>
      <c r="I165">
        <v>5</v>
      </c>
      <c r="J165" s="11">
        <v>0.29166666666666669</v>
      </c>
      <c r="K165" t="s">
        <v>27</v>
      </c>
      <c r="L165">
        <v>2205821202</v>
      </c>
      <c r="M165">
        <v>2150486004</v>
      </c>
      <c r="N165" t="s">
        <v>18</v>
      </c>
      <c r="O165" t="s">
        <v>19</v>
      </c>
    </row>
    <row r="166" spans="1:15" x14ac:dyDescent="0.3">
      <c r="A166" t="s">
        <v>14</v>
      </c>
      <c r="B166">
        <v>6</v>
      </c>
      <c r="C166" t="str">
        <f>+TEXT(BaseDatos[[#This Row],[Fecha]],"mmmm")</f>
        <v>June</v>
      </c>
      <c r="D166" s="18">
        <v>44718</v>
      </c>
      <c r="E166" t="s">
        <v>29</v>
      </c>
      <c r="F166" t="s">
        <v>16</v>
      </c>
      <c r="G166">
        <v>480</v>
      </c>
      <c r="H166">
        <v>33400</v>
      </c>
      <c r="I166">
        <v>5</v>
      </c>
      <c r="J166" s="11">
        <v>0.25</v>
      </c>
      <c r="K166" t="s">
        <v>22</v>
      </c>
      <c r="L166">
        <v>2162890821</v>
      </c>
      <c r="M166">
        <v>2162890821</v>
      </c>
      <c r="N166" t="s">
        <v>38</v>
      </c>
      <c r="O166" t="s">
        <v>48</v>
      </c>
    </row>
    <row r="167" spans="1:15" x14ac:dyDescent="0.3">
      <c r="A167" t="s">
        <v>14</v>
      </c>
      <c r="B167">
        <v>11</v>
      </c>
      <c r="C167" t="str">
        <f>+TEXT(BaseDatos[[#This Row],[Fecha]],"mmmm")</f>
        <v>June</v>
      </c>
      <c r="D167" s="18">
        <v>44723</v>
      </c>
      <c r="E167" t="s">
        <v>15</v>
      </c>
      <c r="F167" t="s">
        <v>40</v>
      </c>
      <c r="G167">
        <v>222</v>
      </c>
      <c r="H167">
        <v>17372</v>
      </c>
      <c r="I167">
        <v>3</v>
      </c>
      <c r="J167" s="11">
        <v>0.125</v>
      </c>
      <c r="K167" t="s">
        <v>22</v>
      </c>
      <c r="L167">
        <v>2162890821</v>
      </c>
      <c r="M167">
        <v>2150486004</v>
      </c>
      <c r="N167" t="s">
        <v>31</v>
      </c>
      <c r="O167" t="s">
        <v>33</v>
      </c>
    </row>
    <row r="168" spans="1:15" x14ac:dyDescent="0.3">
      <c r="A168" t="s">
        <v>14</v>
      </c>
      <c r="B168">
        <v>27</v>
      </c>
      <c r="C168" t="str">
        <f>+TEXT(BaseDatos[[#This Row],[Fecha]],"mmmm")</f>
        <v>June</v>
      </c>
      <c r="D168" s="18">
        <v>44739</v>
      </c>
      <c r="E168" t="s">
        <v>15</v>
      </c>
      <c r="F168" t="s">
        <v>16</v>
      </c>
      <c r="G168">
        <v>222</v>
      </c>
      <c r="H168">
        <v>30286</v>
      </c>
      <c r="I168">
        <v>3</v>
      </c>
      <c r="J168" s="11">
        <v>0.125</v>
      </c>
      <c r="K168" t="s">
        <v>27</v>
      </c>
      <c r="L168">
        <v>2177693658</v>
      </c>
      <c r="M168">
        <v>2207497170</v>
      </c>
      <c r="N168" t="s">
        <v>24</v>
      </c>
      <c r="O168" t="s">
        <v>39</v>
      </c>
    </row>
    <row r="169" spans="1:15" x14ac:dyDescent="0.3">
      <c r="A169" t="s">
        <v>41</v>
      </c>
      <c r="B169">
        <v>5</v>
      </c>
      <c r="C169" t="str">
        <f>+TEXT(BaseDatos[[#This Row],[Fecha]],"mmmm")</f>
        <v>June</v>
      </c>
      <c r="D169" s="18">
        <v>44717</v>
      </c>
      <c r="E169" t="s">
        <v>35</v>
      </c>
      <c r="F169" t="s">
        <v>26</v>
      </c>
      <c r="G169">
        <v>382</v>
      </c>
      <c r="H169">
        <v>39576</v>
      </c>
      <c r="I169">
        <v>5</v>
      </c>
      <c r="J169" s="11">
        <v>0.1875</v>
      </c>
      <c r="K169" t="s">
        <v>27</v>
      </c>
      <c r="L169">
        <v>2205821202</v>
      </c>
      <c r="M169">
        <v>2212525308</v>
      </c>
      <c r="N169" t="s">
        <v>18</v>
      </c>
      <c r="O169" t="s">
        <v>46</v>
      </c>
    </row>
    <row r="170" spans="1:15" x14ac:dyDescent="0.3">
      <c r="A170" t="s">
        <v>41</v>
      </c>
      <c r="B170">
        <v>4</v>
      </c>
      <c r="C170" t="str">
        <f>+TEXT(BaseDatos[[#This Row],[Fecha]],"mmmm")</f>
        <v>August</v>
      </c>
      <c r="D170" s="18">
        <v>44777</v>
      </c>
      <c r="E170" t="s">
        <v>15</v>
      </c>
      <c r="F170" t="s">
        <v>30</v>
      </c>
      <c r="G170">
        <v>222</v>
      </c>
      <c r="H170">
        <v>26738</v>
      </c>
      <c r="I170">
        <v>3</v>
      </c>
      <c r="J170" s="11">
        <v>0.125</v>
      </c>
      <c r="K170" t="s">
        <v>17</v>
      </c>
      <c r="L170">
        <v>2205821202</v>
      </c>
      <c r="M170">
        <v>2186970936</v>
      </c>
      <c r="N170" t="s">
        <v>24</v>
      </c>
      <c r="O170" t="s">
        <v>33</v>
      </c>
    </row>
    <row r="171" spans="1:15" x14ac:dyDescent="0.3">
      <c r="A171" t="s">
        <v>14</v>
      </c>
      <c r="B171">
        <v>7</v>
      </c>
      <c r="C171" t="str">
        <f>+TEXT(BaseDatos[[#This Row],[Fecha]],"mmmm")</f>
        <v>April</v>
      </c>
      <c r="D171" s="18">
        <v>44658</v>
      </c>
      <c r="E171" t="s">
        <v>29</v>
      </c>
      <c r="F171" t="s">
        <v>16</v>
      </c>
      <c r="G171">
        <v>480</v>
      </c>
      <c r="H171">
        <v>72370</v>
      </c>
      <c r="I171">
        <v>5</v>
      </c>
      <c r="J171" s="11">
        <v>0.25</v>
      </c>
      <c r="K171" t="s">
        <v>27</v>
      </c>
      <c r="L171">
        <v>2210881640</v>
      </c>
      <c r="M171">
        <v>2150486004</v>
      </c>
      <c r="N171" t="s">
        <v>38</v>
      </c>
      <c r="O171" t="s">
        <v>42</v>
      </c>
    </row>
    <row r="172" spans="1:15" x14ac:dyDescent="0.3">
      <c r="A172" t="s">
        <v>14</v>
      </c>
      <c r="B172">
        <v>4</v>
      </c>
      <c r="C172" t="str">
        <f>+TEXT(BaseDatos[[#This Row],[Fecha]],"mmmm")</f>
        <v>March</v>
      </c>
      <c r="D172" s="18">
        <v>44624</v>
      </c>
      <c r="E172" t="s">
        <v>15</v>
      </c>
      <c r="F172" t="s">
        <v>40</v>
      </c>
      <c r="G172">
        <v>222</v>
      </c>
      <c r="H172">
        <v>34171</v>
      </c>
      <c r="I172">
        <v>3</v>
      </c>
      <c r="J172" s="11">
        <v>0.125</v>
      </c>
      <c r="K172" t="s">
        <v>27</v>
      </c>
      <c r="L172">
        <v>2210881640</v>
      </c>
      <c r="M172">
        <v>2150486004</v>
      </c>
      <c r="N172" t="s">
        <v>38</v>
      </c>
      <c r="O172" t="s">
        <v>28</v>
      </c>
    </row>
    <row r="173" spans="1:15" x14ac:dyDescent="0.3">
      <c r="A173" t="s">
        <v>41</v>
      </c>
      <c r="B173">
        <v>16</v>
      </c>
      <c r="C173" t="str">
        <f>+TEXT(BaseDatos[[#This Row],[Fecha]],"mmmm")</f>
        <v>January</v>
      </c>
      <c r="D173" s="18">
        <v>44577</v>
      </c>
      <c r="E173" t="s">
        <v>34</v>
      </c>
      <c r="F173" t="s">
        <v>16</v>
      </c>
      <c r="G173">
        <v>329</v>
      </c>
      <c r="H173">
        <v>70638</v>
      </c>
      <c r="I173">
        <v>5</v>
      </c>
      <c r="J173" s="11">
        <v>0.1875</v>
      </c>
      <c r="K173" t="s">
        <v>27</v>
      </c>
      <c r="L173">
        <v>2210881640</v>
      </c>
      <c r="M173">
        <v>2210881640</v>
      </c>
      <c r="N173" t="s">
        <v>38</v>
      </c>
      <c r="O173" t="s">
        <v>48</v>
      </c>
    </row>
    <row r="174" spans="1:15" x14ac:dyDescent="0.3">
      <c r="A174" t="s">
        <v>14</v>
      </c>
      <c r="B174">
        <v>5</v>
      </c>
      <c r="C174" t="str">
        <f>+TEXT(BaseDatos[[#This Row],[Fecha]],"mmmm")</f>
        <v>July</v>
      </c>
      <c r="D174" s="18">
        <v>44747</v>
      </c>
      <c r="E174" t="s">
        <v>29</v>
      </c>
      <c r="F174" t="s">
        <v>36</v>
      </c>
      <c r="G174">
        <v>480</v>
      </c>
      <c r="H174">
        <v>57269</v>
      </c>
      <c r="I174">
        <v>5</v>
      </c>
      <c r="J174" s="11">
        <v>0.25</v>
      </c>
      <c r="K174" t="s">
        <v>27</v>
      </c>
      <c r="L174">
        <v>2194894679</v>
      </c>
      <c r="M174">
        <v>2177693658</v>
      </c>
      <c r="N174" t="s">
        <v>31</v>
      </c>
      <c r="O174" t="s">
        <v>49</v>
      </c>
    </row>
    <row r="175" spans="1:15" x14ac:dyDescent="0.3">
      <c r="A175" t="s">
        <v>14</v>
      </c>
      <c r="B175">
        <v>14</v>
      </c>
      <c r="C175" t="str">
        <f>+TEXT(BaseDatos[[#This Row],[Fecha]],"mmmm")</f>
        <v>May</v>
      </c>
      <c r="D175" s="18">
        <v>44695</v>
      </c>
      <c r="E175" t="s">
        <v>35</v>
      </c>
      <c r="F175" t="s">
        <v>40</v>
      </c>
      <c r="G175">
        <v>382</v>
      </c>
      <c r="H175">
        <v>41213</v>
      </c>
      <c r="I175">
        <v>5</v>
      </c>
      <c r="J175" s="11">
        <v>0.1875</v>
      </c>
      <c r="K175" t="s">
        <v>17</v>
      </c>
      <c r="L175">
        <v>2207497170</v>
      </c>
      <c r="M175">
        <v>2162890821</v>
      </c>
      <c r="N175" t="s">
        <v>38</v>
      </c>
      <c r="O175" t="s">
        <v>19</v>
      </c>
    </row>
    <row r="176" spans="1:15" x14ac:dyDescent="0.3">
      <c r="A176" t="s">
        <v>14</v>
      </c>
      <c r="B176">
        <v>12</v>
      </c>
      <c r="C176" t="str">
        <f>+TEXT(BaseDatos[[#This Row],[Fecha]],"mmmm")</f>
        <v>March</v>
      </c>
      <c r="D176" s="18">
        <v>44632</v>
      </c>
      <c r="E176" t="s">
        <v>29</v>
      </c>
      <c r="F176" t="s">
        <v>26</v>
      </c>
      <c r="G176">
        <v>480</v>
      </c>
      <c r="H176">
        <v>28165</v>
      </c>
      <c r="I176">
        <v>5</v>
      </c>
      <c r="J176" s="11">
        <v>0.25</v>
      </c>
      <c r="K176" t="s">
        <v>17</v>
      </c>
      <c r="L176">
        <v>2205821202</v>
      </c>
      <c r="M176">
        <v>2207497170</v>
      </c>
      <c r="N176" t="s">
        <v>18</v>
      </c>
      <c r="O176" t="s">
        <v>43</v>
      </c>
    </row>
    <row r="177" spans="1:15" x14ac:dyDescent="0.3">
      <c r="A177" t="s">
        <v>41</v>
      </c>
      <c r="B177">
        <v>10</v>
      </c>
      <c r="C177" t="str">
        <f>+TEXT(BaseDatos[[#This Row],[Fecha]],"mmmm")</f>
        <v>March</v>
      </c>
      <c r="D177" s="18">
        <v>44630</v>
      </c>
      <c r="E177" t="s">
        <v>20</v>
      </c>
      <c r="F177" t="s">
        <v>30</v>
      </c>
      <c r="G177">
        <v>333</v>
      </c>
      <c r="H177">
        <v>13762</v>
      </c>
      <c r="I177">
        <v>4</v>
      </c>
      <c r="J177" s="11">
        <v>0.20833333333333334</v>
      </c>
      <c r="K177" t="s">
        <v>22</v>
      </c>
      <c r="L177">
        <v>2162890821</v>
      </c>
      <c r="M177">
        <v>2186970936</v>
      </c>
      <c r="N177" t="s">
        <v>38</v>
      </c>
      <c r="O177" t="s">
        <v>37</v>
      </c>
    </row>
    <row r="178" spans="1:15" x14ac:dyDescent="0.3">
      <c r="A178" t="s">
        <v>14</v>
      </c>
      <c r="B178">
        <v>24</v>
      </c>
      <c r="C178" t="str">
        <f>+TEXT(BaseDatos[[#This Row],[Fecha]],"mmmm")</f>
        <v>February</v>
      </c>
      <c r="D178" s="18">
        <v>44616</v>
      </c>
      <c r="E178" t="s">
        <v>20</v>
      </c>
      <c r="F178" t="s">
        <v>40</v>
      </c>
      <c r="G178">
        <v>333</v>
      </c>
      <c r="H178">
        <v>12001</v>
      </c>
      <c r="I178">
        <v>4</v>
      </c>
      <c r="J178" s="11">
        <v>0.20833333333333334</v>
      </c>
      <c r="K178" t="s">
        <v>22</v>
      </c>
      <c r="L178">
        <v>2162890821</v>
      </c>
      <c r="M178">
        <v>2162890821</v>
      </c>
      <c r="N178" t="s">
        <v>38</v>
      </c>
      <c r="O178" t="s">
        <v>48</v>
      </c>
    </row>
    <row r="179" spans="1:15" x14ac:dyDescent="0.3">
      <c r="A179" t="s">
        <v>41</v>
      </c>
      <c r="B179">
        <v>2</v>
      </c>
      <c r="C179" t="str">
        <f>+TEXT(BaseDatos[[#This Row],[Fecha]],"mmmm")</f>
        <v>January</v>
      </c>
      <c r="D179" s="18">
        <v>44563</v>
      </c>
      <c r="E179" t="s">
        <v>29</v>
      </c>
      <c r="F179" t="s">
        <v>26</v>
      </c>
      <c r="G179">
        <v>480</v>
      </c>
      <c r="H179">
        <v>30586</v>
      </c>
      <c r="I179">
        <v>5</v>
      </c>
      <c r="J179" s="11">
        <v>0.25</v>
      </c>
      <c r="K179" t="s">
        <v>17</v>
      </c>
      <c r="L179">
        <v>2212525308</v>
      </c>
      <c r="M179">
        <v>2207497170</v>
      </c>
      <c r="N179" t="s">
        <v>24</v>
      </c>
      <c r="O179" t="s">
        <v>43</v>
      </c>
    </row>
    <row r="180" spans="1:15" x14ac:dyDescent="0.3">
      <c r="A180" t="s">
        <v>41</v>
      </c>
      <c r="B180">
        <v>13</v>
      </c>
      <c r="C180" t="str">
        <f>+TEXT(BaseDatos[[#This Row],[Fecha]],"mmmm")</f>
        <v>December</v>
      </c>
      <c r="D180" s="18">
        <v>44908</v>
      </c>
      <c r="E180" t="s">
        <v>34</v>
      </c>
      <c r="F180" t="s">
        <v>40</v>
      </c>
      <c r="G180">
        <v>329</v>
      </c>
      <c r="H180">
        <v>70259</v>
      </c>
      <c r="I180">
        <v>5</v>
      </c>
      <c r="J180" s="11">
        <v>0.1875</v>
      </c>
      <c r="K180" t="s">
        <v>27</v>
      </c>
      <c r="L180">
        <v>2207497170</v>
      </c>
      <c r="M180">
        <v>2207497170</v>
      </c>
      <c r="N180" t="s">
        <v>38</v>
      </c>
      <c r="O180" t="s">
        <v>42</v>
      </c>
    </row>
    <row r="181" spans="1:15" x14ac:dyDescent="0.3">
      <c r="A181" t="s">
        <v>14</v>
      </c>
      <c r="B181">
        <v>10</v>
      </c>
      <c r="C181" t="str">
        <f>+TEXT(BaseDatos[[#This Row],[Fecha]],"mmmm")</f>
        <v>June</v>
      </c>
      <c r="D181" s="18">
        <v>44722</v>
      </c>
      <c r="E181" t="s">
        <v>29</v>
      </c>
      <c r="F181" t="s">
        <v>16</v>
      </c>
      <c r="G181">
        <v>480</v>
      </c>
      <c r="H181">
        <v>26924</v>
      </c>
      <c r="I181">
        <v>5</v>
      </c>
      <c r="J181" s="11">
        <v>0.25</v>
      </c>
      <c r="K181" t="s">
        <v>17</v>
      </c>
      <c r="L181">
        <v>2162890821</v>
      </c>
      <c r="M181">
        <v>2177693658</v>
      </c>
      <c r="N181" t="s">
        <v>18</v>
      </c>
      <c r="O181" t="s">
        <v>49</v>
      </c>
    </row>
    <row r="182" spans="1:15" x14ac:dyDescent="0.3">
      <c r="A182" t="s">
        <v>14</v>
      </c>
      <c r="B182">
        <v>1</v>
      </c>
      <c r="C182" t="str">
        <f>+TEXT(BaseDatos[[#This Row],[Fecha]],"mmmm")</f>
        <v>January</v>
      </c>
      <c r="D182" s="18">
        <v>44562</v>
      </c>
      <c r="E182" t="s">
        <v>35</v>
      </c>
      <c r="F182" t="s">
        <v>30</v>
      </c>
      <c r="G182">
        <v>382</v>
      </c>
      <c r="H182">
        <v>42848</v>
      </c>
      <c r="I182">
        <v>5</v>
      </c>
      <c r="J182" s="11">
        <v>0.1875</v>
      </c>
      <c r="K182" t="s">
        <v>22</v>
      </c>
      <c r="L182">
        <v>2212525308</v>
      </c>
      <c r="M182">
        <v>2186970936</v>
      </c>
      <c r="N182" t="s">
        <v>31</v>
      </c>
      <c r="O182" t="s">
        <v>49</v>
      </c>
    </row>
    <row r="183" spans="1:15" x14ac:dyDescent="0.3">
      <c r="A183" t="s">
        <v>14</v>
      </c>
      <c r="B183">
        <v>21</v>
      </c>
      <c r="C183" t="str">
        <f>+TEXT(BaseDatos[[#This Row],[Fecha]],"mmmm")</f>
        <v>October</v>
      </c>
      <c r="D183" s="18">
        <v>44855</v>
      </c>
      <c r="E183" t="s">
        <v>20</v>
      </c>
      <c r="F183" t="s">
        <v>40</v>
      </c>
      <c r="G183">
        <v>333</v>
      </c>
      <c r="H183">
        <v>53192</v>
      </c>
      <c r="I183">
        <v>4</v>
      </c>
      <c r="J183" s="11">
        <v>0.20833333333333334</v>
      </c>
      <c r="K183" t="s">
        <v>22</v>
      </c>
      <c r="L183">
        <v>2194894679</v>
      </c>
      <c r="M183">
        <v>2210881640</v>
      </c>
      <c r="N183" t="s">
        <v>18</v>
      </c>
      <c r="O183" t="s">
        <v>33</v>
      </c>
    </row>
    <row r="184" spans="1:15" x14ac:dyDescent="0.3">
      <c r="A184" t="s">
        <v>14</v>
      </c>
      <c r="B184">
        <v>27</v>
      </c>
      <c r="C184" t="str">
        <f>+TEXT(BaseDatos[[#This Row],[Fecha]],"mmmm")</f>
        <v>March</v>
      </c>
      <c r="D184" s="18">
        <v>44647</v>
      </c>
      <c r="E184" t="s">
        <v>35</v>
      </c>
      <c r="F184" t="s">
        <v>16</v>
      </c>
      <c r="G184">
        <v>382</v>
      </c>
      <c r="H184">
        <v>49321</v>
      </c>
      <c r="I184">
        <v>5</v>
      </c>
      <c r="J184" s="11">
        <v>0.1875</v>
      </c>
      <c r="K184" t="s">
        <v>22</v>
      </c>
      <c r="L184">
        <v>2207497170</v>
      </c>
      <c r="M184">
        <v>2177693658</v>
      </c>
      <c r="N184" t="s">
        <v>31</v>
      </c>
      <c r="O184" t="s">
        <v>37</v>
      </c>
    </row>
    <row r="185" spans="1:15" x14ac:dyDescent="0.3">
      <c r="A185" t="s">
        <v>41</v>
      </c>
      <c r="B185">
        <v>8</v>
      </c>
      <c r="C185" t="str">
        <f>+TEXT(BaseDatos[[#This Row],[Fecha]],"mmmm")</f>
        <v>July</v>
      </c>
      <c r="D185" s="18">
        <v>44750</v>
      </c>
      <c r="E185" t="s">
        <v>20</v>
      </c>
      <c r="F185" t="s">
        <v>30</v>
      </c>
      <c r="G185">
        <v>333</v>
      </c>
      <c r="H185">
        <v>15218</v>
      </c>
      <c r="I185">
        <v>4</v>
      </c>
      <c r="J185" s="11">
        <v>0.20833333333333334</v>
      </c>
      <c r="K185" t="s">
        <v>17</v>
      </c>
      <c r="L185">
        <v>2205821202</v>
      </c>
      <c r="M185">
        <v>2212525308</v>
      </c>
      <c r="N185" t="s">
        <v>38</v>
      </c>
      <c r="O185" t="s">
        <v>39</v>
      </c>
    </row>
    <row r="186" spans="1:15" x14ac:dyDescent="0.3">
      <c r="A186" t="s">
        <v>14</v>
      </c>
      <c r="B186">
        <v>3</v>
      </c>
      <c r="C186" t="str">
        <f>+TEXT(BaseDatos[[#This Row],[Fecha]],"mmmm")</f>
        <v>April</v>
      </c>
      <c r="D186" s="18">
        <v>44654</v>
      </c>
      <c r="E186" t="s">
        <v>23</v>
      </c>
      <c r="F186" t="s">
        <v>26</v>
      </c>
      <c r="G186">
        <v>900</v>
      </c>
      <c r="H186">
        <v>64493</v>
      </c>
      <c r="I186">
        <v>5</v>
      </c>
      <c r="J186" s="11">
        <v>0.29166666666666669</v>
      </c>
      <c r="K186" t="s">
        <v>17</v>
      </c>
      <c r="L186">
        <v>2210881640</v>
      </c>
      <c r="M186">
        <v>2205821202</v>
      </c>
      <c r="N186" t="s">
        <v>38</v>
      </c>
      <c r="O186" t="s">
        <v>19</v>
      </c>
    </row>
    <row r="187" spans="1:15" x14ac:dyDescent="0.3">
      <c r="A187" t="s">
        <v>14</v>
      </c>
      <c r="B187">
        <v>21</v>
      </c>
      <c r="C187" t="str">
        <f>+TEXT(BaseDatos[[#This Row],[Fecha]],"mmmm")</f>
        <v>April</v>
      </c>
      <c r="D187" s="18">
        <v>44672</v>
      </c>
      <c r="E187" t="s">
        <v>35</v>
      </c>
      <c r="F187" t="s">
        <v>26</v>
      </c>
      <c r="G187">
        <v>382</v>
      </c>
      <c r="H187">
        <v>71972</v>
      </c>
      <c r="I187">
        <v>5</v>
      </c>
      <c r="J187" s="11">
        <v>0.1875</v>
      </c>
      <c r="K187" t="s">
        <v>22</v>
      </c>
      <c r="L187">
        <v>2150486004</v>
      </c>
      <c r="M187">
        <v>2150486004</v>
      </c>
      <c r="N187" t="s">
        <v>24</v>
      </c>
      <c r="O187" t="s">
        <v>37</v>
      </c>
    </row>
    <row r="188" spans="1:15" x14ac:dyDescent="0.3">
      <c r="A188" t="s">
        <v>14</v>
      </c>
      <c r="B188">
        <v>8</v>
      </c>
      <c r="C188" t="str">
        <f>+TEXT(BaseDatos[[#This Row],[Fecha]],"mmmm")</f>
        <v>November</v>
      </c>
      <c r="D188" s="18">
        <v>44873</v>
      </c>
      <c r="E188" t="s">
        <v>23</v>
      </c>
      <c r="F188" t="s">
        <v>30</v>
      </c>
      <c r="G188">
        <v>900</v>
      </c>
      <c r="H188">
        <v>77413</v>
      </c>
      <c r="I188">
        <v>5</v>
      </c>
      <c r="J188" s="11">
        <v>0.29166666666666669</v>
      </c>
      <c r="K188" t="s">
        <v>22</v>
      </c>
      <c r="L188">
        <v>2162890821</v>
      </c>
      <c r="M188">
        <v>2162890821</v>
      </c>
      <c r="N188" t="s">
        <v>31</v>
      </c>
      <c r="O188" t="s">
        <v>49</v>
      </c>
    </row>
    <row r="189" spans="1:15" x14ac:dyDescent="0.3">
      <c r="A189" t="s">
        <v>14</v>
      </c>
      <c r="B189">
        <v>3</v>
      </c>
      <c r="C189" t="str">
        <f>+TEXT(BaseDatos[[#This Row],[Fecha]],"mmmm")</f>
        <v>October</v>
      </c>
      <c r="D189" s="18">
        <v>44837</v>
      </c>
      <c r="E189" t="s">
        <v>35</v>
      </c>
      <c r="F189" t="s">
        <v>36</v>
      </c>
      <c r="G189">
        <v>382</v>
      </c>
      <c r="H189">
        <v>65694</v>
      </c>
      <c r="I189">
        <v>5</v>
      </c>
      <c r="J189" s="11">
        <v>0.1875</v>
      </c>
      <c r="K189" t="s">
        <v>22</v>
      </c>
      <c r="L189">
        <v>2177693658</v>
      </c>
      <c r="M189">
        <v>2150486004</v>
      </c>
      <c r="N189" t="s">
        <v>38</v>
      </c>
      <c r="O189" t="s">
        <v>45</v>
      </c>
    </row>
    <row r="190" spans="1:15" x14ac:dyDescent="0.3">
      <c r="A190" t="s">
        <v>14</v>
      </c>
      <c r="B190">
        <v>8</v>
      </c>
      <c r="C190" t="str">
        <f>+TEXT(BaseDatos[[#This Row],[Fecha]],"mmmm")</f>
        <v>April</v>
      </c>
      <c r="D190" s="18">
        <v>44659</v>
      </c>
      <c r="E190" t="s">
        <v>20</v>
      </c>
      <c r="F190" t="s">
        <v>30</v>
      </c>
      <c r="G190">
        <v>333</v>
      </c>
      <c r="H190">
        <v>20655</v>
      </c>
      <c r="I190">
        <v>4</v>
      </c>
      <c r="J190" s="11">
        <v>0.20833333333333334</v>
      </c>
      <c r="K190" t="s">
        <v>17</v>
      </c>
      <c r="L190">
        <v>2186970936</v>
      </c>
      <c r="M190">
        <v>2177693658</v>
      </c>
      <c r="N190" t="s">
        <v>24</v>
      </c>
      <c r="O190" t="s">
        <v>39</v>
      </c>
    </row>
    <row r="191" spans="1:15" x14ac:dyDescent="0.3">
      <c r="A191" t="s">
        <v>14</v>
      </c>
      <c r="B191">
        <v>17</v>
      </c>
      <c r="C191" t="str">
        <f>+TEXT(BaseDatos[[#This Row],[Fecha]],"mmmm")</f>
        <v>April</v>
      </c>
      <c r="D191" s="18">
        <v>44668</v>
      </c>
      <c r="E191" t="s">
        <v>15</v>
      </c>
      <c r="F191" t="s">
        <v>26</v>
      </c>
      <c r="G191">
        <v>222</v>
      </c>
      <c r="H191">
        <v>35706</v>
      </c>
      <c r="I191">
        <v>3</v>
      </c>
      <c r="J191" s="11">
        <v>0.125</v>
      </c>
      <c r="K191" t="s">
        <v>17</v>
      </c>
      <c r="L191">
        <v>2205821202</v>
      </c>
      <c r="M191">
        <v>2162890821</v>
      </c>
      <c r="N191" t="s">
        <v>31</v>
      </c>
      <c r="O191" t="s">
        <v>43</v>
      </c>
    </row>
    <row r="192" spans="1:15" x14ac:dyDescent="0.3">
      <c r="A192" t="s">
        <v>14</v>
      </c>
      <c r="B192">
        <v>5</v>
      </c>
      <c r="C192" t="str">
        <f>+TEXT(BaseDatos[[#This Row],[Fecha]],"mmmm")</f>
        <v>March</v>
      </c>
      <c r="D192" s="18">
        <v>44625</v>
      </c>
      <c r="E192" t="s">
        <v>34</v>
      </c>
      <c r="F192" t="s">
        <v>30</v>
      </c>
      <c r="G192">
        <v>329</v>
      </c>
      <c r="H192">
        <v>18122</v>
      </c>
      <c r="I192">
        <v>5</v>
      </c>
      <c r="J192" s="11">
        <v>0.1875</v>
      </c>
      <c r="K192" t="s">
        <v>27</v>
      </c>
      <c r="L192">
        <v>2177693658</v>
      </c>
      <c r="M192">
        <v>2210881640</v>
      </c>
      <c r="N192" t="s">
        <v>24</v>
      </c>
      <c r="O192" t="s">
        <v>46</v>
      </c>
    </row>
    <row r="193" spans="1:15" x14ac:dyDescent="0.3">
      <c r="A193" t="s">
        <v>14</v>
      </c>
      <c r="B193">
        <v>7</v>
      </c>
      <c r="C193" t="str">
        <f>+TEXT(BaseDatos[[#This Row],[Fecha]],"mmmm")</f>
        <v>June</v>
      </c>
      <c r="D193" s="18">
        <v>44719</v>
      </c>
      <c r="E193" t="s">
        <v>35</v>
      </c>
      <c r="F193" t="s">
        <v>40</v>
      </c>
      <c r="G193">
        <v>382</v>
      </c>
      <c r="H193">
        <v>76295</v>
      </c>
      <c r="I193">
        <v>5</v>
      </c>
      <c r="J193" s="11">
        <v>0.1875</v>
      </c>
      <c r="K193" t="s">
        <v>17</v>
      </c>
      <c r="L193">
        <v>2205821202</v>
      </c>
      <c r="M193">
        <v>2177693658</v>
      </c>
      <c r="N193" t="s">
        <v>31</v>
      </c>
      <c r="O193" t="s">
        <v>32</v>
      </c>
    </row>
    <row r="194" spans="1:15" x14ac:dyDescent="0.3">
      <c r="A194" t="s">
        <v>41</v>
      </c>
      <c r="B194">
        <v>26</v>
      </c>
      <c r="C194" t="str">
        <f>+TEXT(BaseDatos[[#This Row],[Fecha]],"mmmm")</f>
        <v>September</v>
      </c>
      <c r="D194" s="18">
        <v>44830</v>
      </c>
      <c r="E194" t="s">
        <v>23</v>
      </c>
      <c r="F194" t="s">
        <v>36</v>
      </c>
      <c r="G194">
        <v>900</v>
      </c>
      <c r="H194">
        <v>35856</v>
      </c>
      <c r="I194">
        <v>5</v>
      </c>
      <c r="J194" s="11">
        <v>0.29166666666666669</v>
      </c>
      <c r="K194" t="s">
        <v>17</v>
      </c>
      <c r="L194">
        <v>2212525308</v>
      </c>
      <c r="M194">
        <v>2177693658</v>
      </c>
      <c r="N194" t="s">
        <v>18</v>
      </c>
      <c r="O194" t="s">
        <v>45</v>
      </c>
    </row>
    <row r="195" spans="1:15" x14ac:dyDescent="0.3">
      <c r="A195" t="s">
        <v>41</v>
      </c>
      <c r="B195">
        <v>8</v>
      </c>
      <c r="C195" t="str">
        <f>+TEXT(BaseDatos[[#This Row],[Fecha]],"mmmm")</f>
        <v>August</v>
      </c>
      <c r="D195" s="18">
        <v>44781</v>
      </c>
      <c r="E195" t="s">
        <v>29</v>
      </c>
      <c r="F195" t="s">
        <v>40</v>
      </c>
      <c r="G195">
        <v>480</v>
      </c>
      <c r="H195">
        <v>65192</v>
      </c>
      <c r="I195">
        <v>5</v>
      </c>
      <c r="J195" s="11">
        <v>0.25</v>
      </c>
      <c r="K195" t="s">
        <v>22</v>
      </c>
      <c r="L195">
        <v>2210881640</v>
      </c>
      <c r="M195">
        <v>2212525308</v>
      </c>
      <c r="N195" t="s">
        <v>31</v>
      </c>
      <c r="O195" t="s">
        <v>42</v>
      </c>
    </row>
    <row r="196" spans="1:15" x14ac:dyDescent="0.3">
      <c r="A196" t="s">
        <v>41</v>
      </c>
      <c r="B196">
        <v>17</v>
      </c>
      <c r="C196" t="str">
        <f>+TEXT(BaseDatos[[#This Row],[Fecha]],"mmmm")</f>
        <v>November</v>
      </c>
      <c r="D196" s="18">
        <v>44882</v>
      </c>
      <c r="E196" t="s">
        <v>35</v>
      </c>
      <c r="F196" t="s">
        <v>16</v>
      </c>
      <c r="G196">
        <v>382</v>
      </c>
      <c r="H196">
        <v>22744</v>
      </c>
      <c r="I196">
        <v>5</v>
      </c>
      <c r="J196" s="11">
        <v>0.1875</v>
      </c>
      <c r="K196" t="s">
        <v>22</v>
      </c>
      <c r="L196">
        <v>2162890821</v>
      </c>
      <c r="M196">
        <v>2186970936</v>
      </c>
      <c r="N196" t="s">
        <v>18</v>
      </c>
      <c r="O196" t="s">
        <v>47</v>
      </c>
    </row>
    <row r="197" spans="1:15" x14ac:dyDescent="0.3">
      <c r="A197" t="s">
        <v>14</v>
      </c>
      <c r="B197">
        <v>21</v>
      </c>
      <c r="C197" t="str">
        <f>+TEXT(BaseDatos[[#This Row],[Fecha]],"mmmm")</f>
        <v>November</v>
      </c>
      <c r="D197" s="18">
        <v>44886</v>
      </c>
      <c r="E197" t="s">
        <v>29</v>
      </c>
      <c r="F197" t="s">
        <v>36</v>
      </c>
      <c r="G197">
        <v>480</v>
      </c>
      <c r="H197">
        <v>24784</v>
      </c>
      <c r="I197">
        <v>5</v>
      </c>
      <c r="J197" s="11">
        <v>0.25</v>
      </c>
      <c r="K197" t="s">
        <v>17</v>
      </c>
      <c r="L197">
        <v>2205821202</v>
      </c>
      <c r="M197">
        <v>2207497170</v>
      </c>
      <c r="N197" t="s">
        <v>31</v>
      </c>
      <c r="O197" t="s">
        <v>37</v>
      </c>
    </row>
    <row r="198" spans="1:15" x14ac:dyDescent="0.3">
      <c r="A198" t="s">
        <v>41</v>
      </c>
      <c r="B198">
        <v>13</v>
      </c>
      <c r="C198" t="str">
        <f>+TEXT(BaseDatos[[#This Row],[Fecha]],"mmmm")</f>
        <v>September</v>
      </c>
      <c r="D198" s="18">
        <v>44817</v>
      </c>
      <c r="E198" t="s">
        <v>23</v>
      </c>
      <c r="F198" t="s">
        <v>36</v>
      </c>
      <c r="G198">
        <v>900</v>
      </c>
      <c r="H198">
        <v>74704</v>
      </c>
      <c r="I198">
        <v>5</v>
      </c>
      <c r="J198" s="11">
        <v>0.29166666666666669</v>
      </c>
      <c r="K198" t="s">
        <v>22</v>
      </c>
      <c r="L198">
        <v>2205821202</v>
      </c>
      <c r="M198">
        <v>2177693658</v>
      </c>
      <c r="N198" t="s">
        <v>31</v>
      </c>
      <c r="O198" t="s">
        <v>42</v>
      </c>
    </row>
    <row r="199" spans="1:15" x14ac:dyDescent="0.3">
      <c r="A199" t="s">
        <v>41</v>
      </c>
      <c r="B199">
        <v>22</v>
      </c>
      <c r="C199" t="str">
        <f>+TEXT(BaseDatos[[#This Row],[Fecha]],"mmmm")</f>
        <v>September</v>
      </c>
      <c r="D199" s="18">
        <v>44826</v>
      </c>
      <c r="E199" t="s">
        <v>34</v>
      </c>
      <c r="F199" t="s">
        <v>16</v>
      </c>
      <c r="G199">
        <v>329</v>
      </c>
      <c r="H199">
        <v>77946</v>
      </c>
      <c r="I199">
        <v>5</v>
      </c>
      <c r="J199" s="11">
        <v>0.1875</v>
      </c>
      <c r="K199" t="s">
        <v>22</v>
      </c>
      <c r="L199">
        <v>2194894679</v>
      </c>
      <c r="M199">
        <v>2210881640</v>
      </c>
      <c r="N199" t="s">
        <v>31</v>
      </c>
      <c r="O199" t="s">
        <v>49</v>
      </c>
    </row>
    <row r="200" spans="1:15" x14ac:dyDescent="0.3">
      <c r="A200" t="s">
        <v>14</v>
      </c>
      <c r="B200">
        <v>19</v>
      </c>
      <c r="C200" t="str">
        <f>+TEXT(BaseDatos[[#This Row],[Fecha]],"mmmm")</f>
        <v>August</v>
      </c>
      <c r="D200" s="18">
        <v>44792</v>
      </c>
      <c r="E200" t="s">
        <v>20</v>
      </c>
      <c r="F200" t="s">
        <v>40</v>
      </c>
      <c r="G200">
        <v>333</v>
      </c>
      <c r="H200">
        <v>41088</v>
      </c>
      <c r="I200">
        <v>4</v>
      </c>
      <c r="J200" s="11">
        <v>0.20833333333333334</v>
      </c>
      <c r="K200" t="s">
        <v>27</v>
      </c>
      <c r="L200">
        <v>2162890821</v>
      </c>
      <c r="M200">
        <v>2212525308</v>
      </c>
      <c r="N200" t="s">
        <v>18</v>
      </c>
      <c r="O200" t="s">
        <v>33</v>
      </c>
    </row>
    <row r="201" spans="1:15" x14ac:dyDescent="0.3">
      <c r="A201" t="s">
        <v>14</v>
      </c>
      <c r="B201">
        <v>9</v>
      </c>
      <c r="C201" t="str">
        <f>+TEXT(BaseDatos[[#This Row],[Fecha]],"mmmm")</f>
        <v>June</v>
      </c>
      <c r="D201" s="18">
        <v>44721</v>
      </c>
      <c r="E201" t="s">
        <v>15</v>
      </c>
      <c r="F201" t="s">
        <v>30</v>
      </c>
      <c r="G201">
        <v>222</v>
      </c>
      <c r="H201">
        <v>18556</v>
      </c>
      <c r="I201">
        <v>3</v>
      </c>
      <c r="J201" s="11">
        <v>0.125</v>
      </c>
      <c r="K201" t="s">
        <v>22</v>
      </c>
      <c r="L201">
        <v>2212525308</v>
      </c>
      <c r="M201">
        <v>2205821202</v>
      </c>
      <c r="N201" t="s">
        <v>18</v>
      </c>
      <c r="O201" t="s">
        <v>33</v>
      </c>
    </row>
    <row r="202" spans="1:15" x14ac:dyDescent="0.3">
      <c r="A202" t="s">
        <v>41</v>
      </c>
      <c r="B202">
        <v>13</v>
      </c>
      <c r="C202" t="str">
        <f>+TEXT(BaseDatos[[#This Row],[Fecha]],"mmmm")</f>
        <v>October</v>
      </c>
      <c r="D202" s="18">
        <v>44847</v>
      </c>
      <c r="E202" t="s">
        <v>20</v>
      </c>
      <c r="F202" t="s">
        <v>16</v>
      </c>
      <c r="G202">
        <v>333</v>
      </c>
      <c r="H202">
        <v>20036</v>
      </c>
      <c r="I202">
        <v>4</v>
      </c>
      <c r="J202" s="11">
        <v>0.20833333333333334</v>
      </c>
      <c r="K202" t="s">
        <v>22</v>
      </c>
      <c r="L202">
        <v>2150486004</v>
      </c>
      <c r="M202">
        <v>2177693658</v>
      </c>
      <c r="N202" t="s">
        <v>38</v>
      </c>
      <c r="O202" t="s">
        <v>47</v>
      </c>
    </row>
    <row r="203" spans="1:15" x14ac:dyDescent="0.3">
      <c r="A203" t="s">
        <v>14</v>
      </c>
      <c r="B203">
        <v>21</v>
      </c>
      <c r="C203" t="str">
        <f>+TEXT(BaseDatos[[#This Row],[Fecha]],"mmmm")</f>
        <v>March</v>
      </c>
      <c r="D203" s="18">
        <v>44641</v>
      </c>
      <c r="E203" t="s">
        <v>34</v>
      </c>
      <c r="F203" t="s">
        <v>21</v>
      </c>
      <c r="G203">
        <v>329</v>
      </c>
      <c r="H203">
        <v>18498</v>
      </c>
      <c r="I203">
        <v>5</v>
      </c>
      <c r="J203" s="11">
        <v>0.1875</v>
      </c>
      <c r="K203" t="s">
        <v>17</v>
      </c>
      <c r="L203">
        <v>2207497170</v>
      </c>
      <c r="M203">
        <v>2162890821</v>
      </c>
      <c r="N203" t="s">
        <v>24</v>
      </c>
      <c r="O203" t="s">
        <v>47</v>
      </c>
    </row>
    <row r="204" spans="1:15" x14ac:dyDescent="0.3">
      <c r="A204" t="s">
        <v>14</v>
      </c>
      <c r="B204">
        <v>23</v>
      </c>
      <c r="C204" t="str">
        <f>+TEXT(BaseDatos[[#This Row],[Fecha]],"mmmm")</f>
        <v>February</v>
      </c>
      <c r="D204" s="18">
        <v>44615</v>
      </c>
      <c r="E204" t="s">
        <v>29</v>
      </c>
      <c r="F204" t="s">
        <v>40</v>
      </c>
      <c r="G204">
        <v>480</v>
      </c>
      <c r="H204">
        <v>19663</v>
      </c>
      <c r="I204">
        <v>5</v>
      </c>
      <c r="J204" s="11">
        <v>0.25</v>
      </c>
      <c r="K204" t="s">
        <v>27</v>
      </c>
      <c r="L204">
        <v>2205821202</v>
      </c>
      <c r="M204">
        <v>2207497170</v>
      </c>
      <c r="N204" t="s">
        <v>38</v>
      </c>
      <c r="O204" t="s">
        <v>46</v>
      </c>
    </row>
    <row r="205" spans="1:15" x14ac:dyDescent="0.3">
      <c r="A205" t="s">
        <v>14</v>
      </c>
      <c r="B205">
        <v>26</v>
      </c>
      <c r="C205" t="str">
        <f>+TEXT(BaseDatos[[#This Row],[Fecha]],"mmmm")</f>
        <v>December</v>
      </c>
      <c r="D205" s="18">
        <v>44921</v>
      </c>
      <c r="E205" t="s">
        <v>20</v>
      </c>
      <c r="F205" t="s">
        <v>16</v>
      </c>
      <c r="G205">
        <v>333</v>
      </c>
      <c r="H205">
        <v>70359</v>
      </c>
      <c r="I205">
        <v>4</v>
      </c>
      <c r="J205" s="11">
        <v>0.20833333333333334</v>
      </c>
      <c r="K205" t="s">
        <v>22</v>
      </c>
      <c r="L205">
        <v>2186970936</v>
      </c>
      <c r="M205">
        <v>2162890821</v>
      </c>
      <c r="N205" t="s">
        <v>31</v>
      </c>
      <c r="O205" t="s">
        <v>37</v>
      </c>
    </row>
    <row r="206" spans="1:15" x14ac:dyDescent="0.3">
      <c r="A206" t="s">
        <v>41</v>
      </c>
      <c r="B206">
        <v>17</v>
      </c>
      <c r="C206" t="str">
        <f>+TEXT(BaseDatos[[#This Row],[Fecha]],"mmmm")</f>
        <v>May</v>
      </c>
      <c r="D206" s="18">
        <v>44698</v>
      </c>
      <c r="E206" t="s">
        <v>35</v>
      </c>
      <c r="F206" t="s">
        <v>26</v>
      </c>
      <c r="G206">
        <v>382</v>
      </c>
      <c r="H206">
        <v>51272</v>
      </c>
      <c r="I206">
        <v>5</v>
      </c>
      <c r="J206" s="11">
        <v>0.1875</v>
      </c>
      <c r="K206" t="s">
        <v>17</v>
      </c>
      <c r="L206">
        <v>2212525308</v>
      </c>
      <c r="M206">
        <v>2186970936</v>
      </c>
      <c r="N206" t="s">
        <v>38</v>
      </c>
      <c r="O206" t="s">
        <v>46</v>
      </c>
    </row>
    <row r="207" spans="1:15" x14ac:dyDescent="0.3">
      <c r="A207" t="s">
        <v>14</v>
      </c>
      <c r="B207">
        <v>2</v>
      </c>
      <c r="C207" t="str">
        <f>+TEXT(BaseDatos[[#This Row],[Fecha]],"mmmm")</f>
        <v>November</v>
      </c>
      <c r="D207" s="18">
        <v>44867</v>
      </c>
      <c r="E207" t="s">
        <v>35</v>
      </c>
      <c r="F207" t="s">
        <v>36</v>
      </c>
      <c r="G207">
        <v>382</v>
      </c>
      <c r="H207">
        <v>60658</v>
      </c>
      <c r="I207">
        <v>5</v>
      </c>
      <c r="J207" s="11">
        <v>0.1875</v>
      </c>
      <c r="K207" t="s">
        <v>27</v>
      </c>
      <c r="L207">
        <v>2150486004</v>
      </c>
      <c r="M207">
        <v>2162890821</v>
      </c>
      <c r="N207" t="s">
        <v>31</v>
      </c>
      <c r="O207" t="s">
        <v>19</v>
      </c>
    </row>
    <row r="208" spans="1:15" x14ac:dyDescent="0.3">
      <c r="A208" t="s">
        <v>14</v>
      </c>
      <c r="B208">
        <v>7</v>
      </c>
      <c r="C208" t="str">
        <f>+TEXT(BaseDatos[[#This Row],[Fecha]],"mmmm")</f>
        <v>July</v>
      </c>
      <c r="D208" s="18">
        <v>44749</v>
      </c>
      <c r="E208" t="s">
        <v>34</v>
      </c>
      <c r="F208" t="s">
        <v>30</v>
      </c>
      <c r="G208">
        <v>329</v>
      </c>
      <c r="H208">
        <v>19278</v>
      </c>
      <c r="I208">
        <v>5</v>
      </c>
      <c r="J208" s="11">
        <v>0.1875</v>
      </c>
      <c r="K208" t="s">
        <v>27</v>
      </c>
      <c r="L208">
        <v>2150486004</v>
      </c>
      <c r="M208">
        <v>2210881640</v>
      </c>
      <c r="N208" t="s">
        <v>24</v>
      </c>
      <c r="O208" t="s">
        <v>33</v>
      </c>
    </row>
    <row r="209" spans="1:15" x14ac:dyDescent="0.3">
      <c r="A209" t="s">
        <v>14</v>
      </c>
      <c r="B209">
        <v>20</v>
      </c>
      <c r="C209" t="str">
        <f>+TEXT(BaseDatos[[#This Row],[Fecha]],"mmmm")</f>
        <v>November</v>
      </c>
      <c r="D209" s="18">
        <v>44885</v>
      </c>
      <c r="E209" t="s">
        <v>29</v>
      </c>
      <c r="F209" t="s">
        <v>30</v>
      </c>
      <c r="G209">
        <v>480</v>
      </c>
      <c r="H209">
        <v>59870</v>
      </c>
      <c r="I209">
        <v>5</v>
      </c>
      <c r="J209" s="11">
        <v>0.25</v>
      </c>
      <c r="K209" t="s">
        <v>17</v>
      </c>
      <c r="L209">
        <v>2177693658</v>
      </c>
      <c r="M209">
        <v>2177693658</v>
      </c>
      <c r="N209" t="s">
        <v>31</v>
      </c>
      <c r="O209" t="s">
        <v>43</v>
      </c>
    </row>
    <row r="210" spans="1:15" x14ac:dyDescent="0.3">
      <c r="A210" t="s">
        <v>41</v>
      </c>
      <c r="B210">
        <v>6</v>
      </c>
      <c r="C210" t="str">
        <f>+TEXT(BaseDatos[[#This Row],[Fecha]],"mmmm")</f>
        <v>March</v>
      </c>
      <c r="D210" s="18">
        <v>44626</v>
      </c>
      <c r="E210" t="s">
        <v>34</v>
      </c>
      <c r="F210" t="s">
        <v>21</v>
      </c>
      <c r="G210">
        <v>329</v>
      </c>
      <c r="H210">
        <v>55868</v>
      </c>
      <c r="I210">
        <v>5</v>
      </c>
      <c r="J210" s="11">
        <v>0.1875</v>
      </c>
      <c r="K210" t="s">
        <v>17</v>
      </c>
      <c r="L210">
        <v>2212525308</v>
      </c>
      <c r="M210">
        <v>2205821202</v>
      </c>
      <c r="N210" t="s">
        <v>24</v>
      </c>
      <c r="O210" t="s">
        <v>33</v>
      </c>
    </row>
    <row r="211" spans="1:15" x14ac:dyDescent="0.3">
      <c r="A211" t="s">
        <v>14</v>
      </c>
      <c r="B211">
        <v>21</v>
      </c>
      <c r="C211" t="str">
        <f>+TEXT(BaseDatos[[#This Row],[Fecha]],"mmmm")</f>
        <v>June</v>
      </c>
      <c r="D211" s="18">
        <v>44733</v>
      </c>
      <c r="E211" t="s">
        <v>29</v>
      </c>
      <c r="F211" t="s">
        <v>30</v>
      </c>
      <c r="G211">
        <v>480</v>
      </c>
      <c r="H211">
        <v>33247</v>
      </c>
      <c r="I211">
        <v>5</v>
      </c>
      <c r="J211" s="11">
        <v>0.25</v>
      </c>
      <c r="K211" t="s">
        <v>17</v>
      </c>
      <c r="L211">
        <v>2162890821</v>
      </c>
      <c r="M211">
        <v>2177693658</v>
      </c>
      <c r="N211" t="s">
        <v>38</v>
      </c>
      <c r="O211" t="s">
        <v>46</v>
      </c>
    </row>
    <row r="212" spans="1:15" x14ac:dyDescent="0.3">
      <c r="A212" t="s">
        <v>41</v>
      </c>
      <c r="B212">
        <v>7</v>
      </c>
      <c r="C212" t="str">
        <f>+TEXT(BaseDatos[[#This Row],[Fecha]],"mmmm")</f>
        <v>May</v>
      </c>
      <c r="D212" s="18">
        <v>44688</v>
      </c>
      <c r="E212" t="s">
        <v>34</v>
      </c>
      <c r="F212" t="s">
        <v>40</v>
      </c>
      <c r="G212">
        <v>329</v>
      </c>
      <c r="H212">
        <v>65912</v>
      </c>
      <c r="I212">
        <v>5</v>
      </c>
      <c r="J212" s="11">
        <v>0.1875</v>
      </c>
      <c r="K212" t="s">
        <v>27</v>
      </c>
      <c r="L212">
        <v>2162890821</v>
      </c>
      <c r="M212">
        <v>2210881640</v>
      </c>
      <c r="N212" t="s">
        <v>38</v>
      </c>
      <c r="O212" t="s">
        <v>28</v>
      </c>
    </row>
    <row r="213" spans="1:15" x14ac:dyDescent="0.3">
      <c r="A213" t="s">
        <v>14</v>
      </c>
      <c r="B213">
        <v>19</v>
      </c>
      <c r="C213" t="str">
        <f>+TEXT(BaseDatos[[#This Row],[Fecha]],"mmmm")</f>
        <v>February</v>
      </c>
      <c r="D213" s="18">
        <v>44611</v>
      </c>
      <c r="E213" t="s">
        <v>29</v>
      </c>
      <c r="F213" t="s">
        <v>26</v>
      </c>
      <c r="G213">
        <v>480</v>
      </c>
      <c r="H213">
        <v>48684</v>
      </c>
      <c r="I213">
        <v>5</v>
      </c>
      <c r="J213" s="11">
        <v>0.25</v>
      </c>
      <c r="K213" t="s">
        <v>27</v>
      </c>
      <c r="L213">
        <v>2210881640</v>
      </c>
      <c r="M213">
        <v>2210881640</v>
      </c>
      <c r="N213" t="s">
        <v>31</v>
      </c>
      <c r="O213" t="s">
        <v>33</v>
      </c>
    </row>
    <row r="214" spans="1:15" x14ac:dyDescent="0.3">
      <c r="A214" t="s">
        <v>14</v>
      </c>
      <c r="B214">
        <v>27</v>
      </c>
      <c r="C214" t="str">
        <f>+TEXT(BaseDatos[[#This Row],[Fecha]],"mmmm")</f>
        <v>December</v>
      </c>
      <c r="D214" s="18">
        <v>44922</v>
      </c>
      <c r="E214" t="s">
        <v>34</v>
      </c>
      <c r="F214" t="s">
        <v>26</v>
      </c>
      <c r="G214">
        <v>329</v>
      </c>
      <c r="H214">
        <v>42290</v>
      </c>
      <c r="I214">
        <v>5</v>
      </c>
      <c r="J214" s="11">
        <v>0.1875</v>
      </c>
      <c r="K214" t="s">
        <v>17</v>
      </c>
      <c r="L214">
        <v>2210881640</v>
      </c>
      <c r="M214">
        <v>2150486004</v>
      </c>
      <c r="N214" t="s">
        <v>24</v>
      </c>
      <c r="O214" t="s">
        <v>47</v>
      </c>
    </row>
    <row r="215" spans="1:15" x14ac:dyDescent="0.3">
      <c r="A215" t="s">
        <v>14</v>
      </c>
      <c r="B215">
        <v>22</v>
      </c>
      <c r="C215" t="str">
        <f>+TEXT(BaseDatos[[#This Row],[Fecha]],"mmmm")</f>
        <v>August</v>
      </c>
      <c r="D215" s="18">
        <v>44795</v>
      </c>
      <c r="E215" t="s">
        <v>15</v>
      </c>
      <c r="F215" t="s">
        <v>30</v>
      </c>
      <c r="G215">
        <v>222</v>
      </c>
      <c r="H215">
        <v>68753</v>
      </c>
      <c r="I215">
        <v>3</v>
      </c>
      <c r="J215" s="11">
        <v>0.125</v>
      </c>
      <c r="K215" t="s">
        <v>22</v>
      </c>
      <c r="L215">
        <v>2150486004</v>
      </c>
      <c r="M215">
        <v>2212525308</v>
      </c>
      <c r="N215" t="s">
        <v>38</v>
      </c>
      <c r="O215" t="s">
        <v>19</v>
      </c>
    </row>
    <row r="216" spans="1:15" x14ac:dyDescent="0.3">
      <c r="A216" t="s">
        <v>14</v>
      </c>
      <c r="B216">
        <v>18</v>
      </c>
      <c r="C216" t="str">
        <f>+TEXT(BaseDatos[[#This Row],[Fecha]],"mmmm")</f>
        <v>November</v>
      </c>
      <c r="D216" s="18">
        <v>44883</v>
      </c>
      <c r="E216" t="s">
        <v>29</v>
      </c>
      <c r="F216" t="s">
        <v>26</v>
      </c>
      <c r="G216">
        <v>480</v>
      </c>
      <c r="H216">
        <v>25440</v>
      </c>
      <c r="I216">
        <v>5</v>
      </c>
      <c r="J216" s="11">
        <v>0.25</v>
      </c>
      <c r="K216" t="s">
        <v>22</v>
      </c>
      <c r="L216">
        <v>2162890821</v>
      </c>
      <c r="M216">
        <v>2210881640</v>
      </c>
      <c r="N216" t="s">
        <v>18</v>
      </c>
      <c r="O216" t="s">
        <v>46</v>
      </c>
    </row>
    <row r="217" spans="1:15" x14ac:dyDescent="0.3">
      <c r="A217" t="s">
        <v>41</v>
      </c>
      <c r="B217">
        <v>24</v>
      </c>
      <c r="C217" t="str">
        <f>+TEXT(BaseDatos[[#This Row],[Fecha]],"mmmm")</f>
        <v>December</v>
      </c>
      <c r="D217" s="18">
        <v>44919</v>
      </c>
      <c r="E217" t="s">
        <v>23</v>
      </c>
      <c r="F217" t="s">
        <v>40</v>
      </c>
      <c r="G217">
        <v>900</v>
      </c>
      <c r="H217">
        <v>22350</v>
      </c>
      <c r="I217">
        <v>5</v>
      </c>
      <c r="J217" s="11">
        <v>0.29166666666666669</v>
      </c>
      <c r="K217" t="s">
        <v>17</v>
      </c>
      <c r="L217">
        <v>2186970936</v>
      </c>
      <c r="M217">
        <v>2162890821</v>
      </c>
      <c r="N217" t="s">
        <v>31</v>
      </c>
      <c r="O217" t="s">
        <v>28</v>
      </c>
    </row>
    <row r="218" spans="1:15" x14ac:dyDescent="0.3">
      <c r="A218" t="s">
        <v>14</v>
      </c>
      <c r="B218">
        <v>22</v>
      </c>
      <c r="C218" t="str">
        <f>+TEXT(BaseDatos[[#This Row],[Fecha]],"mmmm")</f>
        <v>January</v>
      </c>
      <c r="D218" s="18">
        <v>44583</v>
      </c>
      <c r="E218" t="s">
        <v>15</v>
      </c>
      <c r="F218" t="s">
        <v>26</v>
      </c>
      <c r="G218">
        <v>222</v>
      </c>
      <c r="H218">
        <v>66199</v>
      </c>
      <c r="I218">
        <v>3</v>
      </c>
      <c r="J218" s="11">
        <v>0.125</v>
      </c>
      <c r="K218" t="s">
        <v>22</v>
      </c>
      <c r="L218">
        <v>2194894679</v>
      </c>
      <c r="M218">
        <v>2210881640</v>
      </c>
      <c r="N218" t="s">
        <v>18</v>
      </c>
      <c r="O218" t="s">
        <v>42</v>
      </c>
    </row>
    <row r="219" spans="1:15" x14ac:dyDescent="0.3">
      <c r="A219" t="s">
        <v>41</v>
      </c>
      <c r="B219">
        <v>15</v>
      </c>
      <c r="C219" t="str">
        <f>+TEXT(BaseDatos[[#This Row],[Fecha]],"mmmm")</f>
        <v>July</v>
      </c>
      <c r="D219" s="18">
        <v>44757</v>
      </c>
      <c r="E219" t="s">
        <v>35</v>
      </c>
      <c r="F219" t="s">
        <v>21</v>
      </c>
      <c r="G219">
        <v>382</v>
      </c>
      <c r="H219">
        <v>63195</v>
      </c>
      <c r="I219">
        <v>5</v>
      </c>
      <c r="J219" s="11">
        <v>0.1875</v>
      </c>
      <c r="K219" t="s">
        <v>17</v>
      </c>
      <c r="L219">
        <v>2212525308</v>
      </c>
      <c r="M219">
        <v>2207497170</v>
      </c>
      <c r="N219" t="s">
        <v>24</v>
      </c>
      <c r="O219" t="s">
        <v>25</v>
      </c>
    </row>
    <row r="220" spans="1:15" x14ac:dyDescent="0.3">
      <c r="A220" t="s">
        <v>14</v>
      </c>
      <c r="B220">
        <v>24</v>
      </c>
      <c r="C220" t="str">
        <f>+TEXT(BaseDatos[[#This Row],[Fecha]],"mmmm")</f>
        <v>April</v>
      </c>
      <c r="D220" s="18">
        <v>44675</v>
      </c>
      <c r="E220" t="s">
        <v>20</v>
      </c>
      <c r="F220" t="s">
        <v>26</v>
      </c>
      <c r="G220">
        <v>333</v>
      </c>
      <c r="H220">
        <v>11114</v>
      </c>
      <c r="I220">
        <v>4</v>
      </c>
      <c r="J220" s="11">
        <v>0.20833333333333334</v>
      </c>
      <c r="K220" t="s">
        <v>17</v>
      </c>
      <c r="L220">
        <v>2194894679</v>
      </c>
      <c r="M220">
        <v>2186970936</v>
      </c>
      <c r="N220" t="s">
        <v>38</v>
      </c>
      <c r="O220" t="s">
        <v>32</v>
      </c>
    </row>
    <row r="221" spans="1:15" x14ac:dyDescent="0.3">
      <c r="A221" t="s">
        <v>41</v>
      </c>
      <c r="B221">
        <v>8</v>
      </c>
      <c r="C221" t="str">
        <f>+TEXT(BaseDatos[[#This Row],[Fecha]],"mmmm")</f>
        <v>January</v>
      </c>
      <c r="D221" s="18">
        <v>44569</v>
      </c>
      <c r="E221" t="s">
        <v>23</v>
      </c>
      <c r="F221" t="s">
        <v>16</v>
      </c>
      <c r="G221">
        <v>900</v>
      </c>
      <c r="H221">
        <v>27107</v>
      </c>
      <c r="I221">
        <v>5</v>
      </c>
      <c r="J221" s="11">
        <v>0.29166666666666669</v>
      </c>
      <c r="K221" t="s">
        <v>17</v>
      </c>
      <c r="L221">
        <v>2210881640</v>
      </c>
      <c r="M221">
        <v>2162890821</v>
      </c>
      <c r="N221" t="s">
        <v>24</v>
      </c>
      <c r="O221" t="s">
        <v>28</v>
      </c>
    </row>
    <row r="222" spans="1:15" x14ac:dyDescent="0.3">
      <c r="A222" t="s">
        <v>41</v>
      </c>
      <c r="B222">
        <v>15</v>
      </c>
      <c r="C222" t="str">
        <f>+TEXT(BaseDatos[[#This Row],[Fecha]],"mmmm")</f>
        <v>May</v>
      </c>
      <c r="D222" s="18">
        <v>44696</v>
      </c>
      <c r="E222" t="s">
        <v>35</v>
      </c>
      <c r="F222" t="s">
        <v>26</v>
      </c>
      <c r="G222">
        <v>382</v>
      </c>
      <c r="H222">
        <v>19013</v>
      </c>
      <c r="I222">
        <v>5</v>
      </c>
      <c r="J222" s="11">
        <v>0.1875</v>
      </c>
      <c r="K222" t="s">
        <v>17</v>
      </c>
      <c r="L222">
        <v>2162890821</v>
      </c>
      <c r="M222">
        <v>2177693658</v>
      </c>
      <c r="N222" t="s">
        <v>24</v>
      </c>
      <c r="O222" t="s">
        <v>37</v>
      </c>
    </row>
    <row r="223" spans="1:15" x14ac:dyDescent="0.3">
      <c r="A223" t="s">
        <v>14</v>
      </c>
      <c r="B223">
        <v>1</v>
      </c>
      <c r="C223" t="str">
        <f>+TEXT(BaseDatos[[#This Row],[Fecha]],"mmmm")</f>
        <v>April</v>
      </c>
      <c r="D223" s="18">
        <v>44652</v>
      </c>
      <c r="E223" t="s">
        <v>29</v>
      </c>
      <c r="F223" t="s">
        <v>30</v>
      </c>
      <c r="G223">
        <v>480</v>
      </c>
      <c r="H223">
        <v>48612</v>
      </c>
      <c r="I223">
        <v>5</v>
      </c>
      <c r="J223" s="11">
        <v>0.25</v>
      </c>
      <c r="K223" t="s">
        <v>22</v>
      </c>
      <c r="L223">
        <v>2162890821</v>
      </c>
      <c r="M223">
        <v>2207497170</v>
      </c>
      <c r="N223" t="s">
        <v>31</v>
      </c>
      <c r="O223" t="s">
        <v>46</v>
      </c>
    </row>
    <row r="224" spans="1:15" x14ac:dyDescent="0.3">
      <c r="A224" t="s">
        <v>14</v>
      </c>
      <c r="B224">
        <v>2</v>
      </c>
      <c r="C224" t="str">
        <f>+TEXT(BaseDatos[[#This Row],[Fecha]],"mmmm")</f>
        <v>February</v>
      </c>
      <c r="D224" s="18">
        <v>44594</v>
      </c>
      <c r="E224" t="s">
        <v>34</v>
      </c>
      <c r="F224" t="s">
        <v>36</v>
      </c>
      <c r="G224">
        <v>329</v>
      </c>
      <c r="H224">
        <v>22161</v>
      </c>
      <c r="I224">
        <v>5</v>
      </c>
      <c r="J224" s="11">
        <v>0.1875</v>
      </c>
      <c r="K224" t="s">
        <v>17</v>
      </c>
      <c r="L224">
        <v>2205821202</v>
      </c>
      <c r="M224">
        <v>2162890821</v>
      </c>
      <c r="N224" t="s">
        <v>18</v>
      </c>
      <c r="O224" t="s">
        <v>43</v>
      </c>
    </row>
    <row r="225" spans="1:15" x14ac:dyDescent="0.3">
      <c r="A225" t="s">
        <v>14</v>
      </c>
      <c r="B225">
        <v>11</v>
      </c>
      <c r="C225" t="str">
        <f>+TEXT(BaseDatos[[#This Row],[Fecha]],"mmmm")</f>
        <v>June</v>
      </c>
      <c r="D225" s="18">
        <v>44723</v>
      </c>
      <c r="E225" t="s">
        <v>29</v>
      </c>
      <c r="F225" t="s">
        <v>30</v>
      </c>
      <c r="G225">
        <v>480</v>
      </c>
      <c r="H225">
        <v>12931</v>
      </c>
      <c r="I225">
        <v>5</v>
      </c>
      <c r="J225" s="11">
        <v>0.25</v>
      </c>
      <c r="K225" t="s">
        <v>22</v>
      </c>
      <c r="L225">
        <v>2212525308</v>
      </c>
      <c r="M225">
        <v>2210881640</v>
      </c>
      <c r="N225" t="s">
        <v>38</v>
      </c>
      <c r="O225" t="s">
        <v>46</v>
      </c>
    </row>
    <row r="226" spans="1:15" x14ac:dyDescent="0.3">
      <c r="A226" t="s">
        <v>14</v>
      </c>
      <c r="B226">
        <v>24</v>
      </c>
      <c r="C226" t="str">
        <f>+TEXT(BaseDatos[[#This Row],[Fecha]],"mmmm")</f>
        <v>February</v>
      </c>
      <c r="D226" s="18">
        <v>44616</v>
      </c>
      <c r="E226" t="s">
        <v>20</v>
      </c>
      <c r="F226" t="s">
        <v>36</v>
      </c>
      <c r="G226">
        <v>333</v>
      </c>
      <c r="H226">
        <v>68083</v>
      </c>
      <c r="I226">
        <v>4</v>
      </c>
      <c r="J226" s="11">
        <v>0.20833333333333334</v>
      </c>
      <c r="K226" t="s">
        <v>17</v>
      </c>
      <c r="L226">
        <v>2205821202</v>
      </c>
      <c r="M226">
        <v>2177693658</v>
      </c>
      <c r="N226" t="s">
        <v>38</v>
      </c>
      <c r="O226" t="s">
        <v>33</v>
      </c>
    </row>
    <row r="227" spans="1:15" x14ac:dyDescent="0.3">
      <c r="A227" t="s">
        <v>14</v>
      </c>
      <c r="B227">
        <v>3</v>
      </c>
      <c r="C227" t="str">
        <f>+TEXT(BaseDatos[[#This Row],[Fecha]],"mmmm")</f>
        <v>January</v>
      </c>
      <c r="D227" s="18">
        <v>44564</v>
      </c>
      <c r="E227" t="s">
        <v>35</v>
      </c>
      <c r="F227" t="s">
        <v>36</v>
      </c>
      <c r="G227">
        <v>382</v>
      </c>
      <c r="H227">
        <v>24871</v>
      </c>
      <c r="I227">
        <v>5</v>
      </c>
      <c r="J227" s="11">
        <v>0.1875</v>
      </c>
      <c r="K227" t="s">
        <v>27</v>
      </c>
      <c r="L227">
        <v>2150486004</v>
      </c>
      <c r="M227">
        <v>2205821202</v>
      </c>
      <c r="N227" t="s">
        <v>18</v>
      </c>
      <c r="O227" t="s">
        <v>49</v>
      </c>
    </row>
    <row r="228" spans="1:15" x14ac:dyDescent="0.3">
      <c r="A228" t="s">
        <v>14</v>
      </c>
      <c r="B228">
        <v>22</v>
      </c>
      <c r="C228" t="str">
        <f>+TEXT(BaseDatos[[#This Row],[Fecha]],"mmmm")</f>
        <v>December</v>
      </c>
      <c r="D228" s="18">
        <v>44917</v>
      </c>
      <c r="E228" t="s">
        <v>35</v>
      </c>
      <c r="F228" t="s">
        <v>40</v>
      </c>
      <c r="G228">
        <v>382</v>
      </c>
      <c r="H228">
        <v>73010</v>
      </c>
      <c r="I228">
        <v>5</v>
      </c>
      <c r="J228" s="11">
        <v>0.1875</v>
      </c>
      <c r="K228" t="s">
        <v>22</v>
      </c>
      <c r="L228">
        <v>2162890821</v>
      </c>
      <c r="M228">
        <v>2177693658</v>
      </c>
      <c r="N228" t="s">
        <v>31</v>
      </c>
      <c r="O228" t="s">
        <v>28</v>
      </c>
    </row>
    <row r="229" spans="1:15" x14ac:dyDescent="0.3">
      <c r="A229" t="s">
        <v>14</v>
      </c>
      <c r="B229">
        <v>1</v>
      </c>
      <c r="C229" t="str">
        <f>+TEXT(BaseDatos[[#This Row],[Fecha]],"mmmm")</f>
        <v>May</v>
      </c>
      <c r="D229" s="18">
        <v>44682</v>
      </c>
      <c r="E229" t="s">
        <v>34</v>
      </c>
      <c r="F229" t="s">
        <v>26</v>
      </c>
      <c r="G229">
        <v>329</v>
      </c>
      <c r="H229">
        <v>32831</v>
      </c>
      <c r="I229">
        <v>5</v>
      </c>
      <c r="J229" s="11">
        <v>0.1875</v>
      </c>
      <c r="K229" t="s">
        <v>27</v>
      </c>
      <c r="L229">
        <v>2194894679</v>
      </c>
      <c r="M229">
        <v>2212525308</v>
      </c>
      <c r="N229" t="s">
        <v>18</v>
      </c>
      <c r="O229" t="s">
        <v>39</v>
      </c>
    </row>
    <row r="230" spans="1:15" x14ac:dyDescent="0.3">
      <c r="A230" t="s">
        <v>14</v>
      </c>
      <c r="B230">
        <v>8</v>
      </c>
      <c r="C230" t="str">
        <f>+TEXT(BaseDatos[[#This Row],[Fecha]],"mmmm")</f>
        <v>October</v>
      </c>
      <c r="D230" s="18">
        <v>44842</v>
      </c>
      <c r="E230" t="s">
        <v>23</v>
      </c>
      <c r="F230" t="s">
        <v>21</v>
      </c>
      <c r="G230">
        <v>900</v>
      </c>
      <c r="H230">
        <v>72477</v>
      </c>
      <c r="I230">
        <v>5</v>
      </c>
      <c r="J230" s="11">
        <v>0.29166666666666669</v>
      </c>
      <c r="K230" t="s">
        <v>27</v>
      </c>
      <c r="L230">
        <v>2207497170</v>
      </c>
      <c r="M230">
        <v>2150486004</v>
      </c>
      <c r="N230" t="s">
        <v>38</v>
      </c>
      <c r="O230" t="s">
        <v>33</v>
      </c>
    </row>
    <row r="231" spans="1:15" x14ac:dyDescent="0.3">
      <c r="A231" t="s">
        <v>14</v>
      </c>
      <c r="B231">
        <v>11</v>
      </c>
      <c r="C231" t="str">
        <f>+TEXT(BaseDatos[[#This Row],[Fecha]],"mmmm")</f>
        <v>April</v>
      </c>
      <c r="D231" s="18">
        <v>44662</v>
      </c>
      <c r="E231" t="s">
        <v>20</v>
      </c>
      <c r="F231" t="s">
        <v>40</v>
      </c>
      <c r="G231">
        <v>333</v>
      </c>
      <c r="H231">
        <v>19085</v>
      </c>
      <c r="I231">
        <v>4</v>
      </c>
      <c r="J231" s="11">
        <v>0.20833333333333334</v>
      </c>
      <c r="K231" t="s">
        <v>17</v>
      </c>
      <c r="L231">
        <v>2210881640</v>
      </c>
      <c r="M231">
        <v>2207497170</v>
      </c>
      <c r="N231" t="s">
        <v>18</v>
      </c>
      <c r="O231" t="s">
        <v>42</v>
      </c>
    </row>
    <row r="232" spans="1:15" x14ac:dyDescent="0.3">
      <c r="A232" t="s">
        <v>14</v>
      </c>
      <c r="B232">
        <v>11</v>
      </c>
      <c r="C232" t="str">
        <f>+TEXT(BaseDatos[[#This Row],[Fecha]],"mmmm")</f>
        <v>August</v>
      </c>
      <c r="D232" s="18">
        <v>44784</v>
      </c>
      <c r="E232" t="s">
        <v>35</v>
      </c>
      <c r="F232" t="s">
        <v>16</v>
      </c>
      <c r="G232">
        <v>382</v>
      </c>
      <c r="H232">
        <v>45810</v>
      </c>
      <c r="I232">
        <v>5</v>
      </c>
      <c r="J232" s="11">
        <v>0.1875</v>
      </c>
      <c r="K232" t="s">
        <v>17</v>
      </c>
      <c r="L232">
        <v>2177693658</v>
      </c>
      <c r="M232">
        <v>2212525308</v>
      </c>
      <c r="N232" t="s">
        <v>38</v>
      </c>
      <c r="O232" t="s">
        <v>39</v>
      </c>
    </row>
    <row r="233" spans="1:15" x14ac:dyDescent="0.3">
      <c r="A233" t="s">
        <v>14</v>
      </c>
      <c r="B233">
        <v>13</v>
      </c>
      <c r="C233" t="str">
        <f>+TEXT(BaseDatos[[#This Row],[Fecha]],"mmmm")</f>
        <v>March</v>
      </c>
      <c r="D233" s="18">
        <v>44633</v>
      </c>
      <c r="E233" t="s">
        <v>34</v>
      </c>
      <c r="F233" t="s">
        <v>21</v>
      </c>
      <c r="G233">
        <v>329</v>
      </c>
      <c r="H233">
        <v>46332</v>
      </c>
      <c r="I233">
        <v>5</v>
      </c>
      <c r="J233" s="11">
        <v>0.1875</v>
      </c>
      <c r="K233" t="s">
        <v>27</v>
      </c>
      <c r="L233">
        <v>2186970936</v>
      </c>
      <c r="M233">
        <v>2150486004</v>
      </c>
      <c r="N233" t="s">
        <v>38</v>
      </c>
      <c r="O233" t="s">
        <v>43</v>
      </c>
    </row>
    <row r="234" spans="1:15" x14ac:dyDescent="0.3">
      <c r="A234" t="s">
        <v>14</v>
      </c>
      <c r="B234">
        <v>8</v>
      </c>
      <c r="C234" t="str">
        <f>+TEXT(BaseDatos[[#This Row],[Fecha]],"mmmm")</f>
        <v>December</v>
      </c>
      <c r="D234" s="18">
        <v>44903</v>
      </c>
      <c r="E234" t="s">
        <v>15</v>
      </c>
      <c r="F234" t="s">
        <v>21</v>
      </c>
      <c r="G234">
        <v>222</v>
      </c>
      <c r="H234">
        <v>20377</v>
      </c>
      <c r="I234">
        <v>3</v>
      </c>
      <c r="J234" s="11">
        <v>0.125</v>
      </c>
      <c r="K234" t="s">
        <v>22</v>
      </c>
      <c r="L234">
        <v>2207497170</v>
      </c>
      <c r="M234">
        <v>2205821202</v>
      </c>
      <c r="N234" t="s">
        <v>24</v>
      </c>
      <c r="O234" t="s">
        <v>48</v>
      </c>
    </row>
    <row r="235" spans="1:15" x14ac:dyDescent="0.3">
      <c r="A235" t="s">
        <v>14</v>
      </c>
      <c r="B235">
        <v>10</v>
      </c>
      <c r="C235" t="str">
        <f>+TEXT(BaseDatos[[#This Row],[Fecha]],"mmmm")</f>
        <v>December</v>
      </c>
      <c r="D235" s="18">
        <v>44905</v>
      </c>
      <c r="E235" t="s">
        <v>20</v>
      </c>
      <c r="F235" t="s">
        <v>30</v>
      </c>
      <c r="G235">
        <v>333</v>
      </c>
      <c r="H235">
        <v>17404</v>
      </c>
      <c r="I235">
        <v>4</v>
      </c>
      <c r="J235" s="11">
        <v>0.20833333333333334</v>
      </c>
      <c r="K235" t="s">
        <v>22</v>
      </c>
      <c r="L235">
        <v>2210881640</v>
      </c>
      <c r="M235">
        <v>2212525308</v>
      </c>
      <c r="N235" t="s">
        <v>18</v>
      </c>
      <c r="O235" t="s">
        <v>47</v>
      </c>
    </row>
    <row r="236" spans="1:15" x14ac:dyDescent="0.3">
      <c r="A236" t="s">
        <v>14</v>
      </c>
      <c r="B236">
        <v>26</v>
      </c>
      <c r="C236" t="str">
        <f>+TEXT(BaseDatos[[#This Row],[Fecha]],"mmmm")</f>
        <v>June</v>
      </c>
      <c r="D236" s="18">
        <v>44738</v>
      </c>
      <c r="E236" t="s">
        <v>15</v>
      </c>
      <c r="F236" t="s">
        <v>40</v>
      </c>
      <c r="G236">
        <v>222</v>
      </c>
      <c r="H236">
        <v>54576</v>
      </c>
      <c r="I236">
        <v>3</v>
      </c>
      <c r="J236" s="11">
        <v>0.125</v>
      </c>
      <c r="K236" t="s">
        <v>17</v>
      </c>
      <c r="L236">
        <v>2162890821</v>
      </c>
      <c r="M236">
        <v>2162890821</v>
      </c>
      <c r="N236" t="s">
        <v>24</v>
      </c>
      <c r="O236" t="s">
        <v>28</v>
      </c>
    </row>
    <row r="237" spans="1:15" x14ac:dyDescent="0.3">
      <c r="A237" t="s">
        <v>14</v>
      </c>
      <c r="B237">
        <v>5</v>
      </c>
      <c r="C237" t="str">
        <f>+TEXT(BaseDatos[[#This Row],[Fecha]],"mmmm")</f>
        <v>May</v>
      </c>
      <c r="D237" s="18">
        <v>44686</v>
      </c>
      <c r="E237" t="s">
        <v>15</v>
      </c>
      <c r="F237" t="s">
        <v>40</v>
      </c>
      <c r="G237">
        <v>222</v>
      </c>
      <c r="H237">
        <v>69853</v>
      </c>
      <c r="I237">
        <v>3</v>
      </c>
      <c r="J237" s="11">
        <v>0.125</v>
      </c>
      <c r="K237" t="s">
        <v>27</v>
      </c>
      <c r="L237">
        <v>2150486004</v>
      </c>
      <c r="M237">
        <v>2177693658</v>
      </c>
      <c r="N237" t="s">
        <v>31</v>
      </c>
      <c r="O237" t="s">
        <v>43</v>
      </c>
    </row>
    <row r="238" spans="1:15" x14ac:dyDescent="0.3">
      <c r="A238" t="s">
        <v>14</v>
      </c>
      <c r="B238">
        <v>14</v>
      </c>
      <c r="C238" t="str">
        <f>+TEXT(BaseDatos[[#This Row],[Fecha]],"mmmm")</f>
        <v>June</v>
      </c>
      <c r="D238" s="18">
        <v>44726</v>
      </c>
      <c r="E238" t="s">
        <v>20</v>
      </c>
      <c r="F238" t="s">
        <v>36</v>
      </c>
      <c r="G238">
        <v>333</v>
      </c>
      <c r="H238">
        <v>11632</v>
      </c>
      <c r="I238">
        <v>4</v>
      </c>
      <c r="J238" s="11">
        <v>0.20833333333333334</v>
      </c>
      <c r="K238" t="s">
        <v>17</v>
      </c>
      <c r="L238">
        <v>2186970936</v>
      </c>
      <c r="M238">
        <v>2207497170</v>
      </c>
      <c r="N238" t="s">
        <v>31</v>
      </c>
      <c r="O238" t="s">
        <v>39</v>
      </c>
    </row>
    <row r="239" spans="1:15" x14ac:dyDescent="0.3">
      <c r="A239" t="s">
        <v>41</v>
      </c>
      <c r="B239">
        <v>2</v>
      </c>
      <c r="C239" t="str">
        <f>+TEXT(BaseDatos[[#This Row],[Fecha]],"mmmm")</f>
        <v>October</v>
      </c>
      <c r="D239" s="18">
        <v>44836</v>
      </c>
      <c r="E239" t="s">
        <v>34</v>
      </c>
      <c r="F239" t="s">
        <v>26</v>
      </c>
      <c r="G239">
        <v>329</v>
      </c>
      <c r="H239">
        <v>28666</v>
      </c>
      <c r="I239">
        <v>5</v>
      </c>
      <c r="J239" s="11">
        <v>0.1875</v>
      </c>
      <c r="K239" t="s">
        <v>22</v>
      </c>
      <c r="L239">
        <v>2194894679</v>
      </c>
      <c r="M239">
        <v>2186970936</v>
      </c>
      <c r="N239" t="s">
        <v>24</v>
      </c>
      <c r="O239" t="s">
        <v>42</v>
      </c>
    </row>
    <row r="240" spans="1:15" x14ac:dyDescent="0.3">
      <c r="A240" t="s">
        <v>41</v>
      </c>
      <c r="B240">
        <v>14</v>
      </c>
      <c r="C240" t="str">
        <f>+TEXT(BaseDatos[[#This Row],[Fecha]],"mmmm")</f>
        <v>October</v>
      </c>
      <c r="D240" s="18">
        <v>44848</v>
      </c>
      <c r="E240" t="s">
        <v>23</v>
      </c>
      <c r="F240" t="s">
        <v>36</v>
      </c>
      <c r="G240">
        <v>900</v>
      </c>
      <c r="H240">
        <v>79193</v>
      </c>
      <c r="I240">
        <v>5</v>
      </c>
      <c r="J240" s="11">
        <v>0.29166666666666669</v>
      </c>
      <c r="K240" t="s">
        <v>17</v>
      </c>
      <c r="L240">
        <v>2207497170</v>
      </c>
      <c r="M240">
        <v>2205821202</v>
      </c>
      <c r="N240" t="s">
        <v>38</v>
      </c>
      <c r="O240" t="s">
        <v>39</v>
      </c>
    </row>
    <row r="241" spans="1:15" x14ac:dyDescent="0.3">
      <c r="A241" t="s">
        <v>14</v>
      </c>
      <c r="B241">
        <v>13</v>
      </c>
      <c r="C241" t="str">
        <f>+TEXT(BaseDatos[[#This Row],[Fecha]],"mmmm")</f>
        <v>July</v>
      </c>
      <c r="D241" s="18">
        <v>44755</v>
      </c>
      <c r="E241" t="s">
        <v>34</v>
      </c>
      <c r="F241" t="s">
        <v>21</v>
      </c>
      <c r="G241">
        <v>329</v>
      </c>
      <c r="H241">
        <v>59455</v>
      </c>
      <c r="I241">
        <v>5</v>
      </c>
      <c r="J241" s="11">
        <v>0.1875</v>
      </c>
      <c r="K241" t="s">
        <v>27</v>
      </c>
      <c r="L241">
        <v>2162890821</v>
      </c>
      <c r="M241">
        <v>2205821202</v>
      </c>
      <c r="N241" t="s">
        <v>31</v>
      </c>
      <c r="O241" t="s">
        <v>37</v>
      </c>
    </row>
    <row r="242" spans="1:15" x14ac:dyDescent="0.3">
      <c r="A242" t="s">
        <v>14</v>
      </c>
      <c r="B242">
        <v>11</v>
      </c>
      <c r="C242" t="str">
        <f>+TEXT(BaseDatos[[#This Row],[Fecha]],"mmmm")</f>
        <v>June</v>
      </c>
      <c r="D242" s="18">
        <v>44723</v>
      </c>
      <c r="E242" t="s">
        <v>23</v>
      </c>
      <c r="F242" t="s">
        <v>36</v>
      </c>
      <c r="G242">
        <v>900</v>
      </c>
      <c r="H242">
        <v>47236</v>
      </c>
      <c r="I242">
        <v>5</v>
      </c>
      <c r="J242" s="11">
        <v>0.29166666666666669</v>
      </c>
      <c r="K242" t="s">
        <v>17</v>
      </c>
      <c r="L242">
        <v>2207497170</v>
      </c>
      <c r="M242">
        <v>2207497170</v>
      </c>
      <c r="N242" t="s">
        <v>24</v>
      </c>
      <c r="O242" t="s">
        <v>42</v>
      </c>
    </row>
    <row r="243" spans="1:15" x14ac:dyDescent="0.3">
      <c r="A243" t="s">
        <v>41</v>
      </c>
      <c r="B243">
        <v>7</v>
      </c>
      <c r="C243" t="str">
        <f>+TEXT(BaseDatos[[#This Row],[Fecha]],"mmmm")</f>
        <v>February</v>
      </c>
      <c r="D243" s="18">
        <v>44599</v>
      </c>
      <c r="E243" t="s">
        <v>35</v>
      </c>
      <c r="F243" t="s">
        <v>16</v>
      </c>
      <c r="G243">
        <v>382</v>
      </c>
      <c r="H243">
        <v>17281</v>
      </c>
      <c r="I243">
        <v>5</v>
      </c>
      <c r="J243" s="11">
        <v>0.1875</v>
      </c>
      <c r="K243" t="s">
        <v>22</v>
      </c>
      <c r="L243">
        <v>2205821202</v>
      </c>
      <c r="M243">
        <v>2212525308</v>
      </c>
      <c r="N243" t="s">
        <v>38</v>
      </c>
      <c r="O243" t="s">
        <v>43</v>
      </c>
    </row>
    <row r="244" spans="1:15" x14ac:dyDescent="0.3">
      <c r="A244" t="s">
        <v>14</v>
      </c>
      <c r="B244">
        <v>25</v>
      </c>
      <c r="C244" t="str">
        <f>+TEXT(BaseDatos[[#This Row],[Fecha]],"mmmm")</f>
        <v>July</v>
      </c>
      <c r="D244" s="18">
        <v>44767</v>
      </c>
      <c r="E244" t="s">
        <v>34</v>
      </c>
      <c r="F244" t="s">
        <v>36</v>
      </c>
      <c r="G244">
        <v>329</v>
      </c>
      <c r="H244">
        <v>48352</v>
      </c>
      <c r="I244">
        <v>5</v>
      </c>
      <c r="J244" s="11">
        <v>0.1875</v>
      </c>
      <c r="K244" t="s">
        <v>22</v>
      </c>
      <c r="L244">
        <v>2205821202</v>
      </c>
      <c r="M244">
        <v>2186970936</v>
      </c>
      <c r="N244" t="s">
        <v>38</v>
      </c>
      <c r="O244" t="s">
        <v>49</v>
      </c>
    </row>
    <row r="245" spans="1:15" x14ac:dyDescent="0.3">
      <c r="A245" t="s">
        <v>41</v>
      </c>
      <c r="B245">
        <v>6</v>
      </c>
      <c r="C245" t="str">
        <f>+TEXT(BaseDatos[[#This Row],[Fecha]],"mmmm")</f>
        <v>September</v>
      </c>
      <c r="D245" s="18">
        <v>44810</v>
      </c>
      <c r="E245" t="s">
        <v>20</v>
      </c>
      <c r="F245" t="s">
        <v>30</v>
      </c>
      <c r="G245">
        <v>333</v>
      </c>
      <c r="H245">
        <v>77644</v>
      </c>
      <c r="I245">
        <v>4</v>
      </c>
      <c r="J245" s="11">
        <v>0.20833333333333334</v>
      </c>
      <c r="K245" t="s">
        <v>17</v>
      </c>
      <c r="L245">
        <v>2212525308</v>
      </c>
      <c r="M245">
        <v>2207497170</v>
      </c>
      <c r="N245" t="s">
        <v>18</v>
      </c>
      <c r="O245" t="s">
        <v>46</v>
      </c>
    </row>
    <row r="246" spans="1:15" x14ac:dyDescent="0.3">
      <c r="A246" t="s">
        <v>14</v>
      </c>
      <c r="B246">
        <v>25</v>
      </c>
      <c r="C246" t="str">
        <f>+TEXT(BaseDatos[[#This Row],[Fecha]],"mmmm")</f>
        <v>November</v>
      </c>
      <c r="D246" s="18">
        <v>44890</v>
      </c>
      <c r="E246" t="s">
        <v>23</v>
      </c>
      <c r="F246" t="s">
        <v>26</v>
      </c>
      <c r="G246">
        <v>900</v>
      </c>
      <c r="H246">
        <v>66578</v>
      </c>
      <c r="I246">
        <v>5</v>
      </c>
      <c r="J246" s="11">
        <v>0.29166666666666669</v>
      </c>
      <c r="K246" t="s">
        <v>27</v>
      </c>
      <c r="L246">
        <v>2212525308</v>
      </c>
      <c r="M246">
        <v>2212525308</v>
      </c>
      <c r="N246" t="s">
        <v>18</v>
      </c>
      <c r="O246" t="s">
        <v>46</v>
      </c>
    </row>
    <row r="247" spans="1:15" x14ac:dyDescent="0.3">
      <c r="A247" t="s">
        <v>14</v>
      </c>
      <c r="B247">
        <v>25</v>
      </c>
      <c r="C247" t="str">
        <f>+TEXT(BaseDatos[[#This Row],[Fecha]],"mmmm")</f>
        <v>May</v>
      </c>
      <c r="D247" s="18">
        <v>44706</v>
      </c>
      <c r="E247" t="s">
        <v>20</v>
      </c>
      <c r="F247" t="s">
        <v>30</v>
      </c>
      <c r="G247">
        <v>333</v>
      </c>
      <c r="H247">
        <v>61464</v>
      </c>
      <c r="I247">
        <v>4</v>
      </c>
      <c r="J247" s="11">
        <v>0.20833333333333334</v>
      </c>
      <c r="K247" t="s">
        <v>22</v>
      </c>
      <c r="L247">
        <v>2150486004</v>
      </c>
      <c r="M247">
        <v>2162890821</v>
      </c>
      <c r="N247" t="s">
        <v>18</v>
      </c>
      <c r="O247" t="s">
        <v>49</v>
      </c>
    </row>
    <row r="248" spans="1:15" x14ac:dyDescent="0.3">
      <c r="A248" t="s">
        <v>41</v>
      </c>
      <c r="B248">
        <v>15</v>
      </c>
      <c r="C248" t="str">
        <f>+TEXT(BaseDatos[[#This Row],[Fecha]],"mmmm")</f>
        <v>February</v>
      </c>
      <c r="D248" s="18">
        <v>44607</v>
      </c>
      <c r="E248" t="s">
        <v>23</v>
      </c>
      <c r="F248" t="s">
        <v>36</v>
      </c>
      <c r="G248">
        <v>900</v>
      </c>
      <c r="H248">
        <v>46575</v>
      </c>
      <c r="I248">
        <v>5</v>
      </c>
      <c r="J248" s="11">
        <v>0.29166666666666669</v>
      </c>
      <c r="K248" t="s">
        <v>27</v>
      </c>
      <c r="L248">
        <v>2205821202</v>
      </c>
      <c r="M248">
        <v>2177693658</v>
      </c>
      <c r="N248" t="s">
        <v>38</v>
      </c>
      <c r="O248" t="s">
        <v>47</v>
      </c>
    </row>
    <row r="249" spans="1:15" x14ac:dyDescent="0.3">
      <c r="A249" t="s">
        <v>14</v>
      </c>
      <c r="B249">
        <v>27</v>
      </c>
      <c r="C249" t="str">
        <f>+TEXT(BaseDatos[[#This Row],[Fecha]],"mmmm")</f>
        <v>February</v>
      </c>
      <c r="D249" s="18">
        <v>44619</v>
      </c>
      <c r="E249" t="s">
        <v>35</v>
      </c>
      <c r="F249" t="s">
        <v>36</v>
      </c>
      <c r="G249">
        <v>382</v>
      </c>
      <c r="H249">
        <v>40659</v>
      </c>
      <c r="I249">
        <v>5</v>
      </c>
      <c r="J249" s="11">
        <v>0.1875</v>
      </c>
      <c r="K249" t="s">
        <v>27</v>
      </c>
      <c r="L249">
        <v>2150486004</v>
      </c>
      <c r="M249">
        <v>2162890821</v>
      </c>
      <c r="N249" t="s">
        <v>24</v>
      </c>
      <c r="O249" t="s">
        <v>42</v>
      </c>
    </row>
    <row r="250" spans="1:15" x14ac:dyDescent="0.3">
      <c r="A250" t="s">
        <v>14</v>
      </c>
      <c r="B250">
        <v>6</v>
      </c>
      <c r="C250" t="str">
        <f>+TEXT(BaseDatos[[#This Row],[Fecha]],"mmmm")</f>
        <v>May</v>
      </c>
      <c r="D250" s="18">
        <v>44687</v>
      </c>
      <c r="E250" t="s">
        <v>34</v>
      </c>
      <c r="F250" t="s">
        <v>40</v>
      </c>
      <c r="G250">
        <v>329</v>
      </c>
      <c r="H250">
        <v>66303</v>
      </c>
      <c r="I250">
        <v>5</v>
      </c>
      <c r="J250" s="11">
        <v>0.1875</v>
      </c>
      <c r="K250" t="s">
        <v>27</v>
      </c>
      <c r="L250">
        <v>2150486004</v>
      </c>
      <c r="M250">
        <v>2162890821</v>
      </c>
      <c r="N250" t="s">
        <v>31</v>
      </c>
      <c r="O250" t="s">
        <v>19</v>
      </c>
    </row>
    <row r="251" spans="1:15" x14ac:dyDescent="0.3">
      <c r="A251" t="s">
        <v>14</v>
      </c>
      <c r="B251">
        <v>19</v>
      </c>
      <c r="C251" t="str">
        <f>+TEXT(BaseDatos[[#This Row],[Fecha]],"mmmm")</f>
        <v>September</v>
      </c>
      <c r="D251" s="18">
        <v>44823</v>
      </c>
      <c r="E251" t="s">
        <v>35</v>
      </c>
      <c r="F251" t="s">
        <v>40</v>
      </c>
      <c r="G251">
        <v>382</v>
      </c>
      <c r="H251">
        <v>10926</v>
      </c>
      <c r="I251">
        <v>5</v>
      </c>
      <c r="J251" s="11">
        <v>0.1875</v>
      </c>
      <c r="K251" t="s">
        <v>17</v>
      </c>
      <c r="L251">
        <v>2205821202</v>
      </c>
      <c r="M251">
        <v>2177693658</v>
      </c>
      <c r="N251" t="s">
        <v>38</v>
      </c>
      <c r="O251" t="s">
        <v>46</v>
      </c>
    </row>
    <row r="252" spans="1:15" x14ac:dyDescent="0.3">
      <c r="A252" t="s">
        <v>14</v>
      </c>
      <c r="B252">
        <v>12</v>
      </c>
      <c r="C252" t="str">
        <f>+TEXT(BaseDatos[[#This Row],[Fecha]],"mmmm")</f>
        <v>June</v>
      </c>
      <c r="D252" s="18">
        <v>44724</v>
      </c>
      <c r="E252" t="s">
        <v>29</v>
      </c>
      <c r="F252" t="s">
        <v>26</v>
      </c>
      <c r="G252">
        <v>480</v>
      </c>
      <c r="H252">
        <v>43468</v>
      </c>
      <c r="I252">
        <v>5</v>
      </c>
      <c r="J252" s="11">
        <v>0.25</v>
      </c>
      <c r="K252" t="s">
        <v>27</v>
      </c>
      <c r="L252">
        <v>2212525308</v>
      </c>
      <c r="M252">
        <v>2162890821</v>
      </c>
      <c r="N252" t="s">
        <v>38</v>
      </c>
      <c r="O252" t="s">
        <v>33</v>
      </c>
    </row>
    <row r="253" spans="1:15" x14ac:dyDescent="0.3">
      <c r="A253" t="s">
        <v>14</v>
      </c>
      <c r="B253">
        <v>1</v>
      </c>
      <c r="C253" t="str">
        <f>+TEXT(BaseDatos[[#This Row],[Fecha]],"mmmm")</f>
        <v>August</v>
      </c>
      <c r="D253" s="18">
        <v>44774</v>
      </c>
      <c r="E253" t="s">
        <v>29</v>
      </c>
      <c r="F253" t="s">
        <v>30</v>
      </c>
      <c r="G253">
        <v>480</v>
      </c>
      <c r="H253">
        <v>31543</v>
      </c>
      <c r="I253">
        <v>5</v>
      </c>
      <c r="J253" s="11">
        <v>0.25</v>
      </c>
      <c r="K253" t="s">
        <v>22</v>
      </c>
      <c r="L253">
        <v>2186970936</v>
      </c>
      <c r="M253">
        <v>2150486004</v>
      </c>
      <c r="N253" t="s">
        <v>31</v>
      </c>
      <c r="O253" t="s">
        <v>49</v>
      </c>
    </row>
    <row r="254" spans="1:15" x14ac:dyDescent="0.3">
      <c r="A254" t="s">
        <v>14</v>
      </c>
      <c r="B254">
        <v>23</v>
      </c>
      <c r="C254" t="str">
        <f>+TEXT(BaseDatos[[#This Row],[Fecha]],"mmmm")</f>
        <v>July</v>
      </c>
      <c r="D254" s="18">
        <v>44765</v>
      </c>
      <c r="E254" t="s">
        <v>34</v>
      </c>
      <c r="F254" t="s">
        <v>30</v>
      </c>
      <c r="G254">
        <v>329</v>
      </c>
      <c r="H254">
        <v>72827</v>
      </c>
      <c r="I254">
        <v>5</v>
      </c>
      <c r="J254" s="11">
        <v>0.1875</v>
      </c>
      <c r="K254" t="s">
        <v>22</v>
      </c>
      <c r="L254">
        <v>2205821202</v>
      </c>
      <c r="M254">
        <v>2207497170</v>
      </c>
      <c r="N254" t="s">
        <v>24</v>
      </c>
      <c r="O254" t="s">
        <v>32</v>
      </c>
    </row>
    <row r="255" spans="1:15" x14ac:dyDescent="0.3">
      <c r="A255" t="s">
        <v>14</v>
      </c>
      <c r="B255">
        <v>1</v>
      </c>
      <c r="C255" t="str">
        <f>+TEXT(BaseDatos[[#This Row],[Fecha]],"mmmm")</f>
        <v>July</v>
      </c>
      <c r="D255" s="18">
        <v>44743</v>
      </c>
      <c r="E255" t="s">
        <v>34</v>
      </c>
      <c r="F255" t="s">
        <v>36</v>
      </c>
      <c r="G255">
        <v>329</v>
      </c>
      <c r="H255">
        <v>25738</v>
      </c>
      <c r="I255">
        <v>5</v>
      </c>
      <c r="J255" s="11">
        <v>0.1875</v>
      </c>
      <c r="K255" t="s">
        <v>27</v>
      </c>
      <c r="L255">
        <v>2207497170</v>
      </c>
      <c r="M255">
        <v>2210881640</v>
      </c>
      <c r="N255" t="s">
        <v>24</v>
      </c>
      <c r="O255" t="s">
        <v>28</v>
      </c>
    </row>
    <row r="256" spans="1:15" x14ac:dyDescent="0.3">
      <c r="A256" t="s">
        <v>14</v>
      </c>
      <c r="B256">
        <v>16</v>
      </c>
      <c r="C256" t="str">
        <f>+TEXT(BaseDatos[[#This Row],[Fecha]],"mmmm")</f>
        <v>July</v>
      </c>
      <c r="D256" s="18">
        <v>44758</v>
      </c>
      <c r="E256" t="s">
        <v>15</v>
      </c>
      <c r="F256" t="s">
        <v>21</v>
      </c>
      <c r="G256">
        <v>222</v>
      </c>
      <c r="H256">
        <v>73476</v>
      </c>
      <c r="I256">
        <v>3</v>
      </c>
      <c r="J256" s="11">
        <v>0.125</v>
      </c>
      <c r="K256" t="s">
        <v>27</v>
      </c>
      <c r="L256">
        <v>2205821202</v>
      </c>
      <c r="M256">
        <v>2210881640</v>
      </c>
      <c r="N256" t="s">
        <v>38</v>
      </c>
      <c r="O256" t="s">
        <v>46</v>
      </c>
    </row>
    <row r="257" spans="1:15" x14ac:dyDescent="0.3">
      <c r="A257" t="s">
        <v>14</v>
      </c>
      <c r="B257">
        <v>12</v>
      </c>
      <c r="C257" t="str">
        <f>+TEXT(BaseDatos[[#This Row],[Fecha]],"mmmm")</f>
        <v>May</v>
      </c>
      <c r="D257" s="18">
        <v>44693</v>
      </c>
      <c r="E257" t="s">
        <v>35</v>
      </c>
      <c r="F257" t="s">
        <v>40</v>
      </c>
      <c r="G257">
        <v>382</v>
      </c>
      <c r="H257">
        <v>14015</v>
      </c>
      <c r="I257">
        <v>5</v>
      </c>
      <c r="J257" s="11">
        <v>0.1875</v>
      </c>
      <c r="K257" t="s">
        <v>27</v>
      </c>
      <c r="L257">
        <v>2194894679</v>
      </c>
      <c r="M257">
        <v>2212525308</v>
      </c>
      <c r="N257" t="s">
        <v>18</v>
      </c>
      <c r="O257" t="s">
        <v>42</v>
      </c>
    </row>
    <row r="258" spans="1:15" x14ac:dyDescent="0.3">
      <c r="A258" t="s">
        <v>14</v>
      </c>
      <c r="B258">
        <v>27</v>
      </c>
      <c r="C258" t="str">
        <f>+TEXT(BaseDatos[[#This Row],[Fecha]],"mmmm")</f>
        <v>May</v>
      </c>
      <c r="D258" s="18">
        <v>44708</v>
      </c>
      <c r="E258" t="s">
        <v>20</v>
      </c>
      <c r="F258" t="s">
        <v>36</v>
      </c>
      <c r="G258">
        <v>333</v>
      </c>
      <c r="H258">
        <v>20433</v>
      </c>
      <c r="I258">
        <v>4</v>
      </c>
      <c r="J258" s="11">
        <v>0.20833333333333334</v>
      </c>
      <c r="K258" t="s">
        <v>22</v>
      </c>
      <c r="L258">
        <v>2212525308</v>
      </c>
      <c r="M258">
        <v>2210881640</v>
      </c>
      <c r="N258" t="s">
        <v>24</v>
      </c>
      <c r="O258" t="s">
        <v>43</v>
      </c>
    </row>
    <row r="259" spans="1:15" x14ac:dyDescent="0.3">
      <c r="A259" t="s">
        <v>14</v>
      </c>
      <c r="B259">
        <v>20</v>
      </c>
      <c r="C259" t="str">
        <f>+TEXT(BaseDatos[[#This Row],[Fecha]],"mmmm")</f>
        <v>October</v>
      </c>
      <c r="D259" s="18">
        <v>44854</v>
      </c>
      <c r="E259" t="s">
        <v>35</v>
      </c>
      <c r="F259" t="s">
        <v>40</v>
      </c>
      <c r="G259">
        <v>382</v>
      </c>
      <c r="H259">
        <v>66557</v>
      </c>
      <c r="I259">
        <v>5</v>
      </c>
      <c r="J259" s="11">
        <v>0.1875</v>
      </c>
      <c r="K259" t="s">
        <v>17</v>
      </c>
      <c r="L259">
        <v>2162890821</v>
      </c>
      <c r="M259">
        <v>2162890821</v>
      </c>
      <c r="N259" t="s">
        <v>24</v>
      </c>
      <c r="O259" t="s">
        <v>46</v>
      </c>
    </row>
    <row r="260" spans="1:15" x14ac:dyDescent="0.3">
      <c r="A260" t="s">
        <v>41</v>
      </c>
      <c r="B260">
        <v>22</v>
      </c>
      <c r="C260" t="str">
        <f>+TEXT(BaseDatos[[#This Row],[Fecha]],"mmmm")</f>
        <v>October</v>
      </c>
      <c r="D260" s="18">
        <v>44856</v>
      </c>
      <c r="E260" t="s">
        <v>20</v>
      </c>
      <c r="F260" t="s">
        <v>36</v>
      </c>
      <c r="G260">
        <v>333</v>
      </c>
      <c r="H260">
        <v>28940</v>
      </c>
      <c r="I260">
        <v>4</v>
      </c>
      <c r="J260" s="11">
        <v>0.20833333333333334</v>
      </c>
      <c r="K260" t="s">
        <v>17</v>
      </c>
      <c r="L260">
        <v>2210881640</v>
      </c>
      <c r="M260">
        <v>2186970936</v>
      </c>
      <c r="N260" t="s">
        <v>18</v>
      </c>
      <c r="O260" t="s">
        <v>28</v>
      </c>
    </row>
    <row r="261" spans="1:15" x14ac:dyDescent="0.3">
      <c r="A261" t="s">
        <v>14</v>
      </c>
      <c r="B261">
        <v>23</v>
      </c>
      <c r="C261" t="str">
        <f>+TEXT(BaseDatos[[#This Row],[Fecha]],"mmmm")</f>
        <v>December</v>
      </c>
      <c r="D261" s="18">
        <v>44918</v>
      </c>
      <c r="E261" t="s">
        <v>20</v>
      </c>
      <c r="F261" t="s">
        <v>36</v>
      </c>
      <c r="G261">
        <v>333</v>
      </c>
      <c r="H261">
        <v>73784</v>
      </c>
      <c r="I261">
        <v>4</v>
      </c>
      <c r="J261" s="11">
        <v>0.20833333333333334</v>
      </c>
      <c r="K261" t="s">
        <v>27</v>
      </c>
      <c r="L261">
        <v>2212525308</v>
      </c>
      <c r="M261">
        <v>2212525308</v>
      </c>
      <c r="N261" t="s">
        <v>24</v>
      </c>
      <c r="O261" t="s">
        <v>33</v>
      </c>
    </row>
    <row r="262" spans="1:15" x14ac:dyDescent="0.3">
      <c r="A262" t="s">
        <v>41</v>
      </c>
      <c r="B262">
        <v>16</v>
      </c>
      <c r="C262" t="str">
        <f>+TEXT(BaseDatos[[#This Row],[Fecha]],"mmmm")</f>
        <v>May</v>
      </c>
      <c r="D262" s="18">
        <v>44697</v>
      </c>
      <c r="E262" t="s">
        <v>34</v>
      </c>
      <c r="F262" t="s">
        <v>21</v>
      </c>
      <c r="G262">
        <v>329</v>
      </c>
      <c r="H262">
        <v>56597</v>
      </c>
      <c r="I262">
        <v>5</v>
      </c>
      <c r="J262" s="11">
        <v>0.1875</v>
      </c>
      <c r="K262" t="s">
        <v>22</v>
      </c>
      <c r="L262">
        <v>2207497170</v>
      </c>
      <c r="M262">
        <v>2210881640</v>
      </c>
      <c r="N262" t="s">
        <v>18</v>
      </c>
      <c r="O262" t="s">
        <v>32</v>
      </c>
    </row>
    <row r="263" spans="1:15" x14ac:dyDescent="0.3">
      <c r="A263" t="s">
        <v>14</v>
      </c>
      <c r="B263">
        <v>5</v>
      </c>
      <c r="C263" t="str">
        <f>+TEXT(BaseDatos[[#This Row],[Fecha]],"mmmm")</f>
        <v>February</v>
      </c>
      <c r="D263" s="18">
        <v>44597</v>
      </c>
      <c r="E263" t="s">
        <v>20</v>
      </c>
      <c r="F263" t="s">
        <v>16</v>
      </c>
      <c r="G263">
        <v>333</v>
      </c>
      <c r="H263">
        <v>10987</v>
      </c>
      <c r="I263">
        <v>4</v>
      </c>
      <c r="J263" s="11">
        <v>0.20833333333333334</v>
      </c>
      <c r="K263" t="s">
        <v>17</v>
      </c>
      <c r="L263">
        <v>2162890821</v>
      </c>
      <c r="M263">
        <v>2212525308</v>
      </c>
      <c r="N263" t="s">
        <v>18</v>
      </c>
      <c r="O263" t="s">
        <v>25</v>
      </c>
    </row>
    <row r="264" spans="1:15" x14ac:dyDescent="0.3">
      <c r="A264" t="s">
        <v>41</v>
      </c>
      <c r="B264">
        <v>8</v>
      </c>
      <c r="C264" t="str">
        <f>+TEXT(BaseDatos[[#This Row],[Fecha]],"mmmm")</f>
        <v>December</v>
      </c>
      <c r="D264" s="18">
        <v>44903</v>
      </c>
      <c r="E264" t="s">
        <v>20</v>
      </c>
      <c r="F264" t="s">
        <v>30</v>
      </c>
      <c r="G264">
        <v>333</v>
      </c>
      <c r="H264">
        <v>34875</v>
      </c>
      <c r="I264">
        <v>4</v>
      </c>
      <c r="J264" s="11">
        <v>0.20833333333333334</v>
      </c>
      <c r="K264" t="s">
        <v>27</v>
      </c>
      <c r="L264">
        <v>2210881640</v>
      </c>
      <c r="M264">
        <v>2150486004</v>
      </c>
      <c r="N264" t="s">
        <v>18</v>
      </c>
      <c r="O264" t="s">
        <v>33</v>
      </c>
    </row>
    <row r="265" spans="1:15" x14ac:dyDescent="0.3">
      <c r="A265" t="s">
        <v>41</v>
      </c>
      <c r="B265">
        <v>17</v>
      </c>
      <c r="C265" t="str">
        <f>+TEXT(BaseDatos[[#This Row],[Fecha]],"mmmm")</f>
        <v>June</v>
      </c>
      <c r="D265" s="18">
        <v>44729</v>
      </c>
      <c r="E265" t="s">
        <v>15</v>
      </c>
      <c r="F265" t="s">
        <v>30</v>
      </c>
      <c r="G265">
        <v>222</v>
      </c>
      <c r="H265">
        <v>27458</v>
      </c>
      <c r="I265">
        <v>3</v>
      </c>
      <c r="J265" s="11">
        <v>0.125</v>
      </c>
      <c r="K265" t="s">
        <v>27</v>
      </c>
      <c r="L265">
        <v>2194894679</v>
      </c>
      <c r="M265">
        <v>2150486004</v>
      </c>
      <c r="N265" t="s">
        <v>38</v>
      </c>
      <c r="O265" t="s">
        <v>48</v>
      </c>
    </row>
    <row r="266" spans="1:15" x14ac:dyDescent="0.3">
      <c r="A266" t="s">
        <v>14</v>
      </c>
      <c r="B266">
        <v>26</v>
      </c>
      <c r="C266" t="str">
        <f>+TEXT(BaseDatos[[#This Row],[Fecha]],"mmmm")</f>
        <v>October</v>
      </c>
      <c r="D266" s="18">
        <v>44860</v>
      </c>
      <c r="E266" t="s">
        <v>35</v>
      </c>
      <c r="F266" t="s">
        <v>26</v>
      </c>
      <c r="G266">
        <v>382</v>
      </c>
      <c r="H266">
        <v>32129</v>
      </c>
      <c r="I266">
        <v>5</v>
      </c>
      <c r="J266" s="11">
        <v>0.1875</v>
      </c>
      <c r="K266" t="s">
        <v>27</v>
      </c>
      <c r="L266">
        <v>2210881640</v>
      </c>
      <c r="M266">
        <v>2207497170</v>
      </c>
      <c r="N266" t="s">
        <v>24</v>
      </c>
      <c r="O266" t="s">
        <v>44</v>
      </c>
    </row>
    <row r="267" spans="1:15" x14ac:dyDescent="0.3">
      <c r="A267" t="s">
        <v>14</v>
      </c>
      <c r="B267">
        <v>27</v>
      </c>
      <c r="C267" t="str">
        <f>+TEXT(BaseDatos[[#This Row],[Fecha]],"mmmm")</f>
        <v>March</v>
      </c>
      <c r="D267" s="18">
        <v>44647</v>
      </c>
      <c r="E267" t="s">
        <v>23</v>
      </c>
      <c r="F267" t="s">
        <v>21</v>
      </c>
      <c r="G267">
        <v>900</v>
      </c>
      <c r="H267">
        <v>46124</v>
      </c>
      <c r="I267">
        <v>5</v>
      </c>
      <c r="J267" s="11">
        <v>0.29166666666666669</v>
      </c>
      <c r="K267" t="s">
        <v>17</v>
      </c>
      <c r="L267">
        <v>2162890821</v>
      </c>
      <c r="M267">
        <v>2207497170</v>
      </c>
      <c r="N267" t="s">
        <v>18</v>
      </c>
      <c r="O267" t="s">
        <v>44</v>
      </c>
    </row>
    <row r="268" spans="1:15" x14ac:dyDescent="0.3">
      <c r="A268" t="s">
        <v>41</v>
      </c>
      <c r="B268">
        <v>13</v>
      </c>
      <c r="C268" t="str">
        <f>+TEXT(BaseDatos[[#This Row],[Fecha]],"mmmm")</f>
        <v>November</v>
      </c>
      <c r="D268" s="18">
        <v>44878</v>
      </c>
      <c r="E268" t="s">
        <v>34</v>
      </c>
      <c r="F268" t="s">
        <v>26</v>
      </c>
      <c r="G268">
        <v>329</v>
      </c>
      <c r="H268">
        <v>52475</v>
      </c>
      <c r="I268">
        <v>5</v>
      </c>
      <c r="J268" s="11">
        <v>0.1875</v>
      </c>
      <c r="K268" t="s">
        <v>27</v>
      </c>
      <c r="L268">
        <v>2207497170</v>
      </c>
      <c r="M268">
        <v>2207497170</v>
      </c>
      <c r="N268" t="s">
        <v>38</v>
      </c>
      <c r="O268" t="s">
        <v>25</v>
      </c>
    </row>
    <row r="269" spans="1:15" x14ac:dyDescent="0.3">
      <c r="A269" t="s">
        <v>14</v>
      </c>
      <c r="B269">
        <v>15</v>
      </c>
      <c r="C269" t="str">
        <f>+TEXT(BaseDatos[[#This Row],[Fecha]],"mmmm")</f>
        <v>November</v>
      </c>
      <c r="D269" s="18">
        <v>44880</v>
      </c>
      <c r="E269" t="s">
        <v>20</v>
      </c>
      <c r="F269" t="s">
        <v>26</v>
      </c>
      <c r="G269">
        <v>333</v>
      </c>
      <c r="H269">
        <v>74686</v>
      </c>
      <c r="I269">
        <v>4</v>
      </c>
      <c r="J269" s="11">
        <v>0.20833333333333334</v>
      </c>
      <c r="K269" t="s">
        <v>17</v>
      </c>
      <c r="L269">
        <v>2205821202</v>
      </c>
      <c r="M269">
        <v>2150486004</v>
      </c>
      <c r="N269" t="s">
        <v>38</v>
      </c>
      <c r="O269" t="s">
        <v>25</v>
      </c>
    </row>
    <row r="270" spans="1:15" x14ac:dyDescent="0.3">
      <c r="A270" t="s">
        <v>14</v>
      </c>
      <c r="B270">
        <v>3</v>
      </c>
      <c r="C270" t="str">
        <f>+TEXT(BaseDatos[[#This Row],[Fecha]],"mmmm")</f>
        <v>September</v>
      </c>
      <c r="D270" s="18">
        <v>44807</v>
      </c>
      <c r="E270" t="s">
        <v>20</v>
      </c>
      <c r="F270" t="s">
        <v>36</v>
      </c>
      <c r="G270">
        <v>333</v>
      </c>
      <c r="H270">
        <v>75373</v>
      </c>
      <c r="I270">
        <v>4</v>
      </c>
      <c r="J270" s="11">
        <v>0.20833333333333334</v>
      </c>
      <c r="K270" t="s">
        <v>27</v>
      </c>
      <c r="L270">
        <v>2177693658</v>
      </c>
      <c r="M270">
        <v>2162890821</v>
      </c>
      <c r="N270" t="s">
        <v>18</v>
      </c>
      <c r="O270" t="s">
        <v>37</v>
      </c>
    </row>
    <row r="271" spans="1:15" x14ac:dyDescent="0.3">
      <c r="A271" t="s">
        <v>14</v>
      </c>
      <c r="B271">
        <v>1</v>
      </c>
      <c r="C271" t="str">
        <f>+TEXT(BaseDatos[[#This Row],[Fecha]],"mmmm")</f>
        <v>January</v>
      </c>
      <c r="D271" s="18">
        <v>44562</v>
      </c>
      <c r="E271" t="s">
        <v>23</v>
      </c>
      <c r="F271" t="s">
        <v>16</v>
      </c>
      <c r="G271">
        <v>900</v>
      </c>
      <c r="H271">
        <v>79313</v>
      </c>
      <c r="I271">
        <v>5</v>
      </c>
      <c r="J271" s="11">
        <v>0.29166666666666669</v>
      </c>
      <c r="K271" t="s">
        <v>17</v>
      </c>
      <c r="L271">
        <v>2207497170</v>
      </c>
      <c r="M271">
        <v>2212525308</v>
      </c>
      <c r="N271" t="s">
        <v>24</v>
      </c>
      <c r="O271" t="s">
        <v>48</v>
      </c>
    </row>
    <row r="272" spans="1:15" x14ac:dyDescent="0.3">
      <c r="A272" t="s">
        <v>14</v>
      </c>
      <c r="B272">
        <v>4</v>
      </c>
      <c r="C272" t="str">
        <f>+TEXT(BaseDatos[[#This Row],[Fecha]],"mmmm")</f>
        <v>March</v>
      </c>
      <c r="D272" s="18">
        <v>44624</v>
      </c>
      <c r="E272" t="s">
        <v>35</v>
      </c>
      <c r="F272" t="s">
        <v>16</v>
      </c>
      <c r="G272">
        <v>382</v>
      </c>
      <c r="H272">
        <v>67639</v>
      </c>
      <c r="I272">
        <v>5</v>
      </c>
      <c r="J272" s="11">
        <v>0.1875</v>
      </c>
      <c r="K272" t="s">
        <v>22</v>
      </c>
      <c r="L272">
        <v>2205821202</v>
      </c>
      <c r="M272">
        <v>2177693658</v>
      </c>
      <c r="N272" t="s">
        <v>24</v>
      </c>
      <c r="O272" t="s">
        <v>33</v>
      </c>
    </row>
    <row r="273" spans="1:15" x14ac:dyDescent="0.3">
      <c r="A273" t="s">
        <v>14</v>
      </c>
      <c r="B273">
        <v>15</v>
      </c>
      <c r="C273" t="str">
        <f>+TEXT(BaseDatos[[#This Row],[Fecha]],"mmmm")</f>
        <v>June</v>
      </c>
      <c r="D273" s="18">
        <v>44727</v>
      </c>
      <c r="E273" t="s">
        <v>35</v>
      </c>
      <c r="F273" t="s">
        <v>26</v>
      </c>
      <c r="G273">
        <v>382</v>
      </c>
      <c r="H273">
        <v>64708</v>
      </c>
      <c r="I273">
        <v>5</v>
      </c>
      <c r="J273" s="11">
        <v>0.1875</v>
      </c>
      <c r="K273" t="s">
        <v>27</v>
      </c>
      <c r="L273">
        <v>2162890821</v>
      </c>
      <c r="M273">
        <v>2162890821</v>
      </c>
      <c r="N273" t="s">
        <v>38</v>
      </c>
      <c r="O273" t="s">
        <v>28</v>
      </c>
    </row>
    <row r="274" spans="1:15" x14ac:dyDescent="0.3">
      <c r="A274" t="s">
        <v>14</v>
      </c>
      <c r="B274">
        <v>21</v>
      </c>
      <c r="C274" t="str">
        <f>+TEXT(BaseDatos[[#This Row],[Fecha]],"mmmm")</f>
        <v>February</v>
      </c>
      <c r="D274" s="18">
        <v>44613</v>
      </c>
      <c r="E274" t="s">
        <v>15</v>
      </c>
      <c r="F274" t="s">
        <v>26</v>
      </c>
      <c r="G274">
        <v>222</v>
      </c>
      <c r="H274">
        <v>56432</v>
      </c>
      <c r="I274">
        <v>3</v>
      </c>
      <c r="J274" s="11">
        <v>0.125</v>
      </c>
      <c r="K274" t="s">
        <v>27</v>
      </c>
      <c r="L274">
        <v>2207497170</v>
      </c>
      <c r="M274">
        <v>2212525308</v>
      </c>
      <c r="N274" t="s">
        <v>31</v>
      </c>
      <c r="O274" t="s">
        <v>37</v>
      </c>
    </row>
    <row r="275" spans="1:15" x14ac:dyDescent="0.3">
      <c r="A275" t="s">
        <v>14</v>
      </c>
      <c r="B275">
        <v>23</v>
      </c>
      <c r="C275" t="str">
        <f>+TEXT(BaseDatos[[#This Row],[Fecha]],"mmmm")</f>
        <v>November</v>
      </c>
      <c r="D275" s="18">
        <v>44888</v>
      </c>
      <c r="E275" t="s">
        <v>23</v>
      </c>
      <c r="F275" t="s">
        <v>21</v>
      </c>
      <c r="G275">
        <v>900</v>
      </c>
      <c r="H275">
        <v>59060</v>
      </c>
      <c r="I275">
        <v>5</v>
      </c>
      <c r="J275" s="11">
        <v>0.29166666666666669</v>
      </c>
      <c r="K275" t="s">
        <v>17</v>
      </c>
      <c r="L275">
        <v>2205821202</v>
      </c>
      <c r="M275">
        <v>2210881640</v>
      </c>
      <c r="N275" t="s">
        <v>38</v>
      </c>
      <c r="O275" t="s">
        <v>25</v>
      </c>
    </row>
    <row r="276" spans="1:15" x14ac:dyDescent="0.3">
      <c r="A276" t="s">
        <v>14</v>
      </c>
      <c r="B276">
        <v>10</v>
      </c>
      <c r="C276" t="str">
        <f>+TEXT(BaseDatos[[#This Row],[Fecha]],"mmmm")</f>
        <v>February</v>
      </c>
      <c r="D276" s="18">
        <v>44602</v>
      </c>
      <c r="E276" t="s">
        <v>20</v>
      </c>
      <c r="F276" t="s">
        <v>21</v>
      </c>
      <c r="G276">
        <v>333</v>
      </c>
      <c r="H276">
        <v>43917</v>
      </c>
      <c r="I276">
        <v>4</v>
      </c>
      <c r="J276" s="11">
        <v>0.20833333333333334</v>
      </c>
      <c r="K276" t="s">
        <v>22</v>
      </c>
      <c r="L276">
        <v>2205821202</v>
      </c>
      <c r="M276">
        <v>2177693658</v>
      </c>
      <c r="N276" t="s">
        <v>38</v>
      </c>
      <c r="O276" t="s">
        <v>44</v>
      </c>
    </row>
    <row r="277" spans="1:15" x14ac:dyDescent="0.3">
      <c r="A277" t="s">
        <v>14</v>
      </c>
      <c r="B277">
        <v>4</v>
      </c>
      <c r="C277" t="str">
        <f>+TEXT(BaseDatos[[#This Row],[Fecha]],"mmmm")</f>
        <v>June</v>
      </c>
      <c r="D277" s="18">
        <v>44716</v>
      </c>
      <c r="E277" t="s">
        <v>15</v>
      </c>
      <c r="F277" t="s">
        <v>40</v>
      </c>
      <c r="G277">
        <v>222</v>
      </c>
      <c r="H277">
        <v>78013</v>
      </c>
      <c r="I277">
        <v>3</v>
      </c>
      <c r="J277" s="11">
        <v>0.125</v>
      </c>
      <c r="K277" t="s">
        <v>17</v>
      </c>
      <c r="L277">
        <v>2210881640</v>
      </c>
      <c r="M277">
        <v>2177693658</v>
      </c>
      <c r="N277" t="s">
        <v>24</v>
      </c>
      <c r="O277" t="s">
        <v>48</v>
      </c>
    </row>
    <row r="278" spans="1:15" x14ac:dyDescent="0.3">
      <c r="A278" t="s">
        <v>14</v>
      </c>
      <c r="B278">
        <v>9</v>
      </c>
      <c r="C278" t="str">
        <f>+TEXT(BaseDatos[[#This Row],[Fecha]],"mmmm")</f>
        <v>June</v>
      </c>
      <c r="D278" s="18">
        <v>44721</v>
      </c>
      <c r="E278" t="s">
        <v>23</v>
      </c>
      <c r="F278" t="s">
        <v>36</v>
      </c>
      <c r="G278">
        <v>900</v>
      </c>
      <c r="H278">
        <v>42295</v>
      </c>
      <c r="I278">
        <v>5</v>
      </c>
      <c r="J278" s="11">
        <v>0.29166666666666669</v>
      </c>
      <c r="K278" t="s">
        <v>17</v>
      </c>
      <c r="L278">
        <v>2186970936</v>
      </c>
      <c r="M278">
        <v>2150486004</v>
      </c>
      <c r="N278" t="s">
        <v>38</v>
      </c>
      <c r="O278" t="s">
        <v>32</v>
      </c>
    </row>
    <row r="279" spans="1:15" x14ac:dyDescent="0.3">
      <c r="A279" t="s">
        <v>14</v>
      </c>
      <c r="B279">
        <v>22</v>
      </c>
      <c r="C279" t="str">
        <f>+TEXT(BaseDatos[[#This Row],[Fecha]],"mmmm")</f>
        <v>January</v>
      </c>
      <c r="D279" s="18">
        <v>44583</v>
      </c>
      <c r="E279" t="s">
        <v>15</v>
      </c>
      <c r="F279" t="s">
        <v>30</v>
      </c>
      <c r="G279">
        <v>222</v>
      </c>
      <c r="H279">
        <v>27899</v>
      </c>
      <c r="I279">
        <v>3</v>
      </c>
      <c r="J279" s="11">
        <v>0.125</v>
      </c>
      <c r="K279" t="s">
        <v>17</v>
      </c>
      <c r="L279">
        <v>2162890821</v>
      </c>
      <c r="M279">
        <v>2205821202</v>
      </c>
      <c r="N279" t="s">
        <v>38</v>
      </c>
      <c r="O279" t="s">
        <v>33</v>
      </c>
    </row>
    <row r="280" spans="1:15" x14ac:dyDescent="0.3">
      <c r="A280" t="s">
        <v>14</v>
      </c>
      <c r="B280">
        <v>15</v>
      </c>
      <c r="C280" t="str">
        <f>+TEXT(BaseDatos[[#This Row],[Fecha]],"mmmm")</f>
        <v>November</v>
      </c>
      <c r="D280" s="18">
        <v>44880</v>
      </c>
      <c r="E280" t="s">
        <v>20</v>
      </c>
      <c r="F280" t="s">
        <v>40</v>
      </c>
      <c r="G280">
        <v>333</v>
      </c>
      <c r="H280">
        <v>22127</v>
      </c>
      <c r="I280">
        <v>4</v>
      </c>
      <c r="J280" s="11">
        <v>0.20833333333333334</v>
      </c>
      <c r="K280" t="s">
        <v>17</v>
      </c>
      <c r="L280">
        <v>2210881640</v>
      </c>
      <c r="M280">
        <v>2212525308</v>
      </c>
      <c r="N280" t="s">
        <v>18</v>
      </c>
      <c r="O280" t="s">
        <v>19</v>
      </c>
    </row>
    <row r="281" spans="1:15" x14ac:dyDescent="0.3">
      <c r="A281" t="s">
        <v>14</v>
      </c>
      <c r="B281">
        <v>16</v>
      </c>
      <c r="C281" t="str">
        <f>+TEXT(BaseDatos[[#This Row],[Fecha]],"mmmm")</f>
        <v>September</v>
      </c>
      <c r="D281" s="18">
        <v>44820</v>
      </c>
      <c r="E281" t="s">
        <v>23</v>
      </c>
      <c r="F281" t="s">
        <v>36</v>
      </c>
      <c r="G281">
        <v>900</v>
      </c>
      <c r="H281">
        <v>73912</v>
      </c>
      <c r="I281">
        <v>5</v>
      </c>
      <c r="J281" s="11">
        <v>0.29166666666666669</v>
      </c>
      <c r="K281" t="s">
        <v>17</v>
      </c>
      <c r="L281">
        <v>2205821202</v>
      </c>
      <c r="M281">
        <v>2150486004</v>
      </c>
      <c r="N281" t="s">
        <v>24</v>
      </c>
      <c r="O281" t="s">
        <v>32</v>
      </c>
    </row>
    <row r="282" spans="1:15" x14ac:dyDescent="0.3">
      <c r="A282" t="s">
        <v>14</v>
      </c>
      <c r="B282">
        <v>3</v>
      </c>
      <c r="C282" t="str">
        <f>+TEXT(BaseDatos[[#This Row],[Fecha]],"mmmm")</f>
        <v>January</v>
      </c>
      <c r="D282" s="18">
        <v>44564</v>
      </c>
      <c r="E282" t="s">
        <v>35</v>
      </c>
      <c r="F282" t="s">
        <v>36</v>
      </c>
      <c r="G282">
        <v>382</v>
      </c>
      <c r="H282">
        <v>30590</v>
      </c>
      <c r="I282">
        <v>5</v>
      </c>
      <c r="J282" s="11">
        <v>0.1875</v>
      </c>
      <c r="K282" t="s">
        <v>27</v>
      </c>
      <c r="L282">
        <v>2207497170</v>
      </c>
      <c r="M282">
        <v>2150486004</v>
      </c>
      <c r="N282" t="s">
        <v>31</v>
      </c>
      <c r="O282" t="s">
        <v>46</v>
      </c>
    </row>
    <row r="283" spans="1:15" x14ac:dyDescent="0.3">
      <c r="A283" t="s">
        <v>14</v>
      </c>
      <c r="B283">
        <v>18</v>
      </c>
      <c r="C283" t="str">
        <f>+TEXT(BaseDatos[[#This Row],[Fecha]],"mmmm")</f>
        <v>December</v>
      </c>
      <c r="D283" s="18">
        <v>44913</v>
      </c>
      <c r="E283" t="s">
        <v>34</v>
      </c>
      <c r="F283" t="s">
        <v>36</v>
      </c>
      <c r="G283">
        <v>329</v>
      </c>
      <c r="H283">
        <v>36728</v>
      </c>
      <c r="I283">
        <v>5</v>
      </c>
      <c r="J283" s="11">
        <v>0.1875</v>
      </c>
      <c r="K283" t="s">
        <v>17</v>
      </c>
      <c r="L283">
        <v>2177693658</v>
      </c>
      <c r="M283">
        <v>2150486004</v>
      </c>
      <c r="N283" t="s">
        <v>24</v>
      </c>
      <c r="O283" t="s">
        <v>43</v>
      </c>
    </row>
    <row r="284" spans="1:15" x14ac:dyDescent="0.3">
      <c r="A284" t="s">
        <v>14</v>
      </c>
      <c r="B284">
        <v>5</v>
      </c>
      <c r="C284" t="str">
        <f>+TEXT(BaseDatos[[#This Row],[Fecha]],"mmmm")</f>
        <v>March</v>
      </c>
      <c r="D284" s="18">
        <v>44625</v>
      </c>
      <c r="E284" t="s">
        <v>20</v>
      </c>
      <c r="F284" t="s">
        <v>16</v>
      </c>
      <c r="G284">
        <v>333</v>
      </c>
      <c r="H284">
        <v>33998</v>
      </c>
      <c r="I284">
        <v>4</v>
      </c>
      <c r="J284" s="11">
        <v>0.20833333333333334</v>
      </c>
      <c r="K284" t="s">
        <v>17</v>
      </c>
      <c r="L284">
        <v>2205821202</v>
      </c>
      <c r="M284">
        <v>2207497170</v>
      </c>
      <c r="N284" t="s">
        <v>18</v>
      </c>
      <c r="O284" t="s">
        <v>25</v>
      </c>
    </row>
    <row r="285" spans="1:15" x14ac:dyDescent="0.3">
      <c r="A285" t="s">
        <v>14</v>
      </c>
      <c r="B285">
        <v>27</v>
      </c>
      <c r="C285" t="str">
        <f>+TEXT(BaseDatos[[#This Row],[Fecha]],"mmmm")</f>
        <v>July</v>
      </c>
      <c r="D285" s="18">
        <v>44769</v>
      </c>
      <c r="E285" t="s">
        <v>23</v>
      </c>
      <c r="F285" t="s">
        <v>30</v>
      </c>
      <c r="G285">
        <v>900</v>
      </c>
      <c r="H285">
        <v>21049</v>
      </c>
      <c r="I285">
        <v>5</v>
      </c>
      <c r="J285" s="11">
        <v>0.29166666666666669</v>
      </c>
      <c r="K285" t="s">
        <v>27</v>
      </c>
      <c r="L285">
        <v>2186970936</v>
      </c>
      <c r="M285">
        <v>2150486004</v>
      </c>
      <c r="N285" t="s">
        <v>38</v>
      </c>
      <c r="O285" t="s">
        <v>19</v>
      </c>
    </row>
    <row r="286" spans="1:15" x14ac:dyDescent="0.3">
      <c r="A286" t="s">
        <v>41</v>
      </c>
      <c r="B286">
        <v>6</v>
      </c>
      <c r="C286" t="str">
        <f>+TEXT(BaseDatos[[#This Row],[Fecha]],"mmmm")</f>
        <v>October</v>
      </c>
      <c r="D286" s="18">
        <v>44840</v>
      </c>
      <c r="E286" t="s">
        <v>35</v>
      </c>
      <c r="F286" t="s">
        <v>21</v>
      </c>
      <c r="G286">
        <v>382</v>
      </c>
      <c r="H286">
        <v>64420</v>
      </c>
      <c r="I286">
        <v>5</v>
      </c>
      <c r="J286" s="11">
        <v>0.1875</v>
      </c>
      <c r="K286" t="s">
        <v>22</v>
      </c>
      <c r="L286">
        <v>2210881640</v>
      </c>
      <c r="M286">
        <v>2205821202</v>
      </c>
      <c r="N286" t="s">
        <v>18</v>
      </c>
      <c r="O286" t="s">
        <v>44</v>
      </c>
    </row>
    <row r="287" spans="1:15" x14ac:dyDescent="0.3">
      <c r="A287" t="s">
        <v>14</v>
      </c>
      <c r="B287">
        <v>8</v>
      </c>
      <c r="C287" t="str">
        <f>+TEXT(BaseDatos[[#This Row],[Fecha]],"mmmm")</f>
        <v>January</v>
      </c>
      <c r="D287" s="18">
        <v>44569</v>
      </c>
      <c r="E287" t="s">
        <v>34</v>
      </c>
      <c r="F287" t="s">
        <v>16</v>
      </c>
      <c r="G287">
        <v>329</v>
      </c>
      <c r="H287">
        <v>33384</v>
      </c>
      <c r="I287">
        <v>5</v>
      </c>
      <c r="J287" s="11">
        <v>0.1875</v>
      </c>
      <c r="K287" t="s">
        <v>22</v>
      </c>
      <c r="L287">
        <v>2194894679</v>
      </c>
      <c r="M287">
        <v>2177693658</v>
      </c>
      <c r="N287" t="s">
        <v>31</v>
      </c>
      <c r="O287" t="s">
        <v>47</v>
      </c>
    </row>
    <row r="288" spans="1:15" x14ac:dyDescent="0.3">
      <c r="A288" t="s">
        <v>14</v>
      </c>
      <c r="B288">
        <v>11</v>
      </c>
      <c r="C288" t="str">
        <f>+TEXT(BaseDatos[[#This Row],[Fecha]],"mmmm")</f>
        <v>July</v>
      </c>
      <c r="D288" s="18">
        <v>44753</v>
      </c>
      <c r="E288" t="s">
        <v>29</v>
      </c>
      <c r="F288" t="s">
        <v>40</v>
      </c>
      <c r="G288">
        <v>480</v>
      </c>
      <c r="H288">
        <v>34422</v>
      </c>
      <c r="I288">
        <v>5</v>
      </c>
      <c r="J288" s="11">
        <v>0.25</v>
      </c>
      <c r="K288" t="s">
        <v>22</v>
      </c>
      <c r="L288">
        <v>2207497170</v>
      </c>
      <c r="M288">
        <v>2207497170</v>
      </c>
      <c r="N288" t="s">
        <v>38</v>
      </c>
      <c r="O288" t="s">
        <v>47</v>
      </c>
    </row>
    <row r="289" spans="1:15" x14ac:dyDescent="0.3">
      <c r="A289" t="s">
        <v>14</v>
      </c>
      <c r="B289">
        <v>24</v>
      </c>
      <c r="C289" t="str">
        <f>+TEXT(BaseDatos[[#This Row],[Fecha]],"mmmm")</f>
        <v>November</v>
      </c>
      <c r="D289" s="18">
        <v>44889</v>
      </c>
      <c r="E289" t="s">
        <v>20</v>
      </c>
      <c r="F289" t="s">
        <v>26</v>
      </c>
      <c r="G289">
        <v>333</v>
      </c>
      <c r="H289">
        <v>62551</v>
      </c>
      <c r="I289">
        <v>4</v>
      </c>
      <c r="J289" s="11">
        <v>0.20833333333333334</v>
      </c>
      <c r="K289" t="s">
        <v>22</v>
      </c>
      <c r="L289">
        <v>2194894679</v>
      </c>
      <c r="M289">
        <v>2210881640</v>
      </c>
      <c r="N289" t="s">
        <v>24</v>
      </c>
      <c r="O289" t="s">
        <v>49</v>
      </c>
    </row>
    <row r="290" spans="1:15" x14ac:dyDescent="0.3">
      <c r="A290" t="s">
        <v>14</v>
      </c>
      <c r="B290">
        <v>14</v>
      </c>
      <c r="C290" t="str">
        <f>+TEXT(BaseDatos[[#This Row],[Fecha]],"mmmm")</f>
        <v>September</v>
      </c>
      <c r="D290" s="18">
        <v>44818</v>
      </c>
      <c r="E290" t="s">
        <v>29</v>
      </c>
      <c r="F290" t="s">
        <v>36</v>
      </c>
      <c r="G290">
        <v>480</v>
      </c>
      <c r="H290">
        <v>74955</v>
      </c>
      <c r="I290">
        <v>5</v>
      </c>
      <c r="J290" s="11">
        <v>0.25</v>
      </c>
      <c r="K290" t="s">
        <v>17</v>
      </c>
      <c r="L290">
        <v>2205821202</v>
      </c>
      <c r="M290">
        <v>2162890821</v>
      </c>
      <c r="N290" t="s">
        <v>31</v>
      </c>
      <c r="O290" t="s">
        <v>33</v>
      </c>
    </row>
    <row r="291" spans="1:15" x14ac:dyDescent="0.3">
      <c r="A291" t="s">
        <v>14</v>
      </c>
      <c r="B291">
        <v>3</v>
      </c>
      <c r="C291" t="str">
        <f>+TEXT(BaseDatos[[#This Row],[Fecha]],"mmmm")</f>
        <v>August</v>
      </c>
      <c r="D291" s="18">
        <v>44776</v>
      </c>
      <c r="E291" t="s">
        <v>15</v>
      </c>
      <c r="F291" t="s">
        <v>26</v>
      </c>
      <c r="G291">
        <v>222</v>
      </c>
      <c r="H291">
        <v>12511</v>
      </c>
      <c r="I291">
        <v>3</v>
      </c>
      <c r="J291" s="11">
        <v>0.125</v>
      </c>
      <c r="K291" t="s">
        <v>22</v>
      </c>
      <c r="L291">
        <v>2207497170</v>
      </c>
      <c r="M291">
        <v>2210881640</v>
      </c>
      <c r="N291" t="s">
        <v>18</v>
      </c>
      <c r="O291" t="s">
        <v>32</v>
      </c>
    </row>
    <row r="292" spans="1:15" x14ac:dyDescent="0.3">
      <c r="A292" t="s">
        <v>14</v>
      </c>
      <c r="B292">
        <v>17</v>
      </c>
      <c r="C292" t="str">
        <f>+TEXT(BaseDatos[[#This Row],[Fecha]],"mmmm")</f>
        <v>August</v>
      </c>
      <c r="D292" s="18">
        <v>44790</v>
      </c>
      <c r="E292" t="s">
        <v>23</v>
      </c>
      <c r="F292" t="s">
        <v>36</v>
      </c>
      <c r="G292">
        <v>900</v>
      </c>
      <c r="H292">
        <v>52902</v>
      </c>
      <c r="I292">
        <v>5</v>
      </c>
      <c r="J292" s="11">
        <v>0.29166666666666669</v>
      </c>
      <c r="K292" t="s">
        <v>17</v>
      </c>
      <c r="L292">
        <v>2212525308</v>
      </c>
      <c r="M292">
        <v>2205821202</v>
      </c>
      <c r="N292" t="s">
        <v>31</v>
      </c>
      <c r="O292" t="s">
        <v>45</v>
      </c>
    </row>
    <row r="293" spans="1:15" x14ac:dyDescent="0.3">
      <c r="A293" t="s">
        <v>14</v>
      </c>
      <c r="B293">
        <v>26</v>
      </c>
      <c r="C293" t="str">
        <f>+TEXT(BaseDatos[[#This Row],[Fecha]],"mmmm")</f>
        <v>August</v>
      </c>
      <c r="D293" s="18">
        <v>44799</v>
      </c>
      <c r="E293" t="s">
        <v>35</v>
      </c>
      <c r="F293" t="s">
        <v>16</v>
      </c>
      <c r="G293">
        <v>382</v>
      </c>
      <c r="H293">
        <v>74706</v>
      </c>
      <c r="I293">
        <v>5</v>
      </c>
      <c r="J293" s="11">
        <v>0.1875</v>
      </c>
      <c r="K293" t="s">
        <v>27</v>
      </c>
      <c r="L293">
        <v>2177693658</v>
      </c>
      <c r="M293">
        <v>2207497170</v>
      </c>
      <c r="N293" t="s">
        <v>18</v>
      </c>
      <c r="O293" t="s">
        <v>47</v>
      </c>
    </row>
    <row r="294" spans="1:15" x14ac:dyDescent="0.3">
      <c r="A294" t="s">
        <v>14</v>
      </c>
      <c r="B294">
        <v>20</v>
      </c>
      <c r="C294" t="str">
        <f>+TEXT(BaseDatos[[#This Row],[Fecha]],"mmmm")</f>
        <v>May</v>
      </c>
      <c r="D294" s="18">
        <v>44701</v>
      </c>
      <c r="E294" t="s">
        <v>23</v>
      </c>
      <c r="F294" t="s">
        <v>26</v>
      </c>
      <c r="G294">
        <v>900</v>
      </c>
      <c r="H294">
        <v>39459</v>
      </c>
      <c r="I294">
        <v>5</v>
      </c>
      <c r="J294" s="11">
        <v>0.29166666666666669</v>
      </c>
      <c r="K294" t="s">
        <v>17</v>
      </c>
      <c r="L294">
        <v>2150486004</v>
      </c>
      <c r="M294">
        <v>2186970936</v>
      </c>
      <c r="N294" t="s">
        <v>24</v>
      </c>
      <c r="O294" t="s">
        <v>28</v>
      </c>
    </row>
    <row r="295" spans="1:15" x14ac:dyDescent="0.3">
      <c r="A295" t="s">
        <v>14</v>
      </c>
      <c r="B295">
        <v>20</v>
      </c>
      <c r="C295" t="str">
        <f>+TEXT(BaseDatos[[#This Row],[Fecha]],"mmmm")</f>
        <v>October</v>
      </c>
      <c r="D295" s="18">
        <v>44854</v>
      </c>
      <c r="E295" t="s">
        <v>35</v>
      </c>
      <c r="F295" t="s">
        <v>30</v>
      </c>
      <c r="G295">
        <v>382</v>
      </c>
      <c r="H295">
        <v>53501</v>
      </c>
      <c r="I295">
        <v>5</v>
      </c>
      <c r="J295" s="11">
        <v>0.1875</v>
      </c>
      <c r="K295" t="s">
        <v>22</v>
      </c>
      <c r="L295">
        <v>2210881640</v>
      </c>
      <c r="M295">
        <v>2150486004</v>
      </c>
      <c r="N295" t="s">
        <v>24</v>
      </c>
      <c r="O295" t="s">
        <v>39</v>
      </c>
    </row>
    <row r="296" spans="1:15" x14ac:dyDescent="0.3">
      <c r="A296" t="s">
        <v>14</v>
      </c>
      <c r="B296">
        <v>27</v>
      </c>
      <c r="C296" t="str">
        <f>+TEXT(BaseDatos[[#This Row],[Fecha]],"mmmm")</f>
        <v>June</v>
      </c>
      <c r="D296" s="18">
        <v>44739</v>
      </c>
      <c r="E296" t="s">
        <v>35</v>
      </c>
      <c r="F296" t="s">
        <v>16</v>
      </c>
      <c r="G296">
        <v>382</v>
      </c>
      <c r="H296">
        <v>41222</v>
      </c>
      <c r="I296">
        <v>5</v>
      </c>
      <c r="J296" s="11">
        <v>0.1875</v>
      </c>
      <c r="K296" t="s">
        <v>27</v>
      </c>
      <c r="L296">
        <v>2212525308</v>
      </c>
      <c r="M296">
        <v>2177693658</v>
      </c>
      <c r="N296" t="s">
        <v>24</v>
      </c>
      <c r="O296" t="s">
        <v>43</v>
      </c>
    </row>
    <row r="297" spans="1:15" x14ac:dyDescent="0.3">
      <c r="A297" t="s">
        <v>41</v>
      </c>
      <c r="B297">
        <v>21</v>
      </c>
      <c r="C297" t="str">
        <f>+TEXT(BaseDatos[[#This Row],[Fecha]],"mmmm")</f>
        <v>September</v>
      </c>
      <c r="D297" s="18">
        <v>44825</v>
      </c>
      <c r="E297" t="s">
        <v>29</v>
      </c>
      <c r="F297" t="s">
        <v>40</v>
      </c>
      <c r="G297">
        <v>480</v>
      </c>
      <c r="H297">
        <v>62040</v>
      </c>
      <c r="I297">
        <v>5</v>
      </c>
      <c r="J297" s="11">
        <v>0.25</v>
      </c>
      <c r="K297" t="s">
        <v>27</v>
      </c>
      <c r="L297">
        <v>2212525308</v>
      </c>
      <c r="M297">
        <v>2212525308</v>
      </c>
      <c r="N297" t="s">
        <v>18</v>
      </c>
      <c r="O297" t="s">
        <v>44</v>
      </c>
    </row>
    <row r="298" spans="1:15" x14ac:dyDescent="0.3">
      <c r="A298" t="s">
        <v>14</v>
      </c>
      <c r="B298">
        <v>26</v>
      </c>
      <c r="C298" t="str">
        <f>+TEXT(BaseDatos[[#This Row],[Fecha]],"mmmm")</f>
        <v>April</v>
      </c>
      <c r="D298" s="18">
        <v>44677</v>
      </c>
      <c r="E298" t="s">
        <v>20</v>
      </c>
      <c r="F298" t="s">
        <v>26</v>
      </c>
      <c r="G298">
        <v>333</v>
      </c>
      <c r="H298">
        <v>23069</v>
      </c>
      <c r="I298">
        <v>4</v>
      </c>
      <c r="J298" s="11">
        <v>0.20833333333333334</v>
      </c>
      <c r="K298" t="s">
        <v>22</v>
      </c>
      <c r="L298">
        <v>2210881640</v>
      </c>
      <c r="M298">
        <v>2186970936</v>
      </c>
      <c r="N298" t="s">
        <v>24</v>
      </c>
      <c r="O298" t="s">
        <v>37</v>
      </c>
    </row>
    <row r="299" spans="1:15" x14ac:dyDescent="0.3">
      <c r="A299" t="s">
        <v>14</v>
      </c>
      <c r="B299">
        <v>12</v>
      </c>
      <c r="C299" t="str">
        <f>+TEXT(BaseDatos[[#This Row],[Fecha]],"mmmm")</f>
        <v>September</v>
      </c>
      <c r="D299" s="18">
        <v>44816</v>
      </c>
      <c r="E299" t="s">
        <v>15</v>
      </c>
      <c r="F299" t="s">
        <v>40</v>
      </c>
      <c r="G299">
        <v>222</v>
      </c>
      <c r="H299">
        <v>64422</v>
      </c>
      <c r="I299">
        <v>3</v>
      </c>
      <c r="J299" s="11">
        <v>0.125</v>
      </c>
      <c r="K299" t="s">
        <v>27</v>
      </c>
      <c r="L299">
        <v>2205821202</v>
      </c>
      <c r="M299">
        <v>2162890821</v>
      </c>
      <c r="N299" t="s">
        <v>38</v>
      </c>
      <c r="O299" t="s">
        <v>44</v>
      </c>
    </row>
    <row r="300" spans="1:15" x14ac:dyDescent="0.3">
      <c r="A300" t="s">
        <v>41</v>
      </c>
      <c r="B300">
        <v>15</v>
      </c>
      <c r="C300" t="str">
        <f>+TEXT(BaseDatos[[#This Row],[Fecha]],"mmmm")</f>
        <v>September</v>
      </c>
      <c r="D300" s="18">
        <v>44819</v>
      </c>
      <c r="E300" t="s">
        <v>15</v>
      </c>
      <c r="F300" t="s">
        <v>30</v>
      </c>
      <c r="G300">
        <v>222</v>
      </c>
      <c r="H300">
        <v>72368</v>
      </c>
      <c r="I300">
        <v>3</v>
      </c>
      <c r="J300" s="11">
        <v>0.125</v>
      </c>
      <c r="K300" t="s">
        <v>17</v>
      </c>
      <c r="L300">
        <v>2150486004</v>
      </c>
      <c r="M300">
        <v>2207497170</v>
      </c>
      <c r="N300" t="s">
        <v>24</v>
      </c>
      <c r="O300" t="s">
        <v>45</v>
      </c>
    </row>
    <row r="301" spans="1:15" x14ac:dyDescent="0.3">
      <c r="A301" t="s">
        <v>14</v>
      </c>
      <c r="B301">
        <v>27</v>
      </c>
      <c r="C301" t="str">
        <f>+TEXT(BaseDatos[[#This Row],[Fecha]],"mmmm")</f>
        <v>February</v>
      </c>
      <c r="D301" s="18">
        <v>44619</v>
      </c>
      <c r="E301" t="s">
        <v>23</v>
      </c>
      <c r="F301" t="s">
        <v>21</v>
      </c>
      <c r="G301">
        <v>900</v>
      </c>
      <c r="H301">
        <v>29221</v>
      </c>
      <c r="I301">
        <v>5</v>
      </c>
      <c r="J301" s="11">
        <v>0.29166666666666669</v>
      </c>
      <c r="K301" t="s">
        <v>27</v>
      </c>
      <c r="L301">
        <v>2177693658</v>
      </c>
      <c r="M301">
        <v>2210881640</v>
      </c>
      <c r="N301" t="s">
        <v>18</v>
      </c>
      <c r="O301" t="s">
        <v>42</v>
      </c>
    </row>
    <row r="302" spans="1:15" x14ac:dyDescent="0.3">
      <c r="A302" t="s">
        <v>14</v>
      </c>
      <c r="B302">
        <v>20</v>
      </c>
      <c r="C302" t="str">
        <f>+TEXT(BaseDatos[[#This Row],[Fecha]],"mmmm")</f>
        <v>November</v>
      </c>
      <c r="D302" s="18">
        <v>44885</v>
      </c>
      <c r="E302" t="s">
        <v>20</v>
      </c>
      <c r="F302" t="s">
        <v>40</v>
      </c>
      <c r="G302">
        <v>333</v>
      </c>
      <c r="H302">
        <v>75122</v>
      </c>
      <c r="I302">
        <v>4</v>
      </c>
      <c r="J302" s="11">
        <v>0.20833333333333334</v>
      </c>
      <c r="K302" t="s">
        <v>22</v>
      </c>
      <c r="L302">
        <v>2205821202</v>
      </c>
      <c r="M302">
        <v>2150486004</v>
      </c>
      <c r="N302" t="s">
        <v>31</v>
      </c>
      <c r="O302" t="s">
        <v>33</v>
      </c>
    </row>
    <row r="303" spans="1:15" x14ac:dyDescent="0.3">
      <c r="A303" t="s">
        <v>14</v>
      </c>
      <c r="B303">
        <v>3</v>
      </c>
      <c r="C303" t="str">
        <f>+TEXT(BaseDatos[[#This Row],[Fecha]],"mmmm")</f>
        <v>December</v>
      </c>
      <c r="D303" s="18">
        <v>44898</v>
      </c>
      <c r="E303" t="s">
        <v>35</v>
      </c>
      <c r="F303" t="s">
        <v>36</v>
      </c>
      <c r="G303">
        <v>382</v>
      </c>
      <c r="H303">
        <v>49264</v>
      </c>
      <c r="I303">
        <v>5</v>
      </c>
      <c r="J303" s="11">
        <v>0.1875</v>
      </c>
      <c r="K303" t="s">
        <v>27</v>
      </c>
      <c r="L303">
        <v>2207497170</v>
      </c>
      <c r="M303">
        <v>2205821202</v>
      </c>
      <c r="N303" t="s">
        <v>24</v>
      </c>
      <c r="O303" t="s">
        <v>42</v>
      </c>
    </row>
    <row r="304" spans="1:15" x14ac:dyDescent="0.3">
      <c r="A304" t="s">
        <v>14</v>
      </c>
      <c r="B304">
        <v>27</v>
      </c>
      <c r="C304" t="str">
        <f>+TEXT(BaseDatos[[#This Row],[Fecha]],"mmmm")</f>
        <v>December</v>
      </c>
      <c r="D304" s="18">
        <v>44922</v>
      </c>
      <c r="E304" t="s">
        <v>15</v>
      </c>
      <c r="F304" t="s">
        <v>16</v>
      </c>
      <c r="G304">
        <v>222</v>
      </c>
      <c r="H304">
        <v>20299</v>
      </c>
      <c r="I304">
        <v>3</v>
      </c>
      <c r="J304" s="11">
        <v>0.125</v>
      </c>
      <c r="K304" t="s">
        <v>22</v>
      </c>
      <c r="L304">
        <v>2162890821</v>
      </c>
      <c r="M304">
        <v>2207497170</v>
      </c>
      <c r="N304" t="s">
        <v>31</v>
      </c>
      <c r="O304" t="s">
        <v>37</v>
      </c>
    </row>
    <row r="305" spans="1:15" x14ac:dyDescent="0.3">
      <c r="A305" t="s">
        <v>14</v>
      </c>
      <c r="B305">
        <v>18</v>
      </c>
      <c r="C305" t="str">
        <f>+TEXT(BaseDatos[[#This Row],[Fecha]],"mmmm")</f>
        <v>March</v>
      </c>
      <c r="D305" s="18">
        <v>44638</v>
      </c>
      <c r="E305" t="s">
        <v>15</v>
      </c>
      <c r="F305" t="s">
        <v>36</v>
      </c>
      <c r="G305">
        <v>222</v>
      </c>
      <c r="H305">
        <v>53453</v>
      </c>
      <c r="I305">
        <v>3</v>
      </c>
      <c r="J305" s="11">
        <v>0.125</v>
      </c>
      <c r="K305" t="s">
        <v>22</v>
      </c>
      <c r="L305">
        <v>2150486004</v>
      </c>
      <c r="M305">
        <v>2207497170</v>
      </c>
      <c r="N305" t="s">
        <v>31</v>
      </c>
      <c r="O305" t="s">
        <v>25</v>
      </c>
    </row>
    <row r="306" spans="1:15" x14ac:dyDescent="0.3">
      <c r="A306" t="s">
        <v>14</v>
      </c>
      <c r="B306">
        <v>4</v>
      </c>
      <c r="C306" t="str">
        <f>+TEXT(BaseDatos[[#This Row],[Fecha]],"mmmm")</f>
        <v>December</v>
      </c>
      <c r="D306" s="18">
        <v>44899</v>
      </c>
      <c r="E306" t="s">
        <v>34</v>
      </c>
      <c r="F306" t="s">
        <v>21</v>
      </c>
      <c r="G306">
        <v>329</v>
      </c>
      <c r="H306">
        <v>20208</v>
      </c>
      <c r="I306">
        <v>5</v>
      </c>
      <c r="J306" s="11">
        <v>0.1875</v>
      </c>
      <c r="K306" t="s">
        <v>27</v>
      </c>
      <c r="L306">
        <v>2194894679</v>
      </c>
      <c r="M306">
        <v>2162890821</v>
      </c>
      <c r="N306" t="s">
        <v>24</v>
      </c>
      <c r="O306" t="s">
        <v>39</v>
      </c>
    </row>
    <row r="307" spans="1:15" x14ac:dyDescent="0.3">
      <c r="A307" t="s">
        <v>14</v>
      </c>
      <c r="B307">
        <v>2</v>
      </c>
      <c r="C307" t="str">
        <f>+TEXT(BaseDatos[[#This Row],[Fecha]],"mmmm")</f>
        <v>May</v>
      </c>
      <c r="D307" s="18">
        <v>44683</v>
      </c>
      <c r="E307" t="s">
        <v>23</v>
      </c>
      <c r="F307" t="s">
        <v>40</v>
      </c>
      <c r="G307">
        <v>900</v>
      </c>
      <c r="H307">
        <v>14481</v>
      </c>
      <c r="I307">
        <v>5</v>
      </c>
      <c r="J307" s="11">
        <v>0.29166666666666669</v>
      </c>
      <c r="K307" t="s">
        <v>17</v>
      </c>
      <c r="L307">
        <v>2186970936</v>
      </c>
      <c r="M307">
        <v>2177693658</v>
      </c>
      <c r="N307" t="s">
        <v>38</v>
      </c>
      <c r="O307" t="s">
        <v>37</v>
      </c>
    </row>
    <row r="308" spans="1:15" x14ac:dyDescent="0.3">
      <c r="A308" t="s">
        <v>14</v>
      </c>
      <c r="B308">
        <v>27</v>
      </c>
      <c r="C308" t="str">
        <f>+TEXT(BaseDatos[[#This Row],[Fecha]],"mmmm")</f>
        <v>March</v>
      </c>
      <c r="D308" s="18">
        <v>44647</v>
      </c>
      <c r="E308" t="s">
        <v>29</v>
      </c>
      <c r="F308" t="s">
        <v>30</v>
      </c>
      <c r="G308">
        <v>480</v>
      </c>
      <c r="H308">
        <v>31358</v>
      </c>
      <c r="I308">
        <v>5</v>
      </c>
      <c r="J308" s="11">
        <v>0.25</v>
      </c>
      <c r="K308" t="s">
        <v>22</v>
      </c>
      <c r="L308">
        <v>2177693658</v>
      </c>
      <c r="M308">
        <v>2212525308</v>
      </c>
      <c r="N308" t="s">
        <v>24</v>
      </c>
      <c r="O308" t="s">
        <v>48</v>
      </c>
    </row>
    <row r="309" spans="1:15" x14ac:dyDescent="0.3">
      <c r="A309" t="s">
        <v>14</v>
      </c>
      <c r="B309">
        <v>3</v>
      </c>
      <c r="C309" t="str">
        <f>+TEXT(BaseDatos[[#This Row],[Fecha]],"mmmm")</f>
        <v>August</v>
      </c>
      <c r="D309" s="18">
        <v>44776</v>
      </c>
      <c r="E309" t="s">
        <v>29</v>
      </c>
      <c r="F309" t="s">
        <v>36</v>
      </c>
      <c r="G309">
        <v>480</v>
      </c>
      <c r="H309">
        <v>27553</v>
      </c>
      <c r="I309">
        <v>5</v>
      </c>
      <c r="J309" s="11">
        <v>0.25</v>
      </c>
      <c r="K309" t="s">
        <v>17</v>
      </c>
      <c r="L309">
        <v>2194894679</v>
      </c>
      <c r="M309">
        <v>2150486004</v>
      </c>
      <c r="N309" t="s">
        <v>24</v>
      </c>
      <c r="O309" t="s">
        <v>42</v>
      </c>
    </row>
    <row r="310" spans="1:15" x14ac:dyDescent="0.3">
      <c r="A310" t="s">
        <v>41</v>
      </c>
      <c r="B310">
        <v>16</v>
      </c>
      <c r="C310" t="str">
        <f>+TEXT(BaseDatos[[#This Row],[Fecha]],"mmmm")</f>
        <v>December</v>
      </c>
      <c r="D310" s="18">
        <v>44911</v>
      </c>
      <c r="E310" t="s">
        <v>20</v>
      </c>
      <c r="F310" t="s">
        <v>26</v>
      </c>
      <c r="G310">
        <v>333</v>
      </c>
      <c r="H310">
        <v>46632</v>
      </c>
      <c r="I310">
        <v>4</v>
      </c>
      <c r="J310" s="11">
        <v>0.20833333333333334</v>
      </c>
      <c r="K310" t="s">
        <v>22</v>
      </c>
      <c r="L310">
        <v>2150486004</v>
      </c>
      <c r="M310">
        <v>2177693658</v>
      </c>
      <c r="N310" t="s">
        <v>18</v>
      </c>
      <c r="O310" t="s">
        <v>47</v>
      </c>
    </row>
    <row r="311" spans="1:15" x14ac:dyDescent="0.3">
      <c r="A311" t="s">
        <v>14</v>
      </c>
      <c r="B311">
        <v>11</v>
      </c>
      <c r="C311" t="str">
        <f>+TEXT(BaseDatos[[#This Row],[Fecha]],"mmmm")</f>
        <v>May</v>
      </c>
      <c r="D311" s="18">
        <v>44692</v>
      </c>
      <c r="E311" t="s">
        <v>23</v>
      </c>
      <c r="F311" t="s">
        <v>40</v>
      </c>
      <c r="G311">
        <v>900</v>
      </c>
      <c r="H311">
        <v>28629</v>
      </c>
      <c r="I311">
        <v>5</v>
      </c>
      <c r="J311" s="11">
        <v>0.29166666666666669</v>
      </c>
      <c r="K311" t="s">
        <v>17</v>
      </c>
      <c r="L311">
        <v>2212525308</v>
      </c>
      <c r="M311">
        <v>2210881640</v>
      </c>
      <c r="N311" t="s">
        <v>18</v>
      </c>
      <c r="O311" t="s">
        <v>43</v>
      </c>
    </row>
    <row r="312" spans="1:15" x14ac:dyDescent="0.3">
      <c r="A312" t="s">
        <v>14</v>
      </c>
      <c r="B312">
        <v>19</v>
      </c>
      <c r="C312" t="str">
        <f>+TEXT(BaseDatos[[#This Row],[Fecha]],"mmmm")</f>
        <v>September</v>
      </c>
      <c r="D312" s="18">
        <v>44823</v>
      </c>
      <c r="E312" t="s">
        <v>23</v>
      </c>
      <c r="F312" t="s">
        <v>26</v>
      </c>
      <c r="G312">
        <v>900</v>
      </c>
      <c r="H312">
        <v>54892</v>
      </c>
      <c r="I312">
        <v>5</v>
      </c>
      <c r="J312" s="11">
        <v>0.29166666666666669</v>
      </c>
      <c r="K312" t="s">
        <v>27</v>
      </c>
      <c r="L312">
        <v>2212525308</v>
      </c>
      <c r="M312">
        <v>2205821202</v>
      </c>
      <c r="N312" t="s">
        <v>24</v>
      </c>
      <c r="O312" t="s">
        <v>33</v>
      </c>
    </row>
    <row r="313" spans="1:15" x14ac:dyDescent="0.3">
      <c r="A313" t="s">
        <v>14</v>
      </c>
      <c r="B313">
        <v>15</v>
      </c>
      <c r="C313" t="str">
        <f>+TEXT(BaseDatos[[#This Row],[Fecha]],"mmmm")</f>
        <v>June</v>
      </c>
      <c r="D313" s="18">
        <v>44727</v>
      </c>
      <c r="E313" t="s">
        <v>35</v>
      </c>
      <c r="F313" t="s">
        <v>26</v>
      </c>
      <c r="G313">
        <v>382</v>
      </c>
      <c r="H313">
        <v>47957</v>
      </c>
      <c r="I313">
        <v>5</v>
      </c>
      <c r="J313" s="11">
        <v>0.1875</v>
      </c>
      <c r="K313" t="s">
        <v>27</v>
      </c>
      <c r="L313">
        <v>2150486004</v>
      </c>
      <c r="M313">
        <v>2212525308</v>
      </c>
      <c r="N313" t="s">
        <v>24</v>
      </c>
      <c r="O313" t="s">
        <v>37</v>
      </c>
    </row>
    <row r="314" spans="1:15" x14ac:dyDescent="0.3">
      <c r="A314" t="s">
        <v>14</v>
      </c>
      <c r="B314">
        <v>21</v>
      </c>
      <c r="C314" t="str">
        <f>+TEXT(BaseDatos[[#This Row],[Fecha]],"mmmm")</f>
        <v>August</v>
      </c>
      <c r="D314" s="18">
        <v>44794</v>
      </c>
      <c r="E314" t="s">
        <v>15</v>
      </c>
      <c r="F314" t="s">
        <v>30</v>
      </c>
      <c r="G314">
        <v>222</v>
      </c>
      <c r="H314">
        <v>45888</v>
      </c>
      <c r="I314">
        <v>3</v>
      </c>
      <c r="J314" s="11">
        <v>0.125</v>
      </c>
      <c r="K314" t="s">
        <v>27</v>
      </c>
      <c r="L314">
        <v>2207497170</v>
      </c>
      <c r="M314">
        <v>2162890821</v>
      </c>
      <c r="N314" t="s">
        <v>18</v>
      </c>
      <c r="O314" t="s">
        <v>37</v>
      </c>
    </row>
    <row r="315" spans="1:15" x14ac:dyDescent="0.3">
      <c r="A315" t="s">
        <v>14</v>
      </c>
      <c r="B315">
        <v>1</v>
      </c>
      <c r="C315" t="str">
        <f>+TEXT(BaseDatos[[#This Row],[Fecha]],"mmmm")</f>
        <v>May</v>
      </c>
      <c r="D315" s="18">
        <v>44682</v>
      </c>
      <c r="E315" t="s">
        <v>34</v>
      </c>
      <c r="F315" t="s">
        <v>26</v>
      </c>
      <c r="G315">
        <v>329</v>
      </c>
      <c r="H315">
        <v>16137</v>
      </c>
      <c r="I315">
        <v>5</v>
      </c>
      <c r="J315" s="11">
        <v>0.1875</v>
      </c>
      <c r="K315" t="s">
        <v>27</v>
      </c>
      <c r="L315">
        <v>2177693658</v>
      </c>
      <c r="M315">
        <v>2162890821</v>
      </c>
      <c r="N315" t="s">
        <v>31</v>
      </c>
      <c r="O315" t="s">
        <v>47</v>
      </c>
    </row>
    <row r="316" spans="1:15" x14ac:dyDescent="0.3">
      <c r="A316" t="s">
        <v>14</v>
      </c>
      <c r="B316">
        <v>8</v>
      </c>
      <c r="C316" t="str">
        <f>+TEXT(BaseDatos[[#This Row],[Fecha]],"mmmm")</f>
        <v>December</v>
      </c>
      <c r="D316" s="18">
        <v>44903</v>
      </c>
      <c r="E316" t="s">
        <v>15</v>
      </c>
      <c r="F316" t="s">
        <v>16</v>
      </c>
      <c r="G316">
        <v>222</v>
      </c>
      <c r="H316">
        <v>26000</v>
      </c>
      <c r="I316">
        <v>3</v>
      </c>
      <c r="J316" s="11">
        <v>0.125</v>
      </c>
      <c r="K316" t="s">
        <v>22</v>
      </c>
      <c r="L316">
        <v>2177693658</v>
      </c>
      <c r="M316">
        <v>2205821202</v>
      </c>
      <c r="N316" t="s">
        <v>38</v>
      </c>
      <c r="O316" t="s">
        <v>32</v>
      </c>
    </row>
    <row r="317" spans="1:15" x14ac:dyDescent="0.3">
      <c r="A317" t="s">
        <v>41</v>
      </c>
      <c r="B317">
        <v>21</v>
      </c>
      <c r="C317" t="str">
        <f>+TEXT(BaseDatos[[#This Row],[Fecha]],"mmmm")</f>
        <v>May</v>
      </c>
      <c r="D317" s="18">
        <v>44702</v>
      </c>
      <c r="E317" t="s">
        <v>29</v>
      </c>
      <c r="F317" t="s">
        <v>21</v>
      </c>
      <c r="G317">
        <v>480</v>
      </c>
      <c r="H317">
        <v>15474</v>
      </c>
      <c r="I317">
        <v>5</v>
      </c>
      <c r="J317" s="11">
        <v>0.25</v>
      </c>
      <c r="K317" t="s">
        <v>22</v>
      </c>
      <c r="L317">
        <v>2205821202</v>
      </c>
      <c r="M317">
        <v>2210881640</v>
      </c>
      <c r="N317" t="s">
        <v>18</v>
      </c>
      <c r="O317" t="s">
        <v>42</v>
      </c>
    </row>
    <row r="318" spans="1:15" x14ac:dyDescent="0.3">
      <c r="A318" t="s">
        <v>14</v>
      </c>
      <c r="B318">
        <v>7</v>
      </c>
      <c r="C318" t="str">
        <f>+TEXT(BaseDatos[[#This Row],[Fecha]],"mmmm")</f>
        <v>March</v>
      </c>
      <c r="D318" s="18">
        <v>44627</v>
      </c>
      <c r="E318" t="s">
        <v>15</v>
      </c>
      <c r="F318" t="s">
        <v>21</v>
      </c>
      <c r="G318">
        <v>222</v>
      </c>
      <c r="H318">
        <v>55274</v>
      </c>
      <c r="I318">
        <v>3</v>
      </c>
      <c r="J318" s="11">
        <v>0.125</v>
      </c>
      <c r="K318" t="s">
        <v>27</v>
      </c>
      <c r="L318">
        <v>2210881640</v>
      </c>
      <c r="M318">
        <v>2212525308</v>
      </c>
      <c r="N318" t="s">
        <v>31</v>
      </c>
      <c r="O318" t="s">
        <v>32</v>
      </c>
    </row>
    <row r="319" spans="1:15" x14ac:dyDescent="0.3">
      <c r="A319" t="s">
        <v>14</v>
      </c>
      <c r="B319">
        <v>19</v>
      </c>
      <c r="C319" t="str">
        <f>+TEXT(BaseDatos[[#This Row],[Fecha]],"mmmm")</f>
        <v>January</v>
      </c>
      <c r="D319" s="18">
        <v>44580</v>
      </c>
      <c r="E319" t="s">
        <v>29</v>
      </c>
      <c r="F319" t="s">
        <v>40</v>
      </c>
      <c r="G319">
        <v>480</v>
      </c>
      <c r="H319">
        <v>37657</v>
      </c>
      <c r="I319">
        <v>5</v>
      </c>
      <c r="J319" s="11">
        <v>0.25</v>
      </c>
      <c r="K319" t="s">
        <v>22</v>
      </c>
      <c r="L319">
        <v>2194894679</v>
      </c>
      <c r="M319">
        <v>2205821202</v>
      </c>
      <c r="N319" t="s">
        <v>24</v>
      </c>
      <c r="O319" t="s">
        <v>44</v>
      </c>
    </row>
    <row r="320" spans="1:15" x14ac:dyDescent="0.3">
      <c r="A320" t="s">
        <v>14</v>
      </c>
      <c r="B320">
        <v>18</v>
      </c>
      <c r="C320" t="str">
        <f>+TEXT(BaseDatos[[#This Row],[Fecha]],"mmmm")</f>
        <v>April</v>
      </c>
      <c r="D320" s="18">
        <v>44669</v>
      </c>
      <c r="E320" t="s">
        <v>34</v>
      </c>
      <c r="F320" t="s">
        <v>16</v>
      </c>
      <c r="G320">
        <v>329</v>
      </c>
      <c r="H320">
        <v>22673</v>
      </c>
      <c r="I320">
        <v>5</v>
      </c>
      <c r="J320" s="11">
        <v>0.1875</v>
      </c>
      <c r="K320" t="s">
        <v>17</v>
      </c>
      <c r="L320">
        <v>2194894679</v>
      </c>
      <c r="M320">
        <v>2210881640</v>
      </c>
      <c r="N320" t="s">
        <v>24</v>
      </c>
      <c r="O320" t="s">
        <v>44</v>
      </c>
    </row>
    <row r="321" spans="1:15" x14ac:dyDescent="0.3">
      <c r="A321" t="s">
        <v>14</v>
      </c>
      <c r="B321">
        <v>12</v>
      </c>
      <c r="C321" t="str">
        <f>+TEXT(BaseDatos[[#This Row],[Fecha]],"mmmm")</f>
        <v>January</v>
      </c>
      <c r="D321" s="18">
        <v>44573</v>
      </c>
      <c r="E321" t="s">
        <v>34</v>
      </c>
      <c r="F321" t="s">
        <v>26</v>
      </c>
      <c r="G321">
        <v>329</v>
      </c>
      <c r="H321">
        <v>40821</v>
      </c>
      <c r="I321">
        <v>5</v>
      </c>
      <c r="J321" s="11">
        <v>0.1875</v>
      </c>
      <c r="K321" t="s">
        <v>22</v>
      </c>
      <c r="L321">
        <v>2150486004</v>
      </c>
      <c r="M321">
        <v>2212525308</v>
      </c>
      <c r="N321" t="s">
        <v>24</v>
      </c>
      <c r="O321" t="s">
        <v>37</v>
      </c>
    </row>
    <row r="322" spans="1:15" x14ac:dyDescent="0.3">
      <c r="A322" t="s">
        <v>14</v>
      </c>
      <c r="B322">
        <v>23</v>
      </c>
      <c r="C322" t="str">
        <f>+TEXT(BaseDatos[[#This Row],[Fecha]],"mmmm")</f>
        <v>October</v>
      </c>
      <c r="D322" s="18">
        <v>44857</v>
      </c>
      <c r="E322" t="s">
        <v>35</v>
      </c>
      <c r="F322" t="s">
        <v>16</v>
      </c>
      <c r="G322">
        <v>382</v>
      </c>
      <c r="H322">
        <v>59964</v>
      </c>
      <c r="I322">
        <v>5</v>
      </c>
      <c r="J322" s="11">
        <v>0.1875</v>
      </c>
      <c r="K322" t="s">
        <v>27</v>
      </c>
      <c r="L322">
        <v>2210881640</v>
      </c>
      <c r="M322">
        <v>2207497170</v>
      </c>
      <c r="N322" t="s">
        <v>31</v>
      </c>
      <c r="O322" t="s">
        <v>46</v>
      </c>
    </row>
    <row r="323" spans="1:15" x14ac:dyDescent="0.3">
      <c r="A323" t="s">
        <v>14</v>
      </c>
      <c r="B323">
        <v>12</v>
      </c>
      <c r="C323" t="str">
        <f>+TEXT(BaseDatos[[#This Row],[Fecha]],"mmmm")</f>
        <v>April</v>
      </c>
      <c r="D323" s="18">
        <v>44663</v>
      </c>
      <c r="E323" t="s">
        <v>34</v>
      </c>
      <c r="F323" t="s">
        <v>36</v>
      </c>
      <c r="G323">
        <v>329</v>
      </c>
      <c r="H323">
        <v>40938</v>
      </c>
      <c r="I323">
        <v>5</v>
      </c>
      <c r="J323" s="11">
        <v>0.1875</v>
      </c>
      <c r="K323" t="s">
        <v>27</v>
      </c>
      <c r="L323">
        <v>2212525308</v>
      </c>
      <c r="M323">
        <v>2177693658</v>
      </c>
      <c r="N323" t="s">
        <v>38</v>
      </c>
      <c r="O323" t="s">
        <v>49</v>
      </c>
    </row>
    <row r="324" spans="1:15" x14ac:dyDescent="0.3">
      <c r="A324" t="s">
        <v>14</v>
      </c>
      <c r="B324">
        <v>7</v>
      </c>
      <c r="C324" t="str">
        <f>+TEXT(BaseDatos[[#This Row],[Fecha]],"mmmm")</f>
        <v>November</v>
      </c>
      <c r="D324" s="18">
        <v>44872</v>
      </c>
      <c r="E324" t="s">
        <v>34</v>
      </c>
      <c r="F324" t="s">
        <v>16</v>
      </c>
      <c r="G324">
        <v>329</v>
      </c>
      <c r="H324">
        <v>12417</v>
      </c>
      <c r="I324">
        <v>5</v>
      </c>
      <c r="J324" s="11">
        <v>0.1875</v>
      </c>
      <c r="K324" t="s">
        <v>27</v>
      </c>
      <c r="L324">
        <v>2194894679</v>
      </c>
      <c r="M324">
        <v>2205821202</v>
      </c>
      <c r="N324" t="s">
        <v>18</v>
      </c>
      <c r="O324" t="s">
        <v>48</v>
      </c>
    </row>
    <row r="325" spans="1:15" x14ac:dyDescent="0.3">
      <c r="A325" t="s">
        <v>14</v>
      </c>
      <c r="B325">
        <v>4</v>
      </c>
      <c r="C325" t="str">
        <f>+TEXT(BaseDatos[[#This Row],[Fecha]],"mmmm")</f>
        <v>February</v>
      </c>
      <c r="D325" s="18">
        <v>44596</v>
      </c>
      <c r="E325" t="s">
        <v>35</v>
      </c>
      <c r="F325" t="s">
        <v>16</v>
      </c>
      <c r="G325">
        <v>382</v>
      </c>
      <c r="H325">
        <v>49402</v>
      </c>
      <c r="I325">
        <v>5</v>
      </c>
      <c r="J325" s="11">
        <v>0.1875</v>
      </c>
      <c r="K325" t="s">
        <v>17</v>
      </c>
      <c r="L325">
        <v>2177693658</v>
      </c>
      <c r="M325">
        <v>2150486004</v>
      </c>
      <c r="N325" t="s">
        <v>24</v>
      </c>
      <c r="O325" t="s">
        <v>42</v>
      </c>
    </row>
    <row r="326" spans="1:15" x14ac:dyDescent="0.3">
      <c r="A326" t="s">
        <v>14</v>
      </c>
      <c r="B326">
        <v>4</v>
      </c>
      <c r="C326" t="str">
        <f>+TEXT(BaseDatos[[#This Row],[Fecha]],"mmmm")</f>
        <v>November</v>
      </c>
      <c r="D326" s="18">
        <v>44869</v>
      </c>
      <c r="E326" t="s">
        <v>15</v>
      </c>
      <c r="F326" t="s">
        <v>21</v>
      </c>
      <c r="G326">
        <v>222</v>
      </c>
      <c r="H326">
        <v>59980</v>
      </c>
      <c r="I326">
        <v>3</v>
      </c>
      <c r="J326" s="11">
        <v>0.125</v>
      </c>
      <c r="K326" t="s">
        <v>17</v>
      </c>
      <c r="L326">
        <v>2186970936</v>
      </c>
      <c r="M326">
        <v>2210881640</v>
      </c>
      <c r="N326" t="s">
        <v>31</v>
      </c>
      <c r="O326" t="s">
        <v>28</v>
      </c>
    </row>
    <row r="327" spans="1:15" x14ac:dyDescent="0.3">
      <c r="A327" t="s">
        <v>14</v>
      </c>
      <c r="B327">
        <v>11</v>
      </c>
      <c r="C327" t="str">
        <f>+TEXT(BaseDatos[[#This Row],[Fecha]],"mmmm")</f>
        <v>June</v>
      </c>
      <c r="D327" s="18">
        <v>44723</v>
      </c>
      <c r="E327" t="s">
        <v>35</v>
      </c>
      <c r="F327" t="s">
        <v>21</v>
      </c>
      <c r="G327">
        <v>382</v>
      </c>
      <c r="H327">
        <v>72431</v>
      </c>
      <c r="I327">
        <v>5</v>
      </c>
      <c r="J327" s="11">
        <v>0.1875</v>
      </c>
      <c r="K327" t="s">
        <v>17</v>
      </c>
      <c r="L327">
        <v>2186970936</v>
      </c>
      <c r="M327">
        <v>2162890821</v>
      </c>
      <c r="N327" t="s">
        <v>18</v>
      </c>
      <c r="O327" t="s">
        <v>44</v>
      </c>
    </row>
    <row r="328" spans="1:15" x14ac:dyDescent="0.3">
      <c r="A328" t="s">
        <v>14</v>
      </c>
      <c r="B328">
        <v>10</v>
      </c>
      <c r="C328" t="str">
        <f>+TEXT(BaseDatos[[#This Row],[Fecha]],"mmmm")</f>
        <v>December</v>
      </c>
      <c r="D328" s="18">
        <v>44905</v>
      </c>
      <c r="E328" t="s">
        <v>35</v>
      </c>
      <c r="F328" t="s">
        <v>26</v>
      </c>
      <c r="G328">
        <v>382</v>
      </c>
      <c r="H328">
        <v>21113</v>
      </c>
      <c r="I328">
        <v>5</v>
      </c>
      <c r="J328" s="11">
        <v>0.1875</v>
      </c>
      <c r="K328" t="s">
        <v>22</v>
      </c>
      <c r="L328">
        <v>2205821202</v>
      </c>
      <c r="M328">
        <v>2186970936</v>
      </c>
      <c r="N328" t="s">
        <v>18</v>
      </c>
      <c r="O328" t="s">
        <v>25</v>
      </c>
    </row>
    <row r="329" spans="1:15" x14ac:dyDescent="0.3">
      <c r="A329" t="s">
        <v>41</v>
      </c>
      <c r="B329">
        <v>3</v>
      </c>
      <c r="C329" t="str">
        <f>+TEXT(BaseDatos[[#This Row],[Fecha]],"mmmm")</f>
        <v>December</v>
      </c>
      <c r="D329" s="18">
        <v>44898</v>
      </c>
      <c r="E329" t="s">
        <v>20</v>
      </c>
      <c r="F329" t="s">
        <v>21</v>
      </c>
      <c r="G329">
        <v>333</v>
      </c>
      <c r="H329">
        <v>70339</v>
      </c>
      <c r="I329">
        <v>4</v>
      </c>
      <c r="J329" s="11">
        <v>0.20833333333333334</v>
      </c>
      <c r="K329" t="s">
        <v>17</v>
      </c>
      <c r="L329">
        <v>2210881640</v>
      </c>
      <c r="M329">
        <v>2210881640</v>
      </c>
      <c r="N329" t="s">
        <v>24</v>
      </c>
      <c r="O329" t="s">
        <v>39</v>
      </c>
    </row>
    <row r="330" spans="1:15" x14ac:dyDescent="0.3">
      <c r="A330" t="s">
        <v>14</v>
      </c>
      <c r="B330">
        <v>20</v>
      </c>
      <c r="C330" t="str">
        <f>+TEXT(BaseDatos[[#This Row],[Fecha]],"mmmm")</f>
        <v>September</v>
      </c>
      <c r="D330" s="18">
        <v>44824</v>
      </c>
      <c r="E330" t="s">
        <v>34</v>
      </c>
      <c r="F330" t="s">
        <v>30</v>
      </c>
      <c r="G330">
        <v>329</v>
      </c>
      <c r="H330">
        <v>56221</v>
      </c>
      <c r="I330">
        <v>5</v>
      </c>
      <c r="J330" s="11">
        <v>0.1875</v>
      </c>
      <c r="K330" t="s">
        <v>17</v>
      </c>
      <c r="L330">
        <v>2194894679</v>
      </c>
      <c r="M330">
        <v>2205821202</v>
      </c>
      <c r="N330" t="s">
        <v>31</v>
      </c>
      <c r="O330" t="s">
        <v>19</v>
      </c>
    </row>
    <row r="331" spans="1:15" x14ac:dyDescent="0.3">
      <c r="A331" t="s">
        <v>14</v>
      </c>
      <c r="B331">
        <v>26</v>
      </c>
      <c r="C331" t="str">
        <f>+TEXT(BaseDatos[[#This Row],[Fecha]],"mmmm")</f>
        <v>July</v>
      </c>
      <c r="D331" s="18">
        <v>44768</v>
      </c>
      <c r="E331" t="s">
        <v>35</v>
      </c>
      <c r="F331" t="s">
        <v>30</v>
      </c>
      <c r="G331">
        <v>382</v>
      </c>
      <c r="H331">
        <v>55869</v>
      </c>
      <c r="I331">
        <v>5</v>
      </c>
      <c r="J331" s="11">
        <v>0.1875</v>
      </c>
      <c r="K331" t="s">
        <v>22</v>
      </c>
      <c r="L331">
        <v>2177693658</v>
      </c>
      <c r="M331">
        <v>2205821202</v>
      </c>
      <c r="N331" t="s">
        <v>24</v>
      </c>
      <c r="O331" t="s">
        <v>19</v>
      </c>
    </row>
    <row r="332" spans="1:15" x14ac:dyDescent="0.3">
      <c r="A332" t="s">
        <v>41</v>
      </c>
      <c r="B332">
        <v>24</v>
      </c>
      <c r="C332" t="str">
        <f>+TEXT(BaseDatos[[#This Row],[Fecha]],"mmmm")</f>
        <v>September</v>
      </c>
      <c r="D332" s="18">
        <v>44828</v>
      </c>
      <c r="E332" t="s">
        <v>34</v>
      </c>
      <c r="F332" t="s">
        <v>30</v>
      </c>
      <c r="G332">
        <v>329</v>
      </c>
      <c r="H332">
        <v>67935</v>
      </c>
      <c r="I332">
        <v>5</v>
      </c>
      <c r="J332" s="11">
        <v>0.1875</v>
      </c>
      <c r="K332" t="s">
        <v>27</v>
      </c>
      <c r="L332">
        <v>2150486004</v>
      </c>
      <c r="M332">
        <v>2212525308</v>
      </c>
      <c r="N332" t="s">
        <v>38</v>
      </c>
      <c r="O332" t="s">
        <v>49</v>
      </c>
    </row>
    <row r="333" spans="1:15" x14ac:dyDescent="0.3">
      <c r="A333" t="s">
        <v>41</v>
      </c>
      <c r="B333">
        <v>25</v>
      </c>
      <c r="C333" t="str">
        <f>+TEXT(BaseDatos[[#This Row],[Fecha]],"mmmm")</f>
        <v>July</v>
      </c>
      <c r="D333" s="18">
        <v>44767</v>
      </c>
      <c r="E333" t="s">
        <v>35</v>
      </c>
      <c r="F333" t="s">
        <v>16</v>
      </c>
      <c r="G333">
        <v>382</v>
      </c>
      <c r="H333">
        <v>31351</v>
      </c>
      <c r="I333">
        <v>5</v>
      </c>
      <c r="J333" s="11">
        <v>0.1875</v>
      </c>
      <c r="K333" t="s">
        <v>17</v>
      </c>
      <c r="L333">
        <v>2212525308</v>
      </c>
      <c r="M333">
        <v>2162890821</v>
      </c>
      <c r="N333" t="s">
        <v>38</v>
      </c>
      <c r="O333" t="s">
        <v>47</v>
      </c>
    </row>
    <row r="334" spans="1:15" x14ac:dyDescent="0.3">
      <c r="A334" t="s">
        <v>14</v>
      </c>
      <c r="B334">
        <v>5</v>
      </c>
      <c r="C334" t="str">
        <f>+TEXT(BaseDatos[[#This Row],[Fecha]],"mmmm")</f>
        <v>February</v>
      </c>
      <c r="D334" s="18">
        <v>44597</v>
      </c>
      <c r="E334" t="s">
        <v>35</v>
      </c>
      <c r="F334" t="s">
        <v>40</v>
      </c>
      <c r="G334">
        <v>382</v>
      </c>
      <c r="H334">
        <v>62593</v>
      </c>
      <c r="I334">
        <v>5</v>
      </c>
      <c r="J334" s="11">
        <v>0.1875</v>
      </c>
      <c r="K334" t="s">
        <v>27</v>
      </c>
      <c r="L334">
        <v>2205821202</v>
      </c>
      <c r="M334">
        <v>2212525308</v>
      </c>
      <c r="N334" t="s">
        <v>38</v>
      </c>
      <c r="O334" t="s">
        <v>28</v>
      </c>
    </row>
    <row r="335" spans="1:15" x14ac:dyDescent="0.3">
      <c r="A335" t="s">
        <v>14</v>
      </c>
      <c r="B335">
        <v>10</v>
      </c>
      <c r="C335" t="str">
        <f>+TEXT(BaseDatos[[#This Row],[Fecha]],"mmmm")</f>
        <v>April</v>
      </c>
      <c r="D335" s="18">
        <v>44661</v>
      </c>
      <c r="E335" t="s">
        <v>15</v>
      </c>
      <c r="F335" t="s">
        <v>30</v>
      </c>
      <c r="G335">
        <v>222</v>
      </c>
      <c r="H335">
        <v>58211</v>
      </c>
      <c r="I335">
        <v>3</v>
      </c>
      <c r="J335" s="11">
        <v>0.125</v>
      </c>
      <c r="K335" t="s">
        <v>27</v>
      </c>
      <c r="L335">
        <v>2210881640</v>
      </c>
      <c r="M335">
        <v>2207497170</v>
      </c>
      <c r="N335" t="s">
        <v>24</v>
      </c>
      <c r="O335" t="s">
        <v>46</v>
      </c>
    </row>
    <row r="336" spans="1:15" x14ac:dyDescent="0.3">
      <c r="A336" t="s">
        <v>41</v>
      </c>
      <c r="B336">
        <v>2</v>
      </c>
      <c r="C336" t="str">
        <f>+TEXT(BaseDatos[[#This Row],[Fecha]],"mmmm")</f>
        <v>December</v>
      </c>
      <c r="D336" s="18">
        <v>44897</v>
      </c>
      <c r="E336" t="s">
        <v>29</v>
      </c>
      <c r="F336" t="s">
        <v>40</v>
      </c>
      <c r="G336">
        <v>480</v>
      </c>
      <c r="H336">
        <v>68012</v>
      </c>
      <c r="I336">
        <v>5</v>
      </c>
      <c r="J336" s="11">
        <v>0.25</v>
      </c>
      <c r="K336" t="s">
        <v>22</v>
      </c>
      <c r="L336">
        <v>2150486004</v>
      </c>
      <c r="M336">
        <v>2177693658</v>
      </c>
      <c r="N336" t="s">
        <v>18</v>
      </c>
      <c r="O336" t="s">
        <v>25</v>
      </c>
    </row>
    <row r="337" spans="1:15" x14ac:dyDescent="0.3">
      <c r="A337" t="s">
        <v>14</v>
      </c>
      <c r="B337">
        <v>20</v>
      </c>
      <c r="C337" t="str">
        <f>+TEXT(BaseDatos[[#This Row],[Fecha]],"mmmm")</f>
        <v>December</v>
      </c>
      <c r="D337" s="18">
        <v>44915</v>
      </c>
      <c r="E337" t="s">
        <v>35</v>
      </c>
      <c r="F337" t="s">
        <v>36</v>
      </c>
      <c r="G337">
        <v>382</v>
      </c>
      <c r="H337">
        <v>19638</v>
      </c>
      <c r="I337">
        <v>5</v>
      </c>
      <c r="J337" s="11">
        <v>0.1875</v>
      </c>
      <c r="K337" t="s">
        <v>22</v>
      </c>
      <c r="L337">
        <v>2207497170</v>
      </c>
      <c r="M337">
        <v>2177693658</v>
      </c>
      <c r="N337" t="s">
        <v>24</v>
      </c>
      <c r="O337" t="s">
        <v>46</v>
      </c>
    </row>
    <row r="338" spans="1:15" x14ac:dyDescent="0.3">
      <c r="A338" t="s">
        <v>41</v>
      </c>
      <c r="B338">
        <v>14</v>
      </c>
      <c r="C338" t="str">
        <f>+TEXT(BaseDatos[[#This Row],[Fecha]],"mmmm")</f>
        <v>December</v>
      </c>
      <c r="D338" s="18">
        <v>44909</v>
      </c>
      <c r="E338" t="s">
        <v>35</v>
      </c>
      <c r="F338" t="s">
        <v>21</v>
      </c>
      <c r="G338">
        <v>382</v>
      </c>
      <c r="H338">
        <v>38521</v>
      </c>
      <c r="I338">
        <v>5</v>
      </c>
      <c r="J338" s="11">
        <v>0.1875</v>
      </c>
      <c r="K338" t="s">
        <v>27</v>
      </c>
      <c r="L338">
        <v>2177693658</v>
      </c>
      <c r="M338">
        <v>2212525308</v>
      </c>
      <c r="N338" t="s">
        <v>38</v>
      </c>
      <c r="O338" t="s">
        <v>39</v>
      </c>
    </row>
    <row r="339" spans="1:15" x14ac:dyDescent="0.3">
      <c r="A339" t="s">
        <v>14</v>
      </c>
      <c r="B339">
        <v>10</v>
      </c>
      <c r="C339" t="str">
        <f>+TEXT(BaseDatos[[#This Row],[Fecha]],"mmmm")</f>
        <v>October</v>
      </c>
      <c r="D339" s="18">
        <v>44844</v>
      </c>
      <c r="E339" t="s">
        <v>34</v>
      </c>
      <c r="F339" t="s">
        <v>40</v>
      </c>
      <c r="G339">
        <v>329</v>
      </c>
      <c r="H339">
        <v>74638</v>
      </c>
      <c r="I339">
        <v>5</v>
      </c>
      <c r="J339" s="11">
        <v>0.1875</v>
      </c>
      <c r="K339" t="s">
        <v>27</v>
      </c>
      <c r="L339">
        <v>2150486004</v>
      </c>
      <c r="M339">
        <v>2177693658</v>
      </c>
      <c r="N339" t="s">
        <v>24</v>
      </c>
      <c r="O339" t="s">
        <v>46</v>
      </c>
    </row>
    <row r="340" spans="1:15" x14ac:dyDescent="0.3">
      <c r="A340" t="s">
        <v>14</v>
      </c>
      <c r="B340">
        <v>14</v>
      </c>
      <c r="C340" t="str">
        <f>+TEXT(BaseDatos[[#This Row],[Fecha]],"mmmm")</f>
        <v>May</v>
      </c>
      <c r="D340" s="18">
        <v>44695</v>
      </c>
      <c r="E340" t="s">
        <v>34</v>
      </c>
      <c r="F340" t="s">
        <v>26</v>
      </c>
      <c r="G340">
        <v>329</v>
      </c>
      <c r="H340">
        <v>18385</v>
      </c>
      <c r="I340">
        <v>5</v>
      </c>
      <c r="J340" s="11">
        <v>0.1875</v>
      </c>
      <c r="K340" t="s">
        <v>27</v>
      </c>
      <c r="L340">
        <v>2212525308</v>
      </c>
      <c r="M340">
        <v>2150486004</v>
      </c>
      <c r="N340" t="s">
        <v>38</v>
      </c>
      <c r="O340" t="s">
        <v>39</v>
      </c>
    </row>
    <row r="341" spans="1:15" x14ac:dyDescent="0.3">
      <c r="A341" t="s">
        <v>14</v>
      </c>
      <c r="B341">
        <v>12</v>
      </c>
      <c r="C341" t="str">
        <f>+TEXT(BaseDatos[[#This Row],[Fecha]],"mmmm")</f>
        <v>April</v>
      </c>
      <c r="D341" s="18">
        <v>44663</v>
      </c>
      <c r="E341" t="s">
        <v>34</v>
      </c>
      <c r="F341" t="s">
        <v>40</v>
      </c>
      <c r="G341">
        <v>329</v>
      </c>
      <c r="H341">
        <v>72674</v>
      </c>
      <c r="I341">
        <v>5</v>
      </c>
      <c r="J341" s="11">
        <v>0.1875</v>
      </c>
      <c r="K341" t="s">
        <v>22</v>
      </c>
      <c r="L341">
        <v>2205821202</v>
      </c>
      <c r="M341">
        <v>2162890821</v>
      </c>
      <c r="N341" t="s">
        <v>24</v>
      </c>
      <c r="O341" t="s">
        <v>48</v>
      </c>
    </row>
    <row r="342" spans="1:15" x14ac:dyDescent="0.3">
      <c r="A342" t="s">
        <v>14</v>
      </c>
      <c r="B342">
        <v>16</v>
      </c>
      <c r="C342" t="str">
        <f>+TEXT(BaseDatos[[#This Row],[Fecha]],"mmmm")</f>
        <v>September</v>
      </c>
      <c r="D342" s="18">
        <v>44820</v>
      </c>
      <c r="E342" t="s">
        <v>35</v>
      </c>
      <c r="F342" t="s">
        <v>16</v>
      </c>
      <c r="G342">
        <v>382</v>
      </c>
      <c r="H342">
        <v>31447</v>
      </c>
      <c r="I342">
        <v>5</v>
      </c>
      <c r="J342" s="11">
        <v>0.1875</v>
      </c>
      <c r="K342" t="s">
        <v>27</v>
      </c>
      <c r="L342">
        <v>2194894679</v>
      </c>
      <c r="M342">
        <v>2150486004</v>
      </c>
      <c r="N342" t="s">
        <v>38</v>
      </c>
      <c r="O342" t="s">
        <v>45</v>
      </c>
    </row>
    <row r="343" spans="1:15" x14ac:dyDescent="0.3">
      <c r="A343" t="s">
        <v>14</v>
      </c>
      <c r="B343">
        <v>5</v>
      </c>
      <c r="C343" t="str">
        <f>+TEXT(BaseDatos[[#This Row],[Fecha]],"mmmm")</f>
        <v>January</v>
      </c>
      <c r="D343" s="18">
        <v>44566</v>
      </c>
      <c r="E343" t="s">
        <v>29</v>
      </c>
      <c r="F343" t="s">
        <v>16</v>
      </c>
      <c r="G343">
        <v>480</v>
      </c>
      <c r="H343">
        <v>20922</v>
      </c>
      <c r="I343">
        <v>5</v>
      </c>
      <c r="J343" s="11">
        <v>0.25</v>
      </c>
      <c r="K343" t="s">
        <v>27</v>
      </c>
      <c r="L343">
        <v>2186970936</v>
      </c>
      <c r="M343">
        <v>2205821202</v>
      </c>
      <c r="N343" t="s">
        <v>38</v>
      </c>
      <c r="O343" t="s">
        <v>19</v>
      </c>
    </row>
    <row r="344" spans="1:15" x14ac:dyDescent="0.3">
      <c r="A344" t="s">
        <v>14</v>
      </c>
      <c r="B344">
        <v>21</v>
      </c>
      <c r="C344" t="str">
        <f>+TEXT(BaseDatos[[#This Row],[Fecha]],"mmmm")</f>
        <v>January</v>
      </c>
      <c r="D344" s="18">
        <v>44582</v>
      </c>
      <c r="E344" t="s">
        <v>20</v>
      </c>
      <c r="F344" t="s">
        <v>40</v>
      </c>
      <c r="G344">
        <v>333</v>
      </c>
      <c r="H344">
        <v>59198</v>
      </c>
      <c r="I344">
        <v>4</v>
      </c>
      <c r="J344" s="11">
        <v>0.20833333333333334</v>
      </c>
      <c r="K344" t="s">
        <v>27</v>
      </c>
      <c r="L344">
        <v>2205821202</v>
      </c>
      <c r="M344">
        <v>2212525308</v>
      </c>
      <c r="N344" t="s">
        <v>31</v>
      </c>
      <c r="O344" t="s">
        <v>19</v>
      </c>
    </row>
    <row r="345" spans="1:15" x14ac:dyDescent="0.3">
      <c r="A345" t="s">
        <v>14</v>
      </c>
      <c r="B345">
        <v>6</v>
      </c>
      <c r="C345" t="str">
        <f>+TEXT(BaseDatos[[#This Row],[Fecha]],"mmmm")</f>
        <v>May</v>
      </c>
      <c r="D345" s="18">
        <v>44687</v>
      </c>
      <c r="E345" t="s">
        <v>34</v>
      </c>
      <c r="F345" t="s">
        <v>16</v>
      </c>
      <c r="G345">
        <v>329</v>
      </c>
      <c r="H345">
        <v>71346</v>
      </c>
      <c r="I345">
        <v>5</v>
      </c>
      <c r="J345" s="11">
        <v>0.1875</v>
      </c>
      <c r="K345" t="s">
        <v>17</v>
      </c>
      <c r="L345">
        <v>2212525308</v>
      </c>
      <c r="M345">
        <v>2162890821</v>
      </c>
      <c r="N345" t="s">
        <v>24</v>
      </c>
      <c r="O345" t="s">
        <v>32</v>
      </c>
    </row>
    <row r="346" spans="1:15" x14ac:dyDescent="0.3">
      <c r="A346" t="s">
        <v>14</v>
      </c>
      <c r="B346">
        <v>11</v>
      </c>
      <c r="C346" t="str">
        <f>+TEXT(BaseDatos[[#This Row],[Fecha]],"mmmm")</f>
        <v>June</v>
      </c>
      <c r="D346" s="18">
        <v>44723</v>
      </c>
      <c r="E346" t="s">
        <v>23</v>
      </c>
      <c r="F346" t="s">
        <v>16</v>
      </c>
      <c r="G346">
        <v>900</v>
      </c>
      <c r="H346">
        <v>34137</v>
      </c>
      <c r="I346">
        <v>5</v>
      </c>
      <c r="J346" s="11">
        <v>0.29166666666666669</v>
      </c>
      <c r="K346" t="s">
        <v>22</v>
      </c>
      <c r="L346">
        <v>2212525308</v>
      </c>
      <c r="M346">
        <v>2207497170</v>
      </c>
      <c r="N346" t="s">
        <v>31</v>
      </c>
      <c r="O346" t="s">
        <v>39</v>
      </c>
    </row>
    <row r="347" spans="1:15" x14ac:dyDescent="0.3">
      <c r="A347" t="s">
        <v>14</v>
      </c>
      <c r="B347">
        <v>19</v>
      </c>
      <c r="C347" t="str">
        <f>+TEXT(BaseDatos[[#This Row],[Fecha]],"mmmm")</f>
        <v>November</v>
      </c>
      <c r="D347" s="18">
        <v>44884</v>
      </c>
      <c r="E347" t="s">
        <v>35</v>
      </c>
      <c r="F347" t="s">
        <v>40</v>
      </c>
      <c r="G347">
        <v>382</v>
      </c>
      <c r="H347">
        <v>77260</v>
      </c>
      <c r="I347">
        <v>5</v>
      </c>
      <c r="J347" s="11">
        <v>0.1875</v>
      </c>
      <c r="K347" t="s">
        <v>17</v>
      </c>
      <c r="L347">
        <v>2177693658</v>
      </c>
      <c r="M347">
        <v>2205821202</v>
      </c>
      <c r="N347" t="s">
        <v>38</v>
      </c>
      <c r="O347" t="s">
        <v>33</v>
      </c>
    </row>
    <row r="348" spans="1:15" x14ac:dyDescent="0.3">
      <c r="A348" t="s">
        <v>41</v>
      </c>
      <c r="B348">
        <v>14</v>
      </c>
      <c r="C348" t="str">
        <f>+TEXT(BaseDatos[[#This Row],[Fecha]],"mmmm")</f>
        <v>March</v>
      </c>
      <c r="D348" s="18">
        <v>44634</v>
      </c>
      <c r="E348" t="s">
        <v>29</v>
      </c>
      <c r="F348" t="s">
        <v>21</v>
      </c>
      <c r="G348">
        <v>480</v>
      </c>
      <c r="H348">
        <v>34688</v>
      </c>
      <c r="I348">
        <v>5</v>
      </c>
      <c r="J348" s="11">
        <v>0.25</v>
      </c>
      <c r="K348" t="s">
        <v>17</v>
      </c>
      <c r="L348">
        <v>2210881640</v>
      </c>
      <c r="M348">
        <v>2177693658</v>
      </c>
      <c r="N348" t="s">
        <v>31</v>
      </c>
      <c r="O348" t="s">
        <v>44</v>
      </c>
    </row>
    <row r="349" spans="1:15" x14ac:dyDescent="0.3">
      <c r="A349" t="s">
        <v>41</v>
      </c>
      <c r="B349">
        <v>22</v>
      </c>
      <c r="C349" t="str">
        <f>+TEXT(BaseDatos[[#This Row],[Fecha]],"mmmm")</f>
        <v>April</v>
      </c>
      <c r="D349" s="18">
        <v>44673</v>
      </c>
      <c r="E349" t="s">
        <v>15</v>
      </c>
      <c r="F349" t="s">
        <v>21</v>
      </c>
      <c r="G349">
        <v>222</v>
      </c>
      <c r="H349">
        <v>58694</v>
      </c>
      <c r="I349">
        <v>3</v>
      </c>
      <c r="J349" s="11">
        <v>0.125</v>
      </c>
      <c r="K349" t="s">
        <v>17</v>
      </c>
      <c r="L349">
        <v>2177693658</v>
      </c>
      <c r="M349">
        <v>2177693658</v>
      </c>
      <c r="N349" t="s">
        <v>24</v>
      </c>
      <c r="O349" t="s">
        <v>32</v>
      </c>
    </row>
    <row r="350" spans="1:15" x14ac:dyDescent="0.3">
      <c r="A350" t="s">
        <v>14</v>
      </c>
      <c r="B350">
        <v>12</v>
      </c>
      <c r="C350" t="str">
        <f>+TEXT(BaseDatos[[#This Row],[Fecha]],"mmmm")</f>
        <v>January</v>
      </c>
      <c r="D350" s="18">
        <v>44573</v>
      </c>
      <c r="E350" t="s">
        <v>20</v>
      </c>
      <c r="F350" t="s">
        <v>36</v>
      </c>
      <c r="G350">
        <v>333</v>
      </c>
      <c r="H350">
        <v>63404</v>
      </c>
      <c r="I350">
        <v>4</v>
      </c>
      <c r="J350" s="11">
        <v>0.20833333333333334</v>
      </c>
      <c r="K350" t="s">
        <v>27</v>
      </c>
      <c r="L350">
        <v>2186970936</v>
      </c>
      <c r="M350">
        <v>2205821202</v>
      </c>
      <c r="N350" t="s">
        <v>18</v>
      </c>
      <c r="O350" t="s">
        <v>49</v>
      </c>
    </row>
    <row r="351" spans="1:15" x14ac:dyDescent="0.3">
      <c r="A351" t="s">
        <v>14</v>
      </c>
      <c r="B351">
        <v>5</v>
      </c>
      <c r="C351" t="str">
        <f>+TEXT(BaseDatos[[#This Row],[Fecha]],"mmmm")</f>
        <v>November</v>
      </c>
      <c r="D351" s="18">
        <v>44870</v>
      </c>
      <c r="E351" t="s">
        <v>29</v>
      </c>
      <c r="F351" t="s">
        <v>21</v>
      </c>
      <c r="G351">
        <v>480</v>
      </c>
      <c r="H351">
        <v>77995</v>
      </c>
      <c r="I351">
        <v>5</v>
      </c>
      <c r="J351" s="11">
        <v>0.25</v>
      </c>
      <c r="K351" t="s">
        <v>27</v>
      </c>
      <c r="L351">
        <v>2162890821</v>
      </c>
      <c r="M351">
        <v>2205821202</v>
      </c>
      <c r="N351" t="s">
        <v>31</v>
      </c>
      <c r="O351" t="s">
        <v>47</v>
      </c>
    </row>
    <row r="352" spans="1:15" x14ac:dyDescent="0.3">
      <c r="A352" t="s">
        <v>14</v>
      </c>
      <c r="B352">
        <v>17</v>
      </c>
      <c r="C352" t="str">
        <f>+TEXT(BaseDatos[[#This Row],[Fecha]],"mmmm")</f>
        <v>April</v>
      </c>
      <c r="D352" s="18">
        <v>44668</v>
      </c>
      <c r="E352" t="s">
        <v>34</v>
      </c>
      <c r="F352" t="s">
        <v>21</v>
      </c>
      <c r="G352">
        <v>329</v>
      </c>
      <c r="H352">
        <v>26057</v>
      </c>
      <c r="I352">
        <v>5</v>
      </c>
      <c r="J352" s="11">
        <v>0.1875</v>
      </c>
      <c r="K352" t="s">
        <v>22</v>
      </c>
      <c r="L352">
        <v>2186970936</v>
      </c>
      <c r="M352">
        <v>2177693658</v>
      </c>
      <c r="N352" t="s">
        <v>18</v>
      </c>
      <c r="O352" t="s">
        <v>43</v>
      </c>
    </row>
    <row r="353" spans="1:15" x14ac:dyDescent="0.3">
      <c r="A353" t="s">
        <v>14</v>
      </c>
      <c r="B353">
        <v>23</v>
      </c>
      <c r="C353" t="str">
        <f>+TEXT(BaseDatos[[#This Row],[Fecha]],"mmmm")</f>
        <v>December</v>
      </c>
      <c r="D353" s="18">
        <v>44918</v>
      </c>
      <c r="E353" t="s">
        <v>34</v>
      </c>
      <c r="F353" t="s">
        <v>30</v>
      </c>
      <c r="G353">
        <v>329</v>
      </c>
      <c r="H353">
        <v>67120</v>
      </c>
      <c r="I353">
        <v>5</v>
      </c>
      <c r="J353" s="11">
        <v>0.1875</v>
      </c>
      <c r="K353" t="s">
        <v>17</v>
      </c>
      <c r="L353">
        <v>2150486004</v>
      </c>
      <c r="M353">
        <v>2207497170</v>
      </c>
      <c r="N353" t="s">
        <v>31</v>
      </c>
      <c r="O353" t="s">
        <v>48</v>
      </c>
    </row>
    <row r="354" spans="1:15" x14ac:dyDescent="0.3">
      <c r="A354" t="s">
        <v>14</v>
      </c>
      <c r="B354">
        <v>26</v>
      </c>
      <c r="C354" t="str">
        <f>+TEXT(BaseDatos[[#This Row],[Fecha]],"mmmm")</f>
        <v>July</v>
      </c>
      <c r="D354" s="18">
        <v>44768</v>
      </c>
      <c r="E354" t="s">
        <v>35</v>
      </c>
      <c r="F354" t="s">
        <v>21</v>
      </c>
      <c r="G354">
        <v>382</v>
      </c>
      <c r="H354">
        <v>59348</v>
      </c>
      <c r="I354">
        <v>5</v>
      </c>
      <c r="J354" s="11">
        <v>0.1875</v>
      </c>
      <c r="K354" t="s">
        <v>17</v>
      </c>
      <c r="L354">
        <v>2207497170</v>
      </c>
      <c r="M354">
        <v>2212525308</v>
      </c>
      <c r="N354" t="s">
        <v>24</v>
      </c>
      <c r="O354" t="s">
        <v>47</v>
      </c>
    </row>
    <row r="355" spans="1:15" x14ac:dyDescent="0.3">
      <c r="A355" t="s">
        <v>14</v>
      </c>
      <c r="B355">
        <v>20</v>
      </c>
      <c r="C355" t="str">
        <f>+TEXT(BaseDatos[[#This Row],[Fecha]],"mmmm")</f>
        <v>November</v>
      </c>
      <c r="D355" s="18">
        <v>44885</v>
      </c>
      <c r="E355" t="s">
        <v>34</v>
      </c>
      <c r="F355" t="s">
        <v>21</v>
      </c>
      <c r="G355">
        <v>329</v>
      </c>
      <c r="H355">
        <v>49859</v>
      </c>
      <c r="I355">
        <v>5</v>
      </c>
      <c r="J355" s="11">
        <v>0.1875</v>
      </c>
      <c r="K355" t="s">
        <v>17</v>
      </c>
      <c r="L355">
        <v>2207497170</v>
      </c>
      <c r="M355">
        <v>2205821202</v>
      </c>
      <c r="N355" t="s">
        <v>18</v>
      </c>
      <c r="O355" t="s">
        <v>33</v>
      </c>
    </row>
    <row r="356" spans="1:15" x14ac:dyDescent="0.3">
      <c r="A356" t="s">
        <v>14</v>
      </c>
      <c r="B356">
        <v>13</v>
      </c>
      <c r="C356" t="str">
        <f>+TEXT(BaseDatos[[#This Row],[Fecha]],"mmmm")</f>
        <v>March</v>
      </c>
      <c r="D356" s="18">
        <v>44633</v>
      </c>
      <c r="E356" t="s">
        <v>29</v>
      </c>
      <c r="F356" t="s">
        <v>16</v>
      </c>
      <c r="G356">
        <v>480</v>
      </c>
      <c r="H356">
        <v>30032</v>
      </c>
      <c r="I356">
        <v>5</v>
      </c>
      <c r="J356" s="11">
        <v>0.25</v>
      </c>
      <c r="K356" t="s">
        <v>22</v>
      </c>
      <c r="L356">
        <v>2210881640</v>
      </c>
      <c r="M356">
        <v>2150486004</v>
      </c>
      <c r="N356" t="s">
        <v>18</v>
      </c>
      <c r="O356" t="s">
        <v>39</v>
      </c>
    </row>
    <row r="357" spans="1:15" x14ac:dyDescent="0.3">
      <c r="A357" t="s">
        <v>41</v>
      </c>
      <c r="B357">
        <v>21</v>
      </c>
      <c r="C357" t="str">
        <f>+TEXT(BaseDatos[[#This Row],[Fecha]],"mmmm")</f>
        <v>September</v>
      </c>
      <c r="D357" s="18">
        <v>44825</v>
      </c>
      <c r="E357" t="s">
        <v>35</v>
      </c>
      <c r="F357" t="s">
        <v>30</v>
      </c>
      <c r="G357">
        <v>382</v>
      </c>
      <c r="H357">
        <v>59247</v>
      </c>
      <c r="I357">
        <v>5</v>
      </c>
      <c r="J357" s="11">
        <v>0.1875</v>
      </c>
      <c r="K357" t="s">
        <v>17</v>
      </c>
      <c r="L357">
        <v>2162890821</v>
      </c>
      <c r="M357">
        <v>2212525308</v>
      </c>
      <c r="N357" t="s">
        <v>24</v>
      </c>
      <c r="O357" t="s">
        <v>19</v>
      </c>
    </row>
    <row r="358" spans="1:15" x14ac:dyDescent="0.3">
      <c r="A358" t="s">
        <v>14</v>
      </c>
      <c r="B358">
        <v>24</v>
      </c>
      <c r="C358" t="str">
        <f>+TEXT(BaseDatos[[#This Row],[Fecha]],"mmmm")</f>
        <v>July</v>
      </c>
      <c r="D358" s="18">
        <v>44766</v>
      </c>
      <c r="E358" t="s">
        <v>20</v>
      </c>
      <c r="F358" t="s">
        <v>16</v>
      </c>
      <c r="G358">
        <v>333</v>
      </c>
      <c r="H358">
        <v>12604</v>
      </c>
      <c r="I358">
        <v>4</v>
      </c>
      <c r="J358" s="11">
        <v>0.20833333333333334</v>
      </c>
      <c r="K358" t="s">
        <v>27</v>
      </c>
      <c r="L358">
        <v>2207497170</v>
      </c>
      <c r="M358">
        <v>2177693658</v>
      </c>
      <c r="N358" t="s">
        <v>24</v>
      </c>
      <c r="O358" t="s">
        <v>25</v>
      </c>
    </row>
    <row r="359" spans="1:15" x14ac:dyDescent="0.3">
      <c r="A359" t="s">
        <v>14</v>
      </c>
      <c r="B359">
        <v>14</v>
      </c>
      <c r="C359" t="str">
        <f>+TEXT(BaseDatos[[#This Row],[Fecha]],"mmmm")</f>
        <v>October</v>
      </c>
      <c r="D359" s="18">
        <v>44848</v>
      </c>
      <c r="E359" t="s">
        <v>15</v>
      </c>
      <c r="F359" t="s">
        <v>21</v>
      </c>
      <c r="G359">
        <v>222</v>
      </c>
      <c r="H359">
        <v>52490</v>
      </c>
      <c r="I359">
        <v>3</v>
      </c>
      <c r="J359" s="11">
        <v>0.125</v>
      </c>
      <c r="K359" t="s">
        <v>22</v>
      </c>
      <c r="L359">
        <v>2212525308</v>
      </c>
      <c r="M359">
        <v>2150486004</v>
      </c>
      <c r="N359" t="s">
        <v>31</v>
      </c>
      <c r="O359" t="s">
        <v>42</v>
      </c>
    </row>
    <row r="360" spans="1:15" x14ac:dyDescent="0.3">
      <c r="A360" t="s">
        <v>14</v>
      </c>
      <c r="B360">
        <v>10</v>
      </c>
      <c r="C360" t="str">
        <f>+TEXT(BaseDatos[[#This Row],[Fecha]],"mmmm")</f>
        <v>February</v>
      </c>
      <c r="D360" s="18">
        <v>44602</v>
      </c>
      <c r="E360" t="s">
        <v>34</v>
      </c>
      <c r="F360" t="s">
        <v>30</v>
      </c>
      <c r="G360">
        <v>329</v>
      </c>
      <c r="H360">
        <v>36319</v>
      </c>
      <c r="I360">
        <v>5</v>
      </c>
      <c r="J360" s="11">
        <v>0.1875</v>
      </c>
      <c r="K360" t="s">
        <v>22</v>
      </c>
      <c r="L360">
        <v>2186970936</v>
      </c>
      <c r="M360">
        <v>2186970936</v>
      </c>
      <c r="N360" t="s">
        <v>31</v>
      </c>
      <c r="O360" t="s">
        <v>28</v>
      </c>
    </row>
    <row r="361" spans="1:15" x14ac:dyDescent="0.3">
      <c r="A361" t="s">
        <v>41</v>
      </c>
      <c r="B361">
        <v>16</v>
      </c>
      <c r="C361" t="str">
        <f>+TEXT(BaseDatos[[#This Row],[Fecha]],"mmmm")</f>
        <v>September</v>
      </c>
      <c r="D361" s="18">
        <v>44820</v>
      </c>
      <c r="E361" t="s">
        <v>20</v>
      </c>
      <c r="F361" t="s">
        <v>21</v>
      </c>
      <c r="G361">
        <v>333</v>
      </c>
      <c r="H361">
        <v>76516</v>
      </c>
      <c r="I361">
        <v>4</v>
      </c>
      <c r="J361" s="11">
        <v>0.20833333333333334</v>
      </c>
      <c r="K361" t="s">
        <v>27</v>
      </c>
      <c r="L361">
        <v>2210881640</v>
      </c>
      <c r="M361">
        <v>2177693658</v>
      </c>
      <c r="N361" t="s">
        <v>31</v>
      </c>
      <c r="O361" t="s">
        <v>43</v>
      </c>
    </row>
    <row r="362" spans="1:15" x14ac:dyDescent="0.3">
      <c r="A362" t="s">
        <v>14</v>
      </c>
      <c r="B362">
        <v>17</v>
      </c>
      <c r="C362" t="str">
        <f>+TEXT(BaseDatos[[#This Row],[Fecha]],"mmmm")</f>
        <v>January</v>
      </c>
      <c r="D362" s="18">
        <v>44578</v>
      </c>
      <c r="E362" t="s">
        <v>23</v>
      </c>
      <c r="F362" t="s">
        <v>16</v>
      </c>
      <c r="G362">
        <v>900</v>
      </c>
      <c r="H362">
        <v>25405</v>
      </c>
      <c r="I362">
        <v>5</v>
      </c>
      <c r="J362" s="11">
        <v>0.29166666666666669</v>
      </c>
      <c r="K362" t="s">
        <v>17</v>
      </c>
      <c r="L362">
        <v>2177693658</v>
      </c>
      <c r="M362">
        <v>2210881640</v>
      </c>
      <c r="N362" t="s">
        <v>24</v>
      </c>
      <c r="O362" t="s">
        <v>49</v>
      </c>
    </row>
    <row r="363" spans="1:15" x14ac:dyDescent="0.3">
      <c r="A363" t="s">
        <v>14</v>
      </c>
      <c r="B363">
        <v>24</v>
      </c>
      <c r="C363" t="str">
        <f>+TEXT(BaseDatos[[#This Row],[Fecha]],"mmmm")</f>
        <v>October</v>
      </c>
      <c r="D363" s="18">
        <v>44858</v>
      </c>
      <c r="E363" t="s">
        <v>35</v>
      </c>
      <c r="F363" t="s">
        <v>16</v>
      </c>
      <c r="G363">
        <v>382</v>
      </c>
      <c r="H363">
        <v>15582</v>
      </c>
      <c r="I363">
        <v>5</v>
      </c>
      <c r="J363" s="11">
        <v>0.1875</v>
      </c>
      <c r="K363" t="s">
        <v>27</v>
      </c>
      <c r="L363">
        <v>2212525308</v>
      </c>
      <c r="M363">
        <v>2150486004</v>
      </c>
      <c r="N363" t="s">
        <v>18</v>
      </c>
      <c r="O363" t="s">
        <v>49</v>
      </c>
    </row>
    <row r="364" spans="1:15" x14ac:dyDescent="0.3">
      <c r="A364" t="s">
        <v>14</v>
      </c>
      <c r="B364">
        <v>11</v>
      </c>
      <c r="C364" t="str">
        <f>+TEXT(BaseDatos[[#This Row],[Fecha]],"mmmm")</f>
        <v>February</v>
      </c>
      <c r="D364" s="18">
        <v>44603</v>
      </c>
      <c r="E364" t="s">
        <v>34</v>
      </c>
      <c r="F364" t="s">
        <v>16</v>
      </c>
      <c r="G364">
        <v>329</v>
      </c>
      <c r="H364">
        <v>76610</v>
      </c>
      <c r="I364">
        <v>5</v>
      </c>
      <c r="J364" s="11">
        <v>0.1875</v>
      </c>
      <c r="K364" t="s">
        <v>22</v>
      </c>
      <c r="L364">
        <v>2186970936</v>
      </c>
      <c r="M364">
        <v>2150486004</v>
      </c>
      <c r="N364" t="s">
        <v>31</v>
      </c>
      <c r="O364" t="s">
        <v>44</v>
      </c>
    </row>
    <row r="365" spans="1:15" x14ac:dyDescent="0.3">
      <c r="A365" t="s">
        <v>14</v>
      </c>
      <c r="B365">
        <v>20</v>
      </c>
      <c r="C365" t="str">
        <f>+TEXT(BaseDatos[[#This Row],[Fecha]],"mmmm")</f>
        <v>April</v>
      </c>
      <c r="D365" s="18">
        <v>44671</v>
      </c>
      <c r="E365" t="s">
        <v>15</v>
      </c>
      <c r="F365" t="s">
        <v>30</v>
      </c>
      <c r="G365">
        <v>222</v>
      </c>
      <c r="H365">
        <v>37601</v>
      </c>
      <c r="I365">
        <v>3</v>
      </c>
      <c r="J365" s="11">
        <v>0.125</v>
      </c>
      <c r="K365" t="s">
        <v>22</v>
      </c>
      <c r="L365">
        <v>2212525308</v>
      </c>
      <c r="M365">
        <v>2177693658</v>
      </c>
      <c r="N365" t="s">
        <v>31</v>
      </c>
      <c r="O365" t="s">
        <v>33</v>
      </c>
    </row>
    <row r="366" spans="1:15" x14ac:dyDescent="0.3">
      <c r="A366" t="s">
        <v>14</v>
      </c>
      <c r="B366">
        <v>24</v>
      </c>
      <c r="C366" t="str">
        <f>+TEXT(BaseDatos[[#This Row],[Fecha]],"mmmm")</f>
        <v>September</v>
      </c>
      <c r="D366" s="18">
        <v>44828</v>
      </c>
      <c r="E366" t="s">
        <v>15</v>
      </c>
      <c r="F366" t="s">
        <v>30</v>
      </c>
      <c r="G366">
        <v>222</v>
      </c>
      <c r="H366">
        <v>49432</v>
      </c>
      <c r="I366">
        <v>3</v>
      </c>
      <c r="J366" s="11">
        <v>0.125</v>
      </c>
      <c r="K366" t="s">
        <v>22</v>
      </c>
      <c r="L366">
        <v>2194894679</v>
      </c>
      <c r="M366">
        <v>2150486004</v>
      </c>
      <c r="N366" t="s">
        <v>24</v>
      </c>
      <c r="O366" t="s">
        <v>37</v>
      </c>
    </row>
    <row r="367" spans="1:15" x14ac:dyDescent="0.3">
      <c r="A367" t="s">
        <v>14</v>
      </c>
      <c r="B367">
        <v>23</v>
      </c>
      <c r="C367" t="str">
        <f>+TEXT(BaseDatos[[#This Row],[Fecha]],"mmmm")</f>
        <v>February</v>
      </c>
      <c r="D367" s="18">
        <v>44615</v>
      </c>
      <c r="E367" t="s">
        <v>23</v>
      </c>
      <c r="F367" t="s">
        <v>26</v>
      </c>
      <c r="G367">
        <v>900</v>
      </c>
      <c r="H367">
        <v>52190</v>
      </c>
      <c r="I367">
        <v>5</v>
      </c>
      <c r="J367" s="11">
        <v>0.29166666666666669</v>
      </c>
      <c r="K367" t="s">
        <v>22</v>
      </c>
      <c r="L367">
        <v>2194894679</v>
      </c>
      <c r="M367">
        <v>2150486004</v>
      </c>
      <c r="N367" t="s">
        <v>38</v>
      </c>
      <c r="O367" t="s">
        <v>46</v>
      </c>
    </row>
    <row r="368" spans="1:15" x14ac:dyDescent="0.3">
      <c r="A368" t="s">
        <v>41</v>
      </c>
      <c r="B368">
        <v>10</v>
      </c>
      <c r="C368" t="str">
        <f>+TEXT(BaseDatos[[#This Row],[Fecha]],"mmmm")</f>
        <v>August</v>
      </c>
      <c r="D368" s="18">
        <v>44783</v>
      </c>
      <c r="E368" t="s">
        <v>20</v>
      </c>
      <c r="F368" t="s">
        <v>26</v>
      </c>
      <c r="G368">
        <v>333</v>
      </c>
      <c r="H368">
        <v>13044</v>
      </c>
      <c r="I368">
        <v>4</v>
      </c>
      <c r="J368" s="11">
        <v>0.20833333333333334</v>
      </c>
      <c r="K368" t="s">
        <v>17</v>
      </c>
      <c r="L368">
        <v>2194894679</v>
      </c>
      <c r="M368">
        <v>2212525308</v>
      </c>
      <c r="N368" t="s">
        <v>18</v>
      </c>
      <c r="O368" t="s">
        <v>33</v>
      </c>
    </row>
    <row r="369" spans="1:15" x14ac:dyDescent="0.3">
      <c r="A369" t="s">
        <v>41</v>
      </c>
      <c r="B369">
        <v>10</v>
      </c>
      <c r="C369" t="str">
        <f>+TEXT(BaseDatos[[#This Row],[Fecha]],"mmmm")</f>
        <v>March</v>
      </c>
      <c r="D369" s="18">
        <v>44630</v>
      </c>
      <c r="E369" t="s">
        <v>34</v>
      </c>
      <c r="F369" t="s">
        <v>40</v>
      </c>
      <c r="G369">
        <v>329</v>
      </c>
      <c r="H369">
        <v>69161</v>
      </c>
      <c r="I369">
        <v>5</v>
      </c>
      <c r="J369" s="11">
        <v>0.1875</v>
      </c>
      <c r="K369" t="s">
        <v>22</v>
      </c>
      <c r="L369">
        <v>2162890821</v>
      </c>
      <c r="M369">
        <v>2150486004</v>
      </c>
      <c r="N369" t="s">
        <v>38</v>
      </c>
      <c r="O369" t="s">
        <v>33</v>
      </c>
    </row>
    <row r="370" spans="1:15" x14ac:dyDescent="0.3">
      <c r="A370" t="s">
        <v>41</v>
      </c>
      <c r="B370">
        <v>13</v>
      </c>
      <c r="C370" t="str">
        <f>+TEXT(BaseDatos[[#This Row],[Fecha]],"mmmm")</f>
        <v>October</v>
      </c>
      <c r="D370" s="18">
        <v>44847</v>
      </c>
      <c r="E370" t="s">
        <v>23</v>
      </c>
      <c r="F370" t="s">
        <v>21</v>
      </c>
      <c r="G370">
        <v>900</v>
      </c>
      <c r="H370">
        <v>54209</v>
      </c>
      <c r="I370">
        <v>5</v>
      </c>
      <c r="J370" s="11">
        <v>0.29166666666666669</v>
      </c>
      <c r="K370" t="s">
        <v>17</v>
      </c>
      <c r="L370">
        <v>2194894679</v>
      </c>
      <c r="M370">
        <v>2205821202</v>
      </c>
      <c r="N370" t="s">
        <v>38</v>
      </c>
      <c r="O370" t="s">
        <v>46</v>
      </c>
    </row>
    <row r="371" spans="1:15" x14ac:dyDescent="0.3">
      <c r="A371" t="s">
        <v>41</v>
      </c>
      <c r="B371">
        <v>20</v>
      </c>
      <c r="C371" t="str">
        <f>+TEXT(BaseDatos[[#This Row],[Fecha]],"mmmm")</f>
        <v>February</v>
      </c>
      <c r="D371" s="18">
        <v>44612</v>
      </c>
      <c r="E371" t="s">
        <v>20</v>
      </c>
      <c r="F371" t="s">
        <v>26</v>
      </c>
      <c r="G371">
        <v>333</v>
      </c>
      <c r="H371">
        <v>76405</v>
      </c>
      <c r="I371">
        <v>4</v>
      </c>
      <c r="J371" s="11">
        <v>0.20833333333333334</v>
      </c>
      <c r="K371" t="s">
        <v>17</v>
      </c>
      <c r="L371">
        <v>2150486004</v>
      </c>
      <c r="M371">
        <v>2150486004</v>
      </c>
      <c r="N371" t="s">
        <v>38</v>
      </c>
      <c r="O371" t="s">
        <v>28</v>
      </c>
    </row>
    <row r="372" spans="1:15" x14ac:dyDescent="0.3">
      <c r="A372" t="s">
        <v>14</v>
      </c>
      <c r="B372">
        <v>27</v>
      </c>
      <c r="C372" t="str">
        <f>+TEXT(BaseDatos[[#This Row],[Fecha]],"mmmm")</f>
        <v>January</v>
      </c>
      <c r="D372" s="18">
        <v>44588</v>
      </c>
      <c r="E372" t="s">
        <v>34</v>
      </c>
      <c r="F372" t="s">
        <v>16</v>
      </c>
      <c r="G372">
        <v>329</v>
      </c>
      <c r="H372">
        <v>51242</v>
      </c>
      <c r="I372">
        <v>5</v>
      </c>
      <c r="J372" s="11">
        <v>0.1875</v>
      </c>
      <c r="K372" t="s">
        <v>22</v>
      </c>
      <c r="L372">
        <v>2150486004</v>
      </c>
      <c r="M372">
        <v>2186970936</v>
      </c>
      <c r="N372" t="s">
        <v>38</v>
      </c>
      <c r="O372" t="s">
        <v>28</v>
      </c>
    </row>
    <row r="373" spans="1:15" x14ac:dyDescent="0.3">
      <c r="A373" t="s">
        <v>14</v>
      </c>
      <c r="B373">
        <v>11</v>
      </c>
      <c r="C373" t="str">
        <f>+TEXT(BaseDatos[[#This Row],[Fecha]],"mmmm")</f>
        <v>May</v>
      </c>
      <c r="D373" s="18">
        <v>44692</v>
      </c>
      <c r="E373" t="s">
        <v>15</v>
      </c>
      <c r="F373" t="s">
        <v>26</v>
      </c>
      <c r="G373">
        <v>222</v>
      </c>
      <c r="H373">
        <v>43424</v>
      </c>
      <c r="I373">
        <v>3</v>
      </c>
      <c r="J373" s="11">
        <v>0.125</v>
      </c>
      <c r="K373" t="s">
        <v>27</v>
      </c>
      <c r="L373">
        <v>2150486004</v>
      </c>
      <c r="M373">
        <v>2186970936</v>
      </c>
      <c r="N373" t="s">
        <v>38</v>
      </c>
      <c r="O373" t="s">
        <v>45</v>
      </c>
    </row>
    <row r="374" spans="1:15" x14ac:dyDescent="0.3">
      <c r="A374" t="s">
        <v>14</v>
      </c>
      <c r="B374">
        <v>26</v>
      </c>
      <c r="C374" t="str">
        <f>+TEXT(BaseDatos[[#This Row],[Fecha]],"mmmm")</f>
        <v>September</v>
      </c>
      <c r="D374" s="18">
        <v>44830</v>
      </c>
      <c r="E374" t="s">
        <v>20</v>
      </c>
      <c r="F374" t="s">
        <v>16</v>
      </c>
      <c r="G374">
        <v>333</v>
      </c>
      <c r="H374">
        <v>10396</v>
      </c>
      <c r="I374">
        <v>4</v>
      </c>
      <c r="J374" s="11">
        <v>0.20833333333333334</v>
      </c>
      <c r="K374" t="s">
        <v>17</v>
      </c>
      <c r="L374">
        <v>2194894679</v>
      </c>
      <c r="M374">
        <v>2212525308</v>
      </c>
      <c r="N374" t="s">
        <v>24</v>
      </c>
      <c r="O374" t="s">
        <v>47</v>
      </c>
    </row>
    <row r="375" spans="1:15" x14ac:dyDescent="0.3">
      <c r="A375" t="s">
        <v>14</v>
      </c>
      <c r="B375">
        <v>20</v>
      </c>
      <c r="C375" t="str">
        <f>+TEXT(BaseDatos[[#This Row],[Fecha]],"mmmm")</f>
        <v>February</v>
      </c>
      <c r="D375" s="18">
        <v>44612</v>
      </c>
      <c r="E375" t="s">
        <v>35</v>
      </c>
      <c r="F375" t="s">
        <v>21</v>
      </c>
      <c r="G375">
        <v>382</v>
      </c>
      <c r="H375">
        <v>63517</v>
      </c>
      <c r="I375">
        <v>5</v>
      </c>
      <c r="J375" s="11">
        <v>0.1875</v>
      </c>
      <c r="K375" t="s">
        <v>17</v>
      </c>
      <c r="L375">
        <v>2150486004</v>
      </c>
      <c r="M375">
        <v>2210881640</v>
      </c>
      <c r="N375" t="s">
        <v>18</v>
      </c>
      <c r="O375" t="s">
        <v>47</v>
      </c>
    </row>
    <row r="376" spans="1:15" x14ac:dyDescent="0.3">
      <c r="A376" t="s">
        <v>14</v>
      </c>
      <c r="B376">
        <v>16</v>
      </c>
      <c r="C376" t="str">
        <f>+TEXT(BaseDatos[[#This Row],[Fecha]],"mmmm")</f>
        <v>November</v>
      </c>
      <c r="D376" s="18">
        <v>44881</v>
      </c>
      <c r="E376" t="s">
        <v>23</v>
      </c>
      <c r="F376" t="s">
        <v>21</v>
      </c>
      <c r="G376">
        <v>900</v>
      </c>
      <c r="H376">
        <v>22296</v>
      </c>
      <c r="I376">
        <v>5</v>
      </c>
      <c r="J376" s="11">
        <v>0.29166666666666669</v>
      </c>
      <c r="K376" t="s">
        <v>27</v>
      </c>
      <c r="L376">
        <v>2210881640</v>
      </c>
      <c r="M376">
        <v>2205821202</v>
      </c>
      <c r="N376" t="s">
        <v>18</v>
      </c>
      <c r="O376" t="s">
        <v>28</v>
      </c>
    </row>
    <row r="377" spans="1:15" x14ac:dyDescent="0.3">
      <c r="A377" t="s">
        <v>14</v>
      </c>
      <c r="B377">
        <v>8</v>
      </c>
      <c r="C377" t="str">
        <f>+TEXT(BaseDatos[[#This Row],[Fecha]],"mmmm")</f>
        <v>March</v>
      </c>
      <c r="D377" s="18">
        <v>44628</v>
      </c>
      <c r="E377" t="s">
        <v>20</v>
      </c>
      <c r="F377" t="s">
        <v>30</v>
      </c>
      <c r="G377">
        <v>333</v>
      </c>
      <c r="H377">
        <v>73777</v>
      </c>
      <c r="I377">
        <v>4</v>
      </c>
      <c r="J377" s="11">
        <v>0.20833333333333334</v>
      </c>
      <c r="K377" t="s">
        <v>22</v>
      </c>
      <c r="L377">
        <v>2177693658</v>
      </c>
      <c r="M377">
        <v>2177693658</v>
      </c>
      <c r="N377" t="s">
        <v>31</v>
      </c>
      <c r="O377" t="s">
        <v>19</v>
      </c>
    </row>
    <row r="378" spans="1:15" x14ac:dyDescent="0.3">
      <c r="A378" t="s">
        <v>14</v>
      </c>
      <c r="B378">
        <v>25</v>
      </c>
      <c r="C378" t="str">
        <f>+TEXT(BaseDatos[[#This Row],[Fecha]],"mmmm")</f>
        <v>August</v>
      </c>
      <c r="D378" s="18">
        <v>44798</v>
      </c>
      <c r="E378" t="s">
        <v>20</v>
      </c>
      <c r="F378" t="s">
        <v>26</v>
      </c>
      <c r="G378">
        <v>333</v>
      </c>
      <c r="H378">
        <v>50255</v>
      </c>
      <c r="I378">
        <v>4</v>
      </c>
      <c r="J378" s="11">
        <v>0.20833333333333334</v>
      </c>
      <c r="K378" t="s">
        <v>17</v>
      </c>
      <c r="L378">
        <v>2162890821</v>
      </c>
      <c r="M378">
        <v>2210881640</v>
      </c>
      <c r="N378" t="s">
        <v>24</v>
      </c>
      <c r="O378" t="s">
        <v>45</v>
      </c>
    </row>
    <row r="379" spans="1:15" x14ac:dyDescent="0.3">
      <c r="A379" t="s">
        <v>14</v>
      </c>
      <c r="B379">
        <v>19</v>
      </c>
      <c r="C379" t="str">
        <f>+TEXT(BaseDatos[[#This Row],[Fecha]],"mmmm")</f>
        <v>January</v>
      </c>
      <c r="D379" s="18">
        <v>44580</v>
      </c>
      <c r="E379" t="s">
        <v>35</v>
      </c>
      <c r="F379" t="s">
        <v>40</v>
      </c>
      <c r="G379">
        <v>382</v>
      </c>
      <c r="H379">
        <v>71309</v>
      </c>
      <c r="I379">
        <v>5</v>
      </c>
      <c r="J379" s="11">
        <v>0.1875</v>
      </c>
      <c r="K379" t="s">
        <v>27</v>
      </c>
      <c r="L379">
        <v>2150486004</v>
      </c>
      <c r="M379">
        <v>2205821202</v>
      </c>
      <c r="N379" t="s">
        <v>31</v>
      </c>
      <c r="O379" t="s">
        <v>44</v>
      </c>
    </row>
    <row r="380" spans="1:15" x14ac:dyDescent="0.3">
      <c r="A380" t="s">
        <v>14</v>
      </c>
      <c r="B380">
        <v>22</v>
      </c>
      <c r="C380" t="str">
        <f>+TEXT(BaseDatos[[#This Row],[Fecha]],"mmmm")</f>
        <v>February</v>
      </c>
      <c r="D380" s="18">
        <v>44614</v>
      </c>
      <c r="E380" t="s">
        <v>15</v>
      </c>
      <c r="F380" t="s">
        <v>16</v>
      </c>
      <c r="G380">
        <v>222</v>
      </c>
      <c r="H380">
        <v>28068</v>
      </c>
      <c r="I380">
        <v>3</v>
      </c>
      <c r="J380" s="11">
        <v>0.125</v>
      </c>
      <c r="K380" t="s">
        <v>22</v>
      </c>
      <c r="L380">
        <v>2205821202</v>
      </c>
      <c r="M380">
        <v>2162890821</v>
      </c>
      <c r="N380" t="s">
        <v>18</v>
      </c>
      <c r="O380" t="s">
        <v>25</v>
      </c>
    </row>
    <row r="381" spans="1:15" x14ac:dyDescent="0.3">
      <c r="A381" t="s">
        <v>14</v>
      </c>
      <c r="B381">
        <v>1</v>
      </c>
      <c r="C381" t="str">
        <f>+TEXT(BaseDatos[[#This Row],[Fecha]],"mmmm")</f>
        <v>January</v>
      </c>
      <c r="D381" s="18">
        <v>44562</v>
      </c>
      <c r="E381" t="s">
        <v>34</v>
      </c>
      <c r="F381" t="s">
        <v>30</v>
      </c>
      <c r="G381">
        <v>329</v>
      </c>
      <c r="H381">
        <v>55720</v>
      </c>
      <c r="I381">
        <v>5</v>
      </c>
      <c r="J381" s="11">
        <v>0.1875</v>
      </c>
      <c r="K381" t="s">
        <v>17</v>
      </c>
      <c r="L381">
        <v>2162890821</v>
      </c>
      <c r="M381">
        <v>2162890821</v>
      </c>
      <c r="N381" t="s">
        <v>24</v>
      </c>
      <c r="O381" t="s">
        <v>33</v>
      </c>
    </row>
    <row r="382" spans="1:15" x14ac:dyDescent="0.3">
      <c r="A382" t="s">
        <v>14</v>
      </c>
      <c r="B382">
        <v>12</v>
      </c>
      <c r="C382" t="str">
        <f>+TEXT(BaseDatos[[#This Row],[Fecha]],"mmmm")</f>
        <v>September</v>
      </c>
      <c r="D382" s="18">
        <v>44816</v>
      </c>
      <c r="E382" t="s">
        <v>15</v>
      </c>
      <c r="F382" t="s">
        <v>40</v>
      </c>
      <c r="G382">
        <v>222</v>
      </c>
      <c r="H382">
        <v>79681</v>
      </c>
      <c r="I382">
        <v>3</v>
      </c>
      <c r="J382" s="11">
        <v>0.125</v>
      </c>
      <c r="K382" t="s">
        <v>27</v>
      </c>
      <c r="L382">
        <v>2207497170</v>
      </c>
      <c r="M382">
        <v>2186970936</v>
      </c>
      <c r="N382" t="s">
        <v>38</v>
      </c>
      <c r="O382" t="s">
        <v>47</v>
      </c>
    </row>
    <row r="383" spans="1:15" x14ac:dyDescent="0.3">
      <c r="A383" t="s">
        <v>41</v>
      </c>
      <c r="B383">
        <v>23</v>
      </c>
      <c r="C383" t="str">
        <f>+TEXT(BaseDatos[[#This Row],[Fecha]],"mmmm")</f>
        <v>October</v>
      </c>
      <c r="D383" s="18">
        <v>44857</v>
      </c>
      <c r="E383" t="s">
        <v>34</v>
      </c>
      <c r="F383" t="s">
        <v>16</v>
      </c>
      <c r="G383">
        <v>329</v>
      </c>
      <c r="H383">
        <v>54462</v>
      </c>
      <c r="I383">
        <v>5</v>
      </c>
      <c r="J383" s="11">
        <v>0.1875</v>
      </c>
      <c r="K383" t="s">
        <v>17</v>
      </c>
      <c r="L383">
        <v>2162890821</v>
      </c>
      <c r="M383">
        <v>2186970936</v>
      </c>
      <c r="N383" t="s">
        <v>18</v>
      </c>
      <c r="O383" t="s">
        <v>25</v>
      </c>
    </row>
    <row r="384" spans="1:15" x14ac:dyDescent="0.3">
      <c r="A384" t="s">
        <v>41</v>
      </c>
      <c r="B384">
        <v>22</v>
      </c>
      <c r="C384" t="str">
        <f>+TEXT(BaseDatos[[#This Row],[Fecha]],"mmmm")</f>
        <v>October</v>
      </c>
      <c r="D384" s="18">
        <v>44856</v>
      </c>
      <c r="E384" t="s">
        <v>23</v>
      </c>
      <c r="F384" t="s">
        <v>16</v>
      </c>
      <c r="G384">
        <v>900</v>
      </c>
      <c r="H384">
        <v>56379</v>
      </c>
      <c r="I384">
        <v>5</v>
      </c>
      <c r="J384" s="11">
        <v>0.29166666666666669</v>
      </c>
      <c r="K384" t="s">
        <v>27</v>
      </c>
      <c r="L384">
        <v>2186970936</v>
      </c>
      <c r="M384">
        <v>2212525308</v>
      </c>
      <c r="N384" t="s">
        <v>38</v>
      </c>
      <c r="O384" t="s">
        <v>49</v>
      </c>
    </row>
    <row r="385" spans="1:15" x14ac:dyDescent="0.3">
      <c r="A385" t="s">
        <v>14</v>
      </c>
      <c r="B385">
        <v>13</v>
      </c>
      <c r="C385" t="str">
        <f>+TEXT(BaseDatos[[#This Row],[Fecha]],"mmmm")</f>
        <v>August</v>
      </c>
      <c r="D385" s="18">
        <v>44786</v>
      </c>
      <c r="E385" t="s">
        <v>29</v>
      </c>
      <c r="F385" t="s">
        <v>40</v>
      </c>
      <c r="G385">
        <v>480</v>
      </c>
      <c r="H385">
        <v>62445</v>
      </c>
      <c r="I385">
        <v>5</v>
      </c>
      <c r="J385" s="11">
        <v>0.25</v>
      </c>
      <c r="K385" t="s">
        <v>17</v>
      </c>
      <c r="L385">
        <v>2207497170</v>
      </c>
      <c r="M385">
        <v>2205821202</v>
      </c>
      <c r="N385" t="s">
        <v>24</v>
      </c>
      <c r="O385" t="s">
        <v>42</v>
      </c>
    </row>
    <row r="386" spans="1:15" x14ac:dyDescent="0.3">
      <c r="A386" t="s">
        <v>14</v>
      </c>
      <c r="B386">
        <v>16</v>
      </c>
      <c r="C386" t="str">
        <f>+TEXT(BaseDatos[[#This Row],[Fecha]],"mmmm")</f>
        <v>January</v>
      </c>
      <c r="D386" s="18">
        <v>44577</v>
      </c>
      <c r="E386" t="s">
        <v>29</v>
      </c>
      <c r="F386" t="s">
        <v>16</v>
      </c>
      <c r="G386">
        <v>480</v>
      </c>
      <c r="H386">
        <v>79728</v>
      </c>
      <c r="I386">
        <v>5</v>
      </c>
      <c r="J386" s="11">
        <v>0.25</v>
      </c>
      <c r="K386" t="s">
        <v>22</v>
      </c>
      <c r="L386">
        <v>2212525308</v>
      </c>
      <c r="M386">
        <v>2205821202</v>
      </c>
      <c r="N386" t="s">
        <v>18</v>
      </c>
      <c r="O386" t="s">
        <v>49</v>
      </c>
    </row>
    <row r="387" spans="1:15" x14ac:dyDescent="0.3">
      <c r="A387" t="s">
        <v>14</v>
      </c>
      <c r="B387">
        <v>1</v>
      </c>
      <c r="C387" t="str">
        <f>+TEXT(BaseDatos[[#This Row],[Fecha]],"mmmm")</f>
        <v>August</v>
      </c>
      <c r="D387" s="18">
        <v>44774</v>
      </c>
      <c r="E387" t="s">
        <v>23</v>
      </c>
      <c r="F387" t="s">
        <v>16</v>
      </c>
      <c r="G387">
        <v>900</v>
      </c>
      <c r="H387">
        <v>47369</v>
      </c>
      <c r="I387">
        <v>5</v>
      </c>
      <c r="J387" s="11">
        <v>0.29166666666666669</v>
      </c>
      <c r="K387" t="s">
        <v>22</v>
      </c>
      <c r="L387">
        <v>2162890821</v>
      </c>
      <c r="M387">
        <v>2177693658</v>
      </c>
      <c r="N387" t="s">
        <v>24</v>
      </c>
      <c r="O387" t="s">
        <v>45</v>
      </c>
    </row>
    <row r="388" spans="1:15" x14ac:dyDescent="0.3">
      <c r="A388" t="s">
        <v>41</v>
      </c>
      <c r="B388">
        <v>16</v>
      </c>
      <c r="C388" t="str">
        <f>+TEXT(BaseDatos[[#This Row],[Fecha]],"mmmm")</f>
        <v>March</v>
      </c>
      <c r="D388" s="18">
        <v>44636</v>
      </c>
      <c r="E388" t="s">
        <v>20</v>
      </c>
      <c r="F388" t="s">
        <v>40</v>
      </c>
      <c r="G388">
        <v>333</v>
      </c>
      <c r="H388">
        <v>47529</v>
      </c>
      <c r="I388">
        <v>4</v>
      </c>
      <c r="J388" s="11">
        <v>0.20833333333333334</v>
      </c>
      <c r="K388" t="s">
        <v>27</v>
      </c>
      <c r="L388">
        <v>2207497170</v>
      </c>
      <c r="M388">
        <v>2210881640</v>
      </c>
      <c r="N388" t="s">
        <v>24</v>
      </c>
      <c r="O388" t="s">
        <v>28</v>
      </c>
    </row>
    <row r="389" spans="1:15" x14ac:dyDescent="0.3">
      <c r="A389" t="s">
        <v>14</v>
      </c>
      <c r="B389">
        <v>2</v>
      </c>
      <c r="C389" t="str">
        <f>+TEXT(BaseDatos[[#This Row],[Fecha]],"mmmm")</f>
        <v>December</v>
      </c>
      <c r="D389" s="18">
        <v>44897</v>
      </c>
      <c r="E389" t="s">
        <v>34</v>
      </c>
      <c r="F389" t="s">
        <v>16</v>
      </c>
      <c r="G389">
        <v>329</v>
      </c>
      <c r="H389">
        <v>39175</v>
      </c>
      <c r="I389">
        <v>5</v>
      </c>
      <c r="J389" s="11">
        <v>0.1875</v>
      </c>
      <c r="K389" t="s">
        <v>27</v>
      </c>
      <c r="L389">
        <v>2177693658</v>
      </c>
      <c r="M389">
        <v>2186970936</v>
      </c>
      <c r="N389" t="s">
        <v>38</v>
      </c>
      <c r="O389" t="s">
        <v>45</v>
      </c>
    </row>
    <row r="390" spans="1:15" x14ac:dyDescent="0.3">
      <c r="A390" t="s">
        <v>14</v>
      </c>
      <c r="B390">
        <v>24</v>
      </c>
      <c r="C390" t="str">
        <f>+TEXT(BaseDatos[[#This Row],[Fecha]],"mmmm")</f>
        <v>June</v>
      </c>
      <c r="D390" s="18">
        <v>44736</v>
      </c>
      <c r="E390" t="s">
        <v>23</v>
      </c>
      <c r="F390" t="s">
        <v>30</v>
      </c>
      <c r="G390">
        <v>900</v>
      </c>
      <c r="H390">
        <v>21270</v>
      </c>
      <c r="I390">
        <v>5</v>
      </c>
      <c r="J390" s="11">
        <v>0.29166666666666669</v>
      </c>
      <c r="K390" t="s">
        <v>17</v>
      </c>
      <c r="L390">
        <v>2210881640</v>
      </c>
      <c r="M390">
        <v>2207497170</v>
      </c>
      <c r="N390" t="s">
        <v>38</v>
      </c>
      <c r="O390" t="s">
        <v>33</v>
      </c>
    </row>
    <row r="391" spans="1:15" x14ac:dyDescent="0.3">
      <c r="A391" t="s">
        <v>14</v>
      </c>
      <c r="B391">
        <v>1</v>
      </c>
      <c r="C391" t="str">
        <f>+TEXT(BaseDatos[[#This Row],[Fecha]],"mmmm")</f>
        <v>February</v>
      </c>
      <c r="D391" s="18">
        <v>44593</v>
      </c>
      <c r="E391" t="s">
        <v>15</v>
      </c>
      <c r="F391" t="s">
        <v>30</v>
      </c>
      <c r="G391">
        <v>222</v>
      </c>
      <c r="H391">
        <v>54108</v>
      </c>
      <c r="I391">
        <v>3</v>
      </c>
      <c r="J391" s="11">
        <v>0.125</v>
      </c>
      <c r="K391" t="s">
        <v>17</v>
      </c>
      <c r="L391">
        <v>2210881640</v>
      </c>
      <c r="M391">
        <v>2205821202</v>
      </c>
      <c r="N391" t="s">
        <v>18</v>
      </c>
      <c r="O391" t="s">
        <v>45</v>
      </c>
    </row>
    <row r="392" spans="1:15" x14ac:dyDescent="0.3">
      <c r="A392" t="s">
        <v>14</v>
      </c>
      <c r="B392">
        <v>3</v>
      </c>
      <c r="C392" t="str">
        <f>+TEXT(BaseDatos[[#This Row],[Fecha]],"mmmm")</f>
        <v>October</v>
      </c>
      <c r="D392" s="18">
        <v>44837</v>
      </c>
      <c r="E392" t="s">
        <v>20</v>
      </c>
      <c r="F392" t="s">
        <v>26</v>
      </c>
      <c r="G392">
        <v>333</v>
      </c>
      <c r="H392">
        <v>47041</v>
      </c>
      <c r="I392">
        <v>4</v>
      </c>
      <c r="J392" s="11">
        <v>0.20833333333333334</v>
      </c>
      <c r="K392" t="s">
        <v>17</v>
      </c>
      <c r="L392">
        <v>2207497170</v>
      </c>
      <c r="M392">
        <v>2212525308</v>
      </c>
      <c r="N392" t="s">
        <v>38</v>
      </c>
      <c r="O392" t="s">
        <v>43</v>
      </c>
    </row>
    <row r="393" spans="1:15" x14ac:dyDescent="0.3">
      <c r="A393" t="s">
        <v>14</v>
      </c>
      <c r="B393">
        <v>8</v>
      </c>
      <c r="C393" t="str">
        <f>+TEXT(BaseDatos[[#This Row],[Fecha]],"mmmm")</f>
        <v>December</v>
      </c>
      <c r="D393" s="18">
        <v>44903</v>
      </c>
      <c r="E393" t="s">
        <v>15</v>
      </c>
      <c r="F393" t="s">
        <v>16</v>
      </c>
      <c r="G393">
        <v>222</v>
      </c>
      <c r="H393">
        <v>11408</v>
      </c>
      <c r="I393">
        <v>3</v>
      </c>
      <c r="J393" s="11">
        <v>0.125</v>
      </c>
      <c r="K393" t="s">
        <v>17</v>
      </c>
      <c r="L393">
        <v>2212525308</v>
      </c>
      <c r="M393">
        <v>2177693658</v>
      </c>
      <c r="N393" t="s">
        <v>18</v>
      </c>
      <c r="O393" t="s">
        <v>47</v>
      </c>
    </row>
    <row r="394" spans="1:15" x14ac:dyDescent="0.3">
      <c r="A394" t="s">
        <v>14</v>
      </c>
      <c r="B394">
        <v>22</v>
      </c>
      <c r="C394" t="str">
        <f>+TEXT(BaseDatos[[#This Row],[Fecha]],"mmmm")</f>
        <v>March</v>
      </c>
      <c r="D394" s="18">
        <v>44642</v>
      </c>
      <c r="E394" t="s">
        <v>15</v>
      </c>
      <c r="F394" t="s">
        <v>21</v>
      </c>
      <c r="G394">
        <v>222</v>
      </c>
      <c r="H394">
        <v>79619</v>
      </c>
      <c r="I394">
        <v>3</v>
      </c>
      <c r="J394" s="11">
        <v>0.125</v>
      </c>
      <c r="K394" t="s">
        <v>22</v>
      </c>
      <c r="L394">
        <v>2207497170</v>
      </c>
      <c r="M394">
        <v>2205821202</v>
      </c>
      <c r="N394" t="s">
        <v>31</v>
      </c>
      <c r="O394" t="s">
        <v>45</v>
      </c>
    </row>
    <row r="395" spans="1:15" x14ac:dyDescent="0.3">
      <c r="A395" t="s">
        <v>41</v>
      </c>
      <c r="B395">
        <v>19</v>
      </c>
      <c r="C395" t="str">
        <f>+TEXT(BaseDatos[[#This Row],[Fecha]],"mmmm")</f>
        <v>March</v>
      </c>
      <c r="D395" s="18">
        <v>44639</v>
      </c>
      <c r="E395" t="s">
        <v>29</v>
      </c>
      <c r="F395" t="s">
        <v>16</v>
      </c>
      <c r="G395">
        <v>480</v>
      </c>
      <c r="H395">
        <v>28639</v>
      </c>
      <c r="I395">
        <v>5</v>
      </c>
      <c r="J395" s="11">
        <v>0.25</v>
      </c>
      <c r="K395" t="s">
        <v>22</v>
      </c>
      <c r="L395">
        <v>2205821202</v>
      </c>
      <c r="M395">
        <v>2177693658</v>
      </c>
      <c r="N395" t="s">
        <v>38</v>
      </c>
      <c r="O395" t="s">
        <v>39</v>
      </c>
    </row>
    <row r="396" spans="1:15" x14ac:dyDescent="0.3">
      <c r="A396" t="s">
        <v>14</v>
      </c>
      <c r="B396">
        <v>10</v>
      </c>
      <c r="C396" t="str">
        <f>+TEXT(BaseDatos[[#This Row],[Fecha]],"mmmm")</f>
        <v>June</v>
      </c>
      <c r="D396" s="18">
        <v>44722</v>
      </c>
      <c r="E396" t="s">
        <v>34</v>
      </c>
      <c r="F396" t="s">
        <v>30</v>
      </c>
      <c r="G396">
        <v>329</v>
      </c>
      <c r="H396">
        <v>27767</v>
      </c>
      <c r="I396">
        <v>5</v>
      </c>
      <c r="J396" s="11">
        <v>0.1875</v>
      </c>
      <c r="K396" t="s">
        <v>22</v>
      </c>
      <c r="L396">
        <v>2194894679</v>
      </c>
      <c r="M396">
        <v>2210881640</v>
      </c>
      <c r="N396" t="s">
        <v>38</v>
      </c>
      <c r="O396" t="s">
        <v>48</v>
      </c>
    </row>
    <row r="397" spans="1:15" x14ac:dyDescent="0.3">
      <c r="A397" t="s">
        <v>14</v>
      </c>
      <c r="B397">
        <v>6</v>
      </c>
      <c r="C397" t="str">
        <f>+TEXT(BaseDatos[[#This Row],[Fecha]],"mmmm")</f>
        <v>May</v>
      </c>
      <c r="D397" s="18">
        <v>44687</v>
      </c>
      <c r="E397" t="s">
        <v>34</v>
      </c>
      <c r="F397" t="s">
        <v>40</v>
      </c>
      <c r="G397">
        <v>329</v>
      </c>
      <c r="H397">
        <v>32728</v>
      </c>
      <c r="I397">
        <v>5</v>
      </c>
      <c r="J397" s="11">
        <v>0.1875</v>
      </c>
      <c r="K397" t="s">
        <v>22</v>
      </c>
      <c r="L397">
        <v>2194894679</v>
      </c>
      <c r="M397">
        <v>2210881640</v>
      </c>
      <c r="N397" t="s">
        <v>31</v>
      </c>
      <c r="O397" t="s">
        <v>47</v>
      </c>
    </row>
    <row r="398" spans="1:15" x14ac:dyDescent="0.3">
      <c r="A398" t="s">
        <v>14</v>
      </c>
      <c r="B398">
        <v>4</v>
      </c>
      <c r="C398" t="str">
        <f>+TEXT(BaseDatos[[#This Row],[Fecha]],"mmmm")</f>
        <v>December</v>
      </c>
      <c r="D398" s="18">
        <v>44899</v>
      </c>
      <c r="E398" t="s">
        <v>34</v>
      </c>
      <c r="F398" t="s">
        <v>16</v>
      </c>
      <c r="G398">
        <v>329</v>
      </c>
      <c r="H398">
        <v>75611</v>
      </c>
      <c r="I398">
        <v>5</v>
      </c>
      <c r="J398" s="11">
        <v>0.1875</v>
      </c>
      <c r="K398" t="s">
        <v>17</v>
      </c>
      <c r="L398">
        <v>2205821202</v>
      </c>
      <c r="M398">
        <v>2212525308</v>
      </c>
      <c r="N398" t="s">
        <v>38</v>
      </c>
      <c r="O398" t="s">
        <v>25</v>
      </c>
    </row>
    <row r="399" spans="1:15" x14ac:dyDescent="0.3">
      <c r="A399" t="s">
        <v>41</v>
      </c>
      <c r="B399">
        <v>15</v>
      </c>
      <c r="C399" t="str">
        <f>+TEXT(BaseDatos[[#This Row],[Fecha]],"mmmm")</f>
        <v>May</v>
      </c>
      <c r="D399" s="18">
        <v>44696</v>
      </c>
      <c r="E399" t="s">
        <v>15</v>
      </c>
      <c r="F399" t="s">
        <v>16</v>
      </c>
      <c r="G399">
        <v>222</v>
      </c>
      <c r="H399">
        <v>54988</v>
      </c>
      <c r="I399">
        <v>3</v>
      </c>
      <c r="J399" s="11">
        <v>0.125</v>
      </c>
      <c r="K399" t="s">
        <v>22</v>
      </c>
      <c r="L399">
        <v>2205821202</v>
      </c>
      <c r="M399">
        <v>2177693658</v>
      </c>
      <c r="N399" t="s">
        <v>24</v>
      </c>
      <c r="O399" t="s">
        <v>39</v>
      </c>
    </row>
    <row r="400" spans="1:15" x14ac:dyDescent="0.3">
      <c r="A400" t="s">
        <v>14</v>
      </c>
      <c r="B400">
        <v>16</v>
      </c>
      <c r="C400" t="str">
        <f>+TEXT(BaseDatos[[#This Row],[Fecha]],"mmmm")</f>
        <v>August</v>
      </c>
      <c r="D400" s="18">
        <v>44789</v>
      </c>
      <c r="E400" t="s">
        <v>15</v>
      </c>
      <c r="F400" t="s">
        <v>36</v>
      </c>
      <c r="G400">
        <v>222</v>
      </c>
      <c r="H400">
        <v>50218</v>
      </c>
      <c r="I400">
        <v>3</v>
      </c>
      <c r="J400" s="11">
        <v>0.125</v>
      </c>
      <c r="K400" t="s">
        <v>17</v>
      </c>
      <c r="L400">
        <v>2210881640</v>
      </c>
      <c r="M400">
        <v>2177693658</v>
      </c>
      <c r="N400" t="s">
        <v>38</v>
      </c>
      <c r="O400" t="s">
        <v>49</v>
      </c>
    </row>
    <row r="401" spans="1:15" x14ac:dyDescent="0.3">
      <c r="A401" t="s">
        <v>41</v>
      </c>
      <c r="B401">
        <v>2</v>
      </c>
      <c r="C401" t="str">
        <f>+TEXT(BaseDatos[[#This Row],[Fecha]],"mmmm")</f>
        <v>June</v>
      </c>
      <c r="D401" s="18">
        <v>44714</v>
      </c>
      <c r="E401" t="s">
        <v>15</v>
      </c>
      <c r="F401" t="s">
        <v>16</v>
      </c>
      <c r="G401">
        <v>222</v>
      </c>
      <c r="H401">
        <v>60089</v>
      </c>
      <c r="I401">
        <v>3</v>
      </c>
      <c r="J401" s="11">
        <v>0.125</v>
      </c>
      <c r="K401" t="s">
        <v>27</v>
      </c>
      <c r="L401">
        <v>2210881640</v>
      </c>
      <c r="M401">
        <v>2162890821</v>
      </c>
      <c r="N401" t="s">
        <v>24</v>
      </c>
      <c r="O401" t="s">
        <v>43</v>
      </c>
    </row>
    <row r="402" spans="1:15" x14ac:dyDescent="0.3">
      <c r="A402" t="s">
        <v>14</v>
      </c>
      <c r="B402">
        <v>21</v>
      </c>
      <c r="C402" t="str">
        <f>+TEXT(BaseDatos[[#This Row],[Fecha]],"mmmm")</f>
        <v>August</v>
      </c>
      <c r="D402" s="18">
        <v>44794</v>
      </c>
      <c r="E402" t="s">
        <v>34</v>
      </c>
      <c r="F402" t="s">
        <v>21</v>
      </c>
      <c r="G402">
        <v>329</v>
      </c>
      <c r="H402">
        <v>50442</v>
      </c>
      <c r="I402">
        <v>5</v>
      </c>
      <c r="J402" s="11">
        <v>0.1875</v>
      </c>
      <c r="K402" t="s">
        <v>17</v>
      </c>
      <c r="L402">
        <v>2177693658</v>
      </c>
      <c r="M402">
        <v>2150486004</v>
      </c>
      <c r="N402" t="s">
        <v>38</v>
      </c>
      <c r="O402" t="s">
        <v>32</v>
      </c>
    </row>
    <row r="403" spans="1:15" x14ac:dyDescent="0.3">
      <c r="A403" t="s">
        <v>14</v>
      </c>
      <c r="B403">
        <v>16</v>
      </c>
      <c r="C403" t="str">
        <f>+TEXT(BaseDatos[[#This Row],[Fecha]],"mmmm")</f>
        <v>December</v>
      </c>
      <c r="D403" s="18">
        <v>44911</v>
      </c>
      <c r="E403" t="s">
        <v>15</v>
      </c>
      <c r="F403" t="s">
        <v>36</v>
      </c>
      <c r="G403">
        <v>222</v>
      </c>
      <c r="H403">
        <v>10506</v>
      </c>
      <c r="I403">
        <v>3</v>
      </c>
      <c r="J403" s="11">
        <v>0.125</v>
      </c>
      <c r="K403" t="s">
        <v>22</v>
      </c>
      <c r="L403">
        <v>2186970936</v>
      </c>
      <c r="M403">
        <v>2186970936</v>
      </c>
      <c r="N403" t="s">
        <v>24</v>
      </c>
      <c r="O403" t="s">
        <v>42</v>
      </c>
    </row>
    <row r="404" spans="1:15" x14ac:dyDescent="0.3">
      <c r="A404" t="s">
        <v>14</v>
      </c>
      <c r="B404">
        <v>11</v>
      </c>
      <c r="C404" t="str">
        <f>+TEXT(BaseDatos[[#This Row],[Fecha]],"mmmm")</f>
        <v>November</v>
      </c>
      <c r="D404" s="18">
        <v>44876</v>
      </c>
      <c r="E404" t="s">
        <v>15</v>
      </c>
      <c r="F404" t="s">
        <v>36</v>
      </c>
      <c r="G404">
        <v>222</v>
      </c>
      <c r="H404">
        <v>11503</v>
      </c>
      <c r="I404">
        <v>3</v>
      </c>
      <c r="J404" s="11">
        <v>0.125</v>
      </c>
      <c r="K404" t="s">
        <v>27</v>
      </c>
      <c r="L404">
        <v>2177693658</v>
      </c>
      <c r="M404">
        <v>2186970936</v>
      </c>
      <c r="N404" t="s">
        <v>38</v>
      </c>
      <c r="O404" t="s">
        <v>25</v>
      </c>
    </row>
    <row r="405" spans="1:15" x14ac:dyDescent="0.3">
      <c r="A405" t="s">
        <v>14</v>
      </c>
      <c r="B405">
        <v>8</v>
      </c>
      <c r="C405" t="str">
        <f>+TEXT(BaseDatos[[#This Row],[Fecha]],"mmmm")</f>
        <v>September</v>
      </c>
      <c r="D405" s="18">
        <v>44812</v>
      </c>
      <c r="E405" t="s">
        <v>23</v>
      </c>
      <c r="F405" t="s">
        <v>16</v>
      </c>
      <c r="G405">
        <v>900</v>
      </c>
      <c r="H405">
        <v>19982</v>
      </c>
      <c r="I405">
        <v>5</v>
      </c>
      <c r="J405" s="11">
        <v>0.29166666666666669</v>
      </c>
      <c r="K405" t="s">
        <v>17</v>
      </c>
      <c r="L405">
        <v>2162890821</v>
      </c>
      <c r="M405">
        <v>2210881640</v>
      </c>
      <c r="N405" t="s">
        <v>38</v>
      </c>
      <c r="O405" t="s">
        <v>32</v>
      </c>
    </row>
    <row r="406" spans="1:15" x14ac:dyDescent="0.3">
      <c r="A406" t="s">
        <v>41</v>
      </c>
      <c r="B406">
        <v>10</v>
      </c>
      <c r="C406" t="str">
        <f>+TEXT(BaseDatos[[#This Row],[Fecha]],"mmmm")</f>
        <v>October</v>
      </c>
      <c r="D406" s="18">
        <v>44844</v>
      </c>
      <c r="E406" t="s">
        <v>34</v>
      </c>
      <c r="F406" t="s">
        <v>30</v>
      </c>
      <c r="G406">
        <v>329</v>
      </c>
      <c r="H406">
        <v>47350</v>
      </c>
      <c r="I406">
        <v>5</v>
      </c>
      <c r="J406" s="11">
        <v>0.1875</v>
      </c>
      <c r="K406" t="s">
        <v>22</v>
      </c>
      <c r="L406">
        <v>2177693658</v>
      </c>
      <c r="M406">
        <v>2162890821</v>
      </c>
      <c r="N406" t="s">
        <v>31</v>
      </c>
      <c r="O406" t="s">
        <v>42</v>
      </c>
    </row>
    <row r="407" spans="1:15" x14ac:dyDescent="0.3">
      <c r="A407" t="s">
        <v>14</v>
      </c>
      <c r="B407">
        <v>2</v>
      </c>
      <c r="C407" t="str">
        <f>+TEXT(BaseDatos[[#This Row],[Fecha]],"mmmm")</f>
        <v>January</v>
      </c>
      <c r="D407" s="18">
        <v>44563</v>
      </c>
      <c r="E407" t="s">
        <v>20</v>
      </c>
      <c r="F407" t="s">
        <v>30</v>
      </c>
      <c r="G407">
        <v>333</v>
      </c>
      <c r="H407">
        <v>58871</v>
      </c>
      <c r="I407">
        <v>4</v>
      </c>
      <c r="J407" s="11">
        <v>0.20833333333333334</v>
      </c>
      <c r="K407" t="s">
        <v>27</v>
      </c>
      <c r="L407">
        <v>2194894679</v>
      </c>
      <c r="M407">
        <v>2150486004</v>
      </c>
      <c r="N407" t="s">
        <v>18</v>
      </c>
      <c r="O407" t="s">
        <v>39</v>
      </c>
    </row>
    <row r="408" spans="1:15" x14ac:dyDescent="0.3">
      <c r="A408" t="s">
        <v>41</v>
      </c>
      <c r="B408">
        <v>7</v>
      </c>
      <c r="C408" t="str">
        <f>+TEXT(BaseDatos[[#This Row],[Fecha]],"mmmm")</f>
        <v>August</v>
      </c>
      <c r="D408" s="18">
        <v>44780</v>
      </c>
      <c r="E408" t="s">
        <v>20</v>
      </c>
      <c r="F408" t="s">
        <v>36</v>
      </c>
      <c r="G408">
        <v>333</v>
      </c>
      <c r="H408">
        <v>60427</v>
      </c>
      <c r="I408">
        <v>4</v>
      </c>
      <c r="J408" s="11">
        <v>0.20833333333333334</v>
      </c>
      <c r="K408" t="s">
        <v>17</v>
      </c>
      <c r="L408">
        <v>2205821202</v>
      </c>
      <c r="M408">
        <v>2205821202</v>
      </c>
      <c r="N408" t="s">
        <v>18</v>
      </c>
      <c r="O408" t="s">
        <v>47</v>
      </c>
    </row>
    <row r="409" spans="1:15" x14ac:dyDescent="0.3">
      <c r="A409" t="s">
        <v>41</v>
      </c>
      <c r="B409">
        <v>25</v>
      </c>
      <c r="C409" t="str">
        <f>+TEXT(BaseDatos[[#This Row],[Fecha]],"mmmm")</f>
        <v>January</v>
      </c>
      <c r="D409" s="18">
        <v>44586</v>
      </c>
      <c r="E409" t="s">
        <v>15</v>
      </c>
      <c r="F409" t="s">
        <v>30</v>
      </c>
      <c r="G409">
        <v>222</v>
      </c>
      <c r="H409">
        <v>52338</v>
      </c>
      <c r="I409">
        <v>3</v>
      </c>
      <c r="J409" s="11">
        <v>0.125</v>
      </c>
      <c r="K409" t="s">
        <v>27</v>
      </c>
      <c r="L409">
        <v>2186970936</v>
      </c>
      <c r="M409">
        <v>2212525308</v>
      </c>
      <c r="N409" t="s">
        <v>31</v>
      </c>
      <c r="O409" t="s">
        <v>42</v>
      </c>
    </row>
    <row r="410" spans="1:15" x14ac:dyDescent="0.3">
      <c r="A410" t="s">
        <v>14</v>
      </c>
      <c r="B410">
        <v>15</v>
      </c>
      <c r="C410" t="str">
        <f>+TEXT(BaseDatos[[#This Row],[Fecha]],"mmmm")</f>
        <v>March</v>
      </c>
      <c r="D410" s="18">
        <v>44635</v>
      </c>
      <c r="E410" t="s">
        <v>23</v>
      </c>
      <c r="F410" t="s">
        <v>26</v>
      </c>
      <c r="G410">
        <v>900</v>
      </c>
      <c r="H410">
        <v>36144</v>
      </c>
      <c r="I410">
        <v>5</v>
      </c>
      <c r="J410" s="11">
        <v>0.29166666666666669</v>
      </c>
      <c r="K410" t="s">
        <v>17</v>
      </c>
      <c r="L410">
        <v>2194894679</v>
      </c>
      <c r="M410">
        <v>2150486004</v>
      </c>
      <c r="N410" t="s">
        <v>18</v>
      </c>
      <c r="O410" t="s">
        <v>48</v>
      </c>
    </row>
    <row r="411" spans="1:15" x14ac:dyDescent="0.3">
      <c r="A411" t="s">
        <v>41</v>
      </c>
      <c r="B411">
        <v>27</v>
      </c>
      <c r="C411" t="str">
        <f>+TEXT(BaseDatos[[#This Row],[Fecha]],"mmmm")</f>
        <v>May</v>
      </c>
      <c r="D411" s="18">
        <v>44708</v>
      </c>
      <c r="E411" t="s">
        <v>20</v>
      </c>
      <c r="F411" t="s">
        <v>21</v>
      </c>
      <c r="G411">
        <v>333</v>
      </c>
      <c r="H411">
        <v>40408</v>
      </c>
      <c r="I411">
        <v>4</v>
      </c>
      <c r="J411" s="11">
        <v>0.20833333333333334</v>
      </c>
      <c r="K411" t="s">
        <v>22</v>
      </c>
      <c r="L411">
        <v>2194894679</v>
      </c>
      <c r="M411">
        <v>2207497170</v>
      </c>
      <c r="N411" t="s">
        <v>24</v>
      </c>
      <c r="O411" t="s">
        <v>48</v>
      </c>
    </row>
    <row r="412" spans="1:15" x14ac:dyDescent="0.3">
      <c r="A412" t="s">
        <v>14</v>
      </c>
      <c r="B412">
        <v>8</v>
      </c>
      <c r="C412" t="str">
        <f>+TEXT(BaseDatos[[#This Row],[Fecha]],"mmmm")</f>
        <v>November</v>
      </c>
      <c r="D412" s="18">
        <v>44873</v>
      </c>
      <c r="E412" t="s">
        <v>29</v>
      </c>
      <c r="F412" t="s">
        <v>21</v>
      </c>
      <c r="G412">
        <v>480</v>
      </c>
      <c r="H412">
        <v>65887</v>
      </c>
      <c r="I412">
        <v>5</v>
      </c>
      <c r="J412" s="11">
        <v>0.25</v>
      </c>
      <c r="K412" t="s">
        <v>17</v>
      </c>
      <c r="L412">
        <v>2194894679</v>
      </c>
      <c r="M412">
        <v>2207497170</v>
      </c>
      <c r="N412" t="s">
        <v>24</v>
      </c>
      <c r="O412" t="s">
        <v>44</v>
      </c>
    </row>
    <row r="413" spans="1:15" x14ac:dyDescent="0.3">
      <c r="A413" t="s">
        <v>14</v>
      </c>
      <c r="B413">
        <v>10</v>
      </c>
      <c r="C413" t="str">
        <f>+TEXT(BaseDatos[[#This Row],[Fecha]],"mmmm")</f>
        <v>May</v>
      </c>
      <c r="D413" s="18">
        <v>44691</v>
      </c>
      <c r="E413" t="s">
        <v>35</v>
      </c>
      <c r="F413" t="s">
        <v>36</v>
      </c>
      <c r="G413">
        <v>382</v>
      </c>
      <c r="H413">
        <v>53814</v>
      </c>
      <c r="I413">
        <v>5</v>
      </c>
      <c r="J413" s="11">
        <v>0.1875</v>
      </c>
      <c r="K413" t="s">
        <v>17</v>
      </c>
      <c r="L413">
        <v>2186970936</v>
      </c>
      <c r="M413">
        <v>2150486004</v>
      </c>
      <c r="N413" t="s">
        <v>18</v>
      </c>
      <c r="O413" t="s">
        <v>37</v>
      </c>
    </row>
    <row r="414" spans="1:15" x14ac:dyDescent="0.3">
      <c r="A414" t="s">
        <v>14</v>
      </c>
      <c r="B414">
        <v>2</v>
      </c>
      <c r="C414" t="str">
        <f>+TEXT(BaseDatos[[#This Row],[Fecha]],"mmmm")</f>
        <v>August</v>
      </c>
      <c r="D414" s="18">
        <v>44775</v>
      </c>
      <c r="E414" t="s">
        <v>35</v>
      </c>
      <c r="F414" t="s">
        <v>36</v>
      </c>
      <c r="G414">
        <v>382</v>
      </c>
      <c r="H414">
        <v>45154</v>
      </c>
      <c r="I414">
        <v>5</v>
      </c>
      <c r="J414" s="11">
        <v>0.1875</v>
      </c>
      <c r="K414" t="s">
        <v>17</v>
      </c>
      <c r="L414">
        <v>2177693658</v>
      </c>
      <c r="M414">
        <v>2150486004</v>
      </c>
      <c r="N414" t="s">
        <v>24</v>
      </c>
      <c r="O414" t="s">
        <v>25</v>
      </c>
    </row>
    <row r="415" spans="1:15" x14ac:dyDescent="0.3">
      <c r="A415" t="s">
        <v>41</v>
      </c>
      <c r="B415">
        <v>25</v>
      </c>
      <c r="C415" t="str">
        <f>+TEXT(BaseDatos[[#This Row],[Fecha]],"mmmm")</f>
        <v>June</v>
      </c>
      <c r="D415" s="18">
        <v>44737</v>
      </c>
      <c r="E415" t="s">
        <v>15</v>
      </c>
      <c r="F415" t="s">
        <v>30</v>
      </c>
      <c r="G415">
        <v>222</v>
      </c>
      <c r="H415">
        <v>11274</v>
      </c>
      <c r="I415">
        <v>3</v>
      </c>
      <c r="J415" s="11">
        <v>0.125</v>
      </c>
      <c r="K415" t="s">
        <v>27</v>
      </c>
      <c r="L415">
        <v>2177693658</v>
      </c>
      <c r="M415">
        <v>2212525308</v>
      </c>
      <c r="N415" t="s">
        <v>24</v>
      </c>
      <c r="O415" t="s">
        <v>28</v>
      </c>
    </row>
    <row r="416" spans="1:15" x14ac:dyDescent="0.3">
      <c r="A416" t="s">
        <v>14</v>
      </c>
      <c r="B416">
        <v>6</v>
      </c>
      <c r="C416" t="str">
        <f>+TEXT(BaseDatos[[#This Row],[Fecha]],"mmmm")</f>
        <v>December</v>
      </c>
      <c r="D416" s="18">
        <v>44901</v>
      </c>
      <c r="E416" t="s">
        <v>20</v>
      </c>
      <c r="F416" t="s">
        <v>30</v>
      </c>
      <c r="G416">
        <v>333</v>
      </c>
      <c r="H416">
        <v>74087</v>
      </c>
      <c r="I416">
        <v>4</v>
      </c>
      <c r="J416" s="11">
        <v>0.20833333333333334</v>
      </c>
      <c r="K416" t="s">
        <v>22</v>
      </c>
      <c r="L416">
        <v>2205821202</v>
      </c>
      <c r="M416">
        <v>2150486004</v>
      </c>
      <c r="N416" t="s">
        <v>31</v>
      </c>
      <c r="O416" t="s">
        <v>32</v>
      </c>
    </row>
    <row r="417" spans="1:15" x14ac:dyDescent="0.3">
      <c r="A417" t="s">
        <v>14</v>
      </c>
      <c r="B417">
        <v>17</v>
      </c>
      <c r="C417" t="str">
        <f>+TEXT(BaseDatos[[#This Row],[Fecha]],"mmmm")</f>
        <v>November</v>
      </c>
      <c r="D417" s="18">
        <v>44882</v>
      </c>
      <c r="E417" t="s">
        <v>23</v>
      </c>
      <c r="F417" t="s">
        <v>30</v>
      </c>
      <c r="G417">
        <v>900</v>
      </c>
      <c r="H417">
        <v>59199</v>
      </c>
      <c r="I417">
        <v>5</v>
      </c>
      <c r="J417" s="11">
        <v>0.29166666666666669</v>
      </c>
      <c r="K417" t="s">
        <v>17</v>
      </c>
      <c r="L417">
        <v>2205821202</v>
      </c>
      <c r="M417">
        <v>2177693658</v>
      </c>
      <c r="N417" t="s">
        <v>31</v>
      </c>
      <c r="O417" t="s">
        <v>19</v>
      </c>
    </row>
    <row r="418" spans="1:15" x14ac:dyDescent="0.3">
      <c r="A418" t="s">
        <v>14</v>
      </c>
      <c r="B418">
        <v>26</v>
      </c>
      <c r="C418" t="str">
        <f>+TEXT(BaseDatos[[#This Row],[Fecha]],"mmmm")</f>
        <v>September</v>
      </c>
      <c r="D418" s="18">
        <v>44830</v>
      </c>
      <c r="E418" t="s">
        <v>34</v>
      </c>
      <c r="F418" t="s">
        <v>16</v>
      </c>
      <c r="G418">
        <v>329</v>
      </c>
      <c r="H418">
        <v>19833</v>
      </c>
      <c r="I418">
        <v>5</v>
      </c>
      <c r="J418" s="11">
        <v>0.1875</v>
      </c>
      <c r="K418" t="s">
        <v>17</v>
      </c>
      <c r="L418">
        <v>2194894679</v>
      </c>
      <c r="M418">
        <v>2150486004</v>
      </c>
      <c r="N418" t="s">
        <v>18</v>
      </c>
      <c r="O418" t="s">
        <v>32</v>
      </c>
    </row>
    <row r="419" spans="1:15" x14ac:dyDescent="0.3">
      <c r="A419" t="s">
        <v>41</v>
      </c>
      <c r="B419">
        <v>13</v>
      </c>
      <c r="C419" t="str">
        <f>+TEXT(BaseDatos[[#This Row],[Fecha]],"mmmm")</f>
        <v>March</v>
      </c>
      <c r="D419" s="18">
        <v>44633</v>
      </c>
      <c r="E419" t="s">
        <v>15</v>
      </c>
      <c r="F419" t="s">
        <v>26</v>
      </c>
      <c r="G419">
        <v>222</v>
      </c>
      <c r="H419">
        <v>10483</v>
      </c>
      <c r="I419">
        <v>3</v>
      </c>
      <c r="J419" s="11">
        <v>0.125</v>
      </c>
      <c r="K419" t="s">
        <v>17</v>
      </c>
      <c r="L419">
        <v>2177693658</v>
      </c>
      <c r="M419">
        <v>2210881640</v>
      </c>
      <c r="N419" t="s">
        <v>18</v>
      </c>
      <c r="O419" t="s">
        <v>49</v>
      </c>
    </row>
    <row r="420" spans="1:15" x14ac:dyDescent="0.3">
      <c r="A420" t="s">
        <v>41</v>
      </c>
      <c r="B420">
        <v>3</v>
      </c>
      <c r="C420" t="str">
        <f>+TEXT(BaseDatos[[#This Row],[Fecha]],"mmmm")</f>
        <v>March</v>
      </c>
      <c r="D420" s="18">
        <v>44623</v>
      </c>
      <c r="E420" t="s">
        <v>20</v>
      </c>
      <c r="F420" t="s">
        <v>36</v>
      </c>
      <c r="G420">
        <v>333</v>
      </c>
      <c r="H420">
        <v>14662</v>
      </c>
      <c r="I420">
        <v>4</v>
      </c>
      <c r="J420" s="11">
        <v>0.20833333333333334</v>
      </c>
      <c r="K420" t="s">
        <v>17</v>
      </c>
      <c r="L420">
        <v>2162890821</v>
      </c>
      <c r="M420">
        <v>2205821202</v>
      </c>
      <c r="N420" t="s">
        <v>31</v>
      </c>
      <c r="O420" t="s">
        <v>32</v>
      </c>
    </row>
    <row r="421" spans="1:15" x14ac:dyDescent="0.3">
      <c r="A421" t="s">
        <v>14</v>
      </c>
      <c r="B421">
        <v>17</v>
      </c>
      <c r="C421" t="str">
        <f>+TEXT(BaseDatos[[#This Row],[Fecha]],"mmmm")</f>
        <v>June</v>
      </c>
      <c r="D421" s="18">
        <v>44729</v>
      </c>
      <c r="E421" t="s">
        <v>23</v>
      </c>
      <c r="F421" t="s">
        <v>21</v>
      </c>
      <c r="G421">
        <v>900</v>
      </c>
      <c r="H421">
        <v>76913</v>
      </c>
      <c r="I421">
        <v>5</v>
      </c>
      <c r="J421" s="11">
        <v>0.29166666666666669</v>
      </c>
      <c r="K421" t="s">
        <v>17</v>
      </c>
      <c r="L421">
        <v>2186970936</v>
      </c>
      <c r="M421">
        <v>2177693658</v>
      </c>
      <c r="N421" t="s">
        <v>24</v>
      </c>
      <c r="O421" t="s">
        <v>28</v>
      </c>
    </row>
    <row r="422" spans="1:15" x14ac:dyDescent="0.3">
      <c r="A422" t="s">
        <v>14</v>
      </c>
      <c r="B422">
        <v>15</v>
      </c>
      <c r="C422" t="str">
        <f>+TEXT(BaseDatos[[#This Row],[Fecha]],"mmmm")</f>
        <v>June</v>
      </c>
      <c r="D422" s="18">
        <v>44727</v>
      </c>
      <c r="E422" t="s">
        <v>23</v>
      </c>
      <c r="F422" t="s">
        <v>16</v>
      </c>
      <c r="G422">
        <v>900</v>
      </c>
      <c r="H422">
        <v>32738</v>
      </c>
      <c r="I422">
        <v>5</v>
      </c>
      <c r="J422" s="11">
        <v>0.29166666666666669</v>
      </c>
      <c r="K422" t="s">
        <v>17</v>
      </c>
      <c r="L422">
        <v>2162890821</v>
      </c>
      <c r="M422">
        <v>2205821202</v>
      </c>
      <c r="N422" t="s">
        <v>31</v>
      </c>
      <c r="O422" t="s">
        <v>48</v>
      </c>
    </row>
    <row r="423" spans="1:15" x14ac:dyDescent="0.3">
      <c r="A423" t="s">
        <v>14</v>
      </c>
      <c r="B423">
        <v>10</v>
      </c>
      <c r="C423" t="str">
        <f>+TEXT(BaseDatos[[#This Row],[Fecha]],"mmmm")</f>
        <v>August</v>
      </c>
      <c r="D423" s="18">
        <v>44783</v>
      </c>
      <c r="E423" t="s">
        <v>20</v>
      </c>
      <c r="F423" t="s">
        <v>40</v>
      </c>
      <c r="G423">
        <v>333</v>
      </c>
      <c r="H423">
        <v>29165</v>
      </c>
      <c r="I423">
        <v>4</v>
      </c>
      <c r="J423" s="11">
        <v>0.20833333333333334</v>
      </c>
      <c r="K423" t="s">
        <v>17</v>
      </c>
      <c r="L423">
        <v>2150486004</v>
      </c>
      <c r="M423">
        <v>2212525308</v>
      </c>
      <c r="N423" t="s">
        <v>24</v>
      </c>
      <c r="O423" t="s">
        <v>33</v>
      </c>
    </row>
    <row r="424" spans="1:15" x14ac:dyDescent="0.3">
      <c r="A424" t="s">
        <v>41</v>
      </c>
      <c r="B424">
        <v>8</v>
      </c>
      <c r="C424" t="str">
        <f>+TEXT(BaseDatos[[#This Row],[Fecha]],"mmmm")</f>
        <v>January</v>
      </c>
      <c r="D424" s="18">
        <v>44569</v>
      </c>
      <c r="E424" t="s">
        <v>35</v>
      </c>
      <c r="F424" t="s">
        <v>30</v>
      </c>
      <c r="G424">
        <v>382</v>
      </c>
      <c r="H424">
        <v>26426</v>
      </c>
      <c r="I424">
        <v>5</v>
      </c>
      <c r="J424" s="11">
        <v>0.1875</v>
      </c>
      <c r="K424" t="s">
        <v>22</v>
      </c>
      <c r="L424">
        <v>2186970936</v>
      </c>
      <c r="M424">
        <v>2207497170</v>
      </c>
      <c r="N424" t="s">
        <v>24</v>
      </c>
      <c r="O424" t="s">
        <v>39</v>
      </c>
    </row>
    <row r="425" spans="1:15" x14ac:dyDescent="0.3">
      <c r="A425" t="s">
        <v>14</v>
      </c>
      <c r="B425">
        <v>1</v>
      </c>
      <c r="C425" t="str">
        <f>+TEXT(BaseDatos[[#This Row],[Fecha]],"mmmm")</f>
        <v>May</v>
      </c>
      <c r="D425" s="18">
        <v>44682</v>
      </c>
      <c r="E425" t="s">
        <v>15</v>
      </c>
      <c r="F425" t="s">
        <v>30</v>
      </c>
      <c r="G425">
        <v>222</v>
      </c>
      <c r="H425">
        <v>46564</v>
      </c>
      <c r="I425">
        <v>3</v>
      </c>
      <c r="J425" s="11">
        <v>0.125</v>
      </c>
      <c r="K425" t="s">
        <v>27</v>
      </c>
      <c r="L425">
        <v>2210881640</v>
      </c>
      <c r="M425">
        <v>2162890821</v>
      </c>
      <c r="N425" t="s">
        <v>38</v>
      </c>
      <c r="O425" t="s">
        <v>37</v>
      </c>
    </row>
    <row r="426" spans="1:15" x14ac:dyDescent="0.3">
      <c r="A426" t="s">
        <v>14</v>
      </c>
      <c r="B426">
        <v>9</v>
      </c>
      <c r="C426" t="str">
        <f>+TEXT(BaseDatos[[#This Row],[Fecha]],"mmmm")</f>
        <v>December</v>
      </c>
      <c r="D426" s="18">
        <v>44904</v>
      </c>
      <c r="E426" t="s">
        <v>35</v>
      </c>
      <c r="F426" t="s">
        <v>26</v>
      </c>
      <c r="G426">
        <v>382</v>
      </c>
      <c r="H426">
        <v>25356</v>
      </c>
      <c r="I426">
        <v>5</v>
      </c>
      <c r="J426" s="11">
        <v>0.1875</v>
      </c>
      <c r="K426" t="s">
        <v>22</v>
      </c>
      <c r="L426">
        <v>2177693658</v>
      </c>
      <c r="M426">
        <v>2186970936</v>
      </c>
      <c r="N426" t="s">
        <v>31</v>
      </c>
      <c r="O426" t="s">
        <v>47</v>
      </c>
    </row>
    <row r="427" spans="1:15" x14ac:dyDescent="0.3">
      <c r="A427" t="s">
        <v>14</v>
      </c>
      <c r="B427">
        <v>3</v>
      </c>
      <c r="C427" t="str">
        <f>+TEXT(BaseDatos[[#This Row],[Fecha]],"mmmm")</f>
        <v>November</v>
      </c>
      <c r="D427" s="18">
        <v>44868</v>
      </c>
      <c r="E427" t="s">
        <v>35</v>
      </c>
      <c r="F427" t="s">
        <v>21</v>
      </c>
      <c r="G427">
        <v>382</v>
      </c>
      <c r="H427">
        <v>19447</v>
      </c>
      <c r="I427">
        <v>5</v>
      </c>
      <c r="J427" s="11">
        <v>0.1875</v>
      </c>
      <c r="K427" t="s">
        <v>22</v>
      </c>
      <c r="L427">
        <v>2212525308</v>
      </c>
      <c r="M427">
        <v>2207497170</v>
      </c>
      <c r="N427" t="s">
        <v>38</v>
      </c>
      <c r="O427" t="s">
        <v>19</v>
      </c>
    </row>
    <row r="428" spans="1:15" x14ac:dyDescent="0.3">
      <c r="A428" t="s">
        <v>14</v>
      </c>
      <c r="B428">
        <v>14</v>
      </c>
      <c r="C428" t="str">
        <f>+TEXT(BaseDatos[[#This Row],[Fecha]],"mmmm")</f>
        <v>April</v>
      </c>
      <c r="D428" s="18">
        <v>44665</v>
      </c>
      <c r="E428" t="s">
        <v>34</v>
      </c>
      <c r="F428" t="s">
        <v>36</v>
      </c>
      <c r="G428">
        <v>329</v>
      </c>
      <c r="H428">
        <v>70174</v>
      </c>
      <c r="I428">
        <v>5</v>
      </c>
      <c r="J428" s="11">
        <v>0.1875</v>
      </c>
      <c r="K428" t="s">
        <v>27</v>
      </c>
      <c r="L428">
        <v>2194894679</v>
      </c>
      <c r="M428">
        <v>2205821202</v>
      </c>
      <c r="N428" t="s">
        <v>24</v>
      </c>
      <c r="O428" t="s">
        <v>43</v>
      </c>
    </row>
    <row r="429" spans="1:15" x14ac:dyDescent="0.3">
      <c r="A429" t="s">
        <v>14</v>
      </c>
      <c r="B429">
        <v>9</v>
      </c>
      <c r="C429" t="str">
        <f>+TEXT(BaseDatos[[#This Row],[Fecha]],"mmmm")</f>
        <v>May</v>
      </c>
      <c r="D429" s="18">
        <v>44690</v>
      </c>
      <c r="E429" t="s">
        <v>34</v>
      </c>
      <c r="F429" t="s">
        <v>36</v>
      </c>
      <c r="G429">
        <v>329</v>
      </c>
      <c r="H429">
        <v>65444</v>
      </c>
      <c r="I429">
        <v>5</v>
      </c>
      <c r="J429" s="11">
        <v>0.1875</v>
      </c>
      <c r="K429" t="s">
        <v>17</v>
      </c>
      <c r="L429">
        <v>2150486004</v>
      </c>
      <c r="M429">
        <v>2210881640</v>
      </c>
      <c r="N429" t="s">
        <v>38</v>
      </c>
      <c r="O429" t="s">
        <v>46</v>
      </c>
    </row>
    <row r="430" spans="1:15" x14ac:dyDescent="0.3">
      <c r="A430" t="s">
        <v>14</v>
      </c>
      <c r="B430">
        <v>8</v>
      </c>
      <c r="C430" t="str">
        <f>+TEXT(BaseDatos[[#This Row],[Fecha]],"mmmm")</f>
        <v>April</v>
      </c>
      <c r="D430" s="18">
        <v>44659</v>
      </c>
      <c r="E430" t="s">
        <v>34</v>
      </c>
      <c r="F430" t="s">
        <v>30</v>
      </c>
      <c r="G430">
        <v>329</v>
      </c>
      <c r="H430">
        <v>26739</v>
      </c>
      <c r="I430">
        <v>5</v>
      </c>
      <c r="J430" s="11">
        <v>0.1875</v>
      </c>
      <c r="K430" t="s">
        <v>22</v>
      </c>
      <c r="L430">
        <v>2186970936</v>
      </c>
      <c r="M430">
        <v>2186970936</v>
      </c>
      <c r="N430" t="s">
        <v>24</v>
      </c>
      <c r="O430" t="s">
        <v>33</v>
      </c>
    </row>
    <row r="431" spans="1:15" x14ac:dyDescent="0.3">
      <c r="A431" t="s">
        <v>41</v>
      </c>
      <c r="B431">
        <v>20</v>
      </c>
      <c r="C431" t="str">
        <f>+TEXT(BaseDatos[[#This Row],[Fecha]],"mmmm")</f>
        <v>July</v>
      </c>
      <c r="D431" s="18">
        <v>44762</v>
      </c>
      <c r="E431" t="s">
        <v>15</v>
      </c>
      <c r="F431" t="s">
        <v>21</v>
      </c>
      <c r="G431">
        <v>222</v>
      </c>
      <c r="H431">
        <v>22475</v>
      </c>
      <c r="I431">
        <v>3</v>
      </c>
      <c r="J431" s="11">
        <v>0.125</v>
      </c>
      <c r="K431" t="s">
        <v>27</v>
      </c>
      <c r="L431">
        <v>2194894679</v>
      </c>
      <c r="M431">
        <v>2162890821</v>
      </c>
      <c r="N431" t="s">
        <v>38</v>
      </c>
      <c r="O431" t="s">
        <v>47</v>
      </c>
    </row>
    <row r="432" spans="1:15" x14ac:dyDescent="0.3">
      <c r="A432" t="s">
        <v>14</v>
      </c>
      <c r="B432">
        <v>2</v>
      </c>
      <c r="C432" t="str">
        <f>+TEXT(BaseDatos[[#This Row],[Fecha]],"mmmm")</f>
        <v>April</v>
      </c>
      <c r="D432" s="18">
        <v>44653</v>
      </c>
      <c r="E432" t="s">
        <v>34</v>
      </c>
      <c r="F432" t="s">
        <v>30</v>
      </c>
      <c r="G432">
        <v>329</v>
      </c>
      <c r="H432">
        <v>38223</v>
      </c>
      <c r="I432">
        <v>5</v>
      </c>
      <c r="J432" s="11">
        <v>0.1875</v>
      </c>
      <c r="K432" t="s">
        <v>27</v>
      </c>
      <c r="L432">
        <v>2150486004</v>
      </c>
      <c r="M432">
        <v>2162890821</v>
      </c>
      <c r="N432" t="s">
        <v>31</v>
      </c>
      <c r="O432" t="s">
        <v>25</v>
      </c>
    </row>
    <row r="433" spans="1:15" x14ac:dyDescent="0.3">
      <c r="A433" t="s">
        <v>41</v>
      </c>
      <c r="B433">
        <v>18</v>
      </c>
      <c r="C433" t="str">
        <f>+TEXT(BaseDatos[[#This Row],[Fecha]],"mmmm")</f>
        <v>September</v>
      </c>
      <c r="D433" s="18">
        <v>44822</v>
      </c>
      <c r="E433" t="s">
        <v>34</v>
      </c>
      <c r="F433" t="s">
        <v>16</v>
      </c>
      <c r="G433">
        <v>329</v>
      </c>
      <c r="H433">
        <v>21828</v>
      </c>
      <c r="I433">
        <v>5</v>
      </c>
      <c r="J433" s="11">
        <v>0.1875</v>
      </c>
      <c r="K433" t="s">
        <v>17</v>
      </c>
      <c r="L433">
        <v>2212525308</v>
      </c>
      <c r="M433">
        <v>2205821202</v>
      </c>
      <c r="N433" t="s">
        <v>31</v>
      </c>
      <c r="O433" t="s">
        <v>33</v>
      </c>
    </row>
    <row r="434" spans="1:15" x14ac:dyDescent="0.3">
      <c r="A434" t="s">
        <v>14</v>
      </c>
      <c r="B434">
        <v>26</v>
      </c>
      <c r="C434" t="str">
        <f>+TEXT(BaseDatos[[#This Row],[Fecha]],"mmmm")</f>
        <v>April</v>
      </c>
      <c r="D434" s="18">
        <v>44677</v>
      </c>
      <c r="E434" t="s">
        <v>20</v>
      </c>
      <c r="F434" t="s">
        <v>36</v>
      </c>
      <c r="G434">
        <v>333</v>
      </c>
      <c r="H434">
        <v>31423</v>
      </c>
      <c r="I434">
        <v>4</v>
      </c>
      <c r="J434" s="11">
        <v>0.20833333333333334</v>
      </c>
      <c r="K434" t="s">
        <v>17</v>
      </c>
      <c r="L434">
        <v>2207497170</v>
      </c>
      <c r="M434">
        <v>2150486004</v>
      </c>
      <c r="N434" t="s">
        <v>38</v>
      </c>
      <c r="O434" t="s">
        <v>33</v>
      </c>
    </row>
    <row r="435" spans="1:15" x14ac:dyDescent="0.3">
      <c r="A435" t="s">
        <v>14</v>
      </c>
      <c r="B435">
        <v>11</v>
      </c>
      <c r="C435" t="str">
        <f>+TEXT(BaseDatos[[#This Row],[Fecha]],"mmmm")</f>
        <v>May</v>
      </c>
      <c r="D435" s="18">
        <v>44692</v>
      </c>
      <c r="E435" t="s">
        <v>23</v>
      </c>
      <c r="F435" t="s">
        <v>21</v>
      </c>
      <c r="G435">
        <v>900</v>
      </c>
      <c r="H435">
        <v>35086</v>
      </c>
      <c r="I435">
        <v>5</v>
      </c>
      <c r="J435" s="11">
        <v>0.29166666666666669</v>
      </c>
      <c r="K435" t="s">
        <v>17</v>
      </c>
      <c r="L435">
        <v>2162890821</v>
      </c>
      <c r="M435">
        <v>2205821202</v>
      </c>
      <c r="N435" t="s">
        <v>38</v>
      </c>
      <c r="O435" t="s">
        <v>45</v>
      </c>
    </row>
    <row r="436" spans="1:15" x14ac:dyDescent="0.3">
      <c r="A436" t="s">
        <v>14</v>
      </c>
      <c r="B436">
        <v>20</v>
      </c>
      <c r="C436" t="str">
        <f>+TEXT(BaseDatos[[#This Row],[Fecha]],"mmmm")</f>
        <v>November</v>
      </c>
      <c r="D436" s="18">
        <v>44885</v>
      </c>
      <c r="E436" t="s">
        <v>23</v>
      </c>
      <c r="F436" t="s">
        <v>26</v>
      </c>
      <c r="G436">
        <v>900</v>
      </c>
      <c r="H436">
        <v>66066</v>
      </c>
      <c r="I436">
        <v>5</v>
      </c>
      <c r="J436" s="11">
        <v>0.29166666666666669</v>
      </c>
      <c r="K436" t="s">
        <v>17</v>
      </c>
      <c r="L436">
        <v>2207497170</v>
      </c>
      <c r="M436">
        <v>2212525308</v>
      </c>
      <c r="N436" t="s">
        <v>18</v>
      </c>
      <c r="O436" t="s">
        <v>39</v>
      </c>
    </row>
    <row r="437" spans="1:15" x14ac:dyDescent="0.3">
      <c r="A437" t="s">
        <v>14</v>
      </c>
      <c r="B437">
        <v>11</v>
      </c>
      <c r="C437" t="str">
        <f>+TEXT(BaseDatos[[#This Row],[Fecha]],"mmmm")</f>
        <v>July</v>
      </c>
      <c r="D437" s="18">
        <v>44753</v>
      </c>
      <c r="E437" t="s">
        <v>15</v>
      </c>
      <c r="F437" t="s">
        <v>26</v>
      </c>
      <c r="G437">
        <v>222</v>
      </c>
      <c r="H437">
        <v>19711</v>
      </c>
      <c r="I437">
        <v>3</v>
      </c>
      <c r="J437" s="11">
        <v>0.125</v>
      </c>
      <c r="K437" t="s">
        <v>27</v>
      </c>
      <c r="L437">
        <v>2177693658</v>
      </c>
      <c r="M437">
        <v>2207497170</v>
      </c>
      <c r="N437" t="s">
        <v>24</v>
      </c>
      <c r="O437" t="s">
        <v>28</v>
      </c>
    </row>
    <row r="438" spans="1:15" x14ac:dyDescent="0.3">
      <c r="A438" t="s">
        <v>14</v>
      </c>
      <c r="B438">
        <v>23</v>
      </c>
      <c r="C438" t="str">
        <f>+TEXT(BaseDatos[[#This Row],[Fecha]],"mmmm")</f>
        <v>November</v>
      </c>
      <c r="D438" s="18">
        <v>44888</v>
      </c>
      <c r="E438" t="s">
        <v>34</v>
      </c>
      <c r="F438" t="s">
        <v>21</v>
      </c>
      <c r="G438">
        <v>329</v>
      </c>
      <c r="H438">
        <v>49379</v>
      </c>
      <c r="I438">
        <v>5</v>
      </c>
      <c r="J438" s="11">
        <v>0.1875</v>
      </c>
      <c r="K438" t="s">
        <v>27</v>
      </c>
      <c r="L438">
        <v>2210881640</v>
      </c>
      <c r="M438">
        <v>2186970936</v>
      </c>
      <c r="N438" t="s">
        <v>18</v>
      </c>
      <c r="O438" t="s">
        <v>28</v>
      </c>
    </row>
    <row r="439" spans="1:15" x14ac:dyDescent="0.3">
      <c r="A439" t="s">
        <v>14</v>
      </c>
      <c r="B439">
        <v>3</v>
      </c>
      <c r="C439" t="str">
        <f>+TEXT(BaseDatos[[#This Row],[Fecha]],"mmmm")</f>
        <v>October</v>
      </c>
      <c r="D439" s="18">
        <v>44837</v>
      </c>
      <c r="E439" t="s">
        <v>15</v>
      </c>
      <c r="F439" t="s">
        <v>26</v>
      </c>
      <c r="G439">
        <v>222</v>
      </c>
      <c r="H439">
        <v>69059</v>
      </c>
      <c r="I439">
        <v>3</v>
      </c>
      <c r="J439" s="11">
        <v>0.125</v>
      </c>
      <c r="K439" t="s">
        <v>17</v>
      </c>
      <c r="L439">
        <v>2162890821</v>
      </c>
      <c r="M439">
        <v>2205821202</v>
      </c>
      <c r="N439" t="s">
        <v>24</v>
      </c>
      <c r="O439" t="s">
        <v>43</v>
      </c>
    </row>
    <row r="440" spans="1:15" x14ac:dyDescent="0.3">
      <c r="A440" t="s">
        <v>41</v>
      </c>
      <c r="B440">
        <v>17</v>
      </c>
      <c r="C440" t="str">
        <f>+TEXT(BaseDatos[[#This Row],[Fecha]],"mmmm")</f>
        <v>December</v>
      </c>
      <c r="D440" s="18">
        <v>44912</v>
      </c>
      <c r="E440" t="s">
        <v>35</v>
      </c>
      <c r="F440" t="s">
        <v>26</v>
      </c>
      <c r="G440">
        <v>382</v>
      </c>
      <c r="H440">
        <v>35571</v>
      </c>
      <c r="I440">
        <v>5</v>
      </c>
      <c r="J440" s="11">
        <v>0.1875</v>
      </c>
      <c r="K440" t="s">
        <v>22</v>
      </c>
      <c r="L440">
        <v>2177693658</v>
      </c>
      <c r="M440">
        <v>2162890821</v>
      </c>
      <c r="N440" t="s">
        <v>31</v>
      </c>
      <c r="O440" t="s">
        <v>49</v>
      </c>
    </row>
    <row r="441" spans="1:15" x14ac:dyDescent="0.3">
      <c r="A441" t="s">
        <v>14</v>
      </c>
      <c r="B441">
        <v>19</v>
      </c>
      <c r="C441" t="str">
        <f>+TEXT(BaseDatos[[#This Row],[Fecha]],"mmmm")</f>
        <v>February</v>
      </c>
      <c r="D441" s="18">
        <v>44611</v>
      </c>
      <c r="E441" t="s">
        <v>34</v>
      </c>
      <c r="F441" t="s">
        <v>30</v>
      </c>
      <c r="G441">
        <v>329</v>
      </c>
      <c r="H441">
        <v>16968</v>
      </c>
      <c r="I441">
        <v>5</v>
      </c>
      <c r="J441" s="11">
        <v>0.1875</v>
      </c>
      <c r="K441" t="s">
        <v>17</v>
      </c>
      <c r="L441">
        <v>2207497170</v>
      </c>
      <c r="M441">
        <v>2205821202</v>
      </c>
      <c r="N441" t="s">
        <v>31</v>
      </c>
      <c r="O441" t="s">
        <v>45</v>
      </c>
    </row>
    <row r="442" spans="1:15" x14ac:dyDescent="0.3">
      <c r="A442" t="s">
        <v>14</v>
      </c>
      <c r="B442">
        <v>18</v>
      </c>
      <c r="C442" t="str">
        <f>+TEXT(BaseDatos[[#This Row],[Fecha]],"mmmm")</f>
        <v>March</v>
      </c>
      <c r="D442" s="18">
        <v>44638</v>
      </c>
      <c r="E442" t="s">
        <v>29</v>
      </c>
      <c r="F442" t="s">
        <v>30</v>
      </c>
      <c r="G442">
        <v>480</v>
      </c>
      <c r="H442">
        <v>47887</v>
      </c>
      <c r="I442">
        <v>5</v>
      </c>
      <c r="J442" s="11">
        <v>0.25</v>
      </c>
      <c r="K442" t="s">
        <v>27</v>
      </c>
      <c r="L442">
        <v>2210881640</v>
      </c>
      <c r="M442">
        <v>2150486004</v>
      </c>
      <c r="N442" t="s">
        <v>31</v>
      </c>
      <c r="O442" t="s">
        <v>42</v>
      </c>
    </row>
    <row r="443" spans="1:15" x14ac:dyDescent="0.3">
      <c r="A443" t="s">
        <v>14</v>
      </c>
      <c r="B443">
        <v>16</v>
      </c>
      <c r="C443" t="str">
        <f>+TEXT(BaseDatos[[#This Row],[Fecha]],"mmmm")</f>
        <v>February</v>
      </c>
      <c r="D443" s="18">
        <v>44608</v>
      </c>
      <c r="E443" t="s">
        <v>35</v>
      </c>
      <c r="F443" t="s">
        <v>40</v>
      </c>
      <c r="G443">
        <v>382</v>
      </c>
      <c r="H443">
        <v>25424</v>
      </c>
      <c r="I443">
        <v>5</v>
      </c>
      <c r="J443" s="11">
        <v>0.1875</v>
      </c>
      <c r="K443" t="s">
        <v>22</v>
      </c>
      <c r="L443">
        <v>2150486004</v>
      </c>
      <c r="M443">
        <v>2210881640</v>
      </c>
      <c r="N443" t="s">
        <v>24</v>
      </c>
      <c r="O443" t="s">
        <v>32</v>
      </c>
    </row>
    <row r="444" spans="1:15" x14ac:dyDescent="0.3">
      <c r="A444" t="s">
        <v>14</v>
      </c>
      <c r="B444">
        <v>9</v>
      </c>
      <c r="C444" t="str">
        <f>+TEXT(BaseDatos[[#This Row],[Fecha]],"mmmm")</f>
        <v>May</v>
      </c>
      <c r="D444" s="18">
        <v>44690</v>
      </c>
      <c r="E444" t="s">
        <v>20</v>
      </c>
      <c r="F444" t="s">
        <v>26</v>
      </c>
      <c r="G444">
        <v>333</v>
      </c>
      <c r="H444">
        <v>58075</v>
      </c>
      <c r="I444">
        <v>4</v>
      </c>
      <c r="J444" s="11">
        <v>0.20833333333333334</v>
      </c>
      <c r="K444" t="s">
        <v>22</v>
      </c>
      <c r="L444">
        <v>2177693658</v>
      </c>
      <c r="M444">
        <v>2205821202</v>
      </c>
      <c r="N444" t="s">
        <v>18</v>
      </c>
      <c r="O444" t="s">
        <v>28</v>
      </c>
    </row>
    <row r="445" spans="1:15" x14ac:dyDescent="0.3">
      <c r="A445" t="s">
        <v>14</v>
      </c>
      <c r="B445">
        <v>9</v>
      </c>
      <c r="C445" t="str">
        <f>+TEXT(BaseDatos[[#This Row],[Fecha]],"mmmm")</f>
        <v>December</v>
      </c>
      <c r="D445" s="18">
        <v>44904</v>
      </c>
      <c r="E445" t="s">
        <v>15</v>
      </c>
      <c r="F445" t="s">
        <v>40</v>
      </c>
      <c r="G445">
        <v>222</v>
      </c>
      <c r="H445">
        <v>36733</v>
      </c>
      <c r="I445">
        <v>3</v>
      </c>
      <c r="J445" s="11">
        <v>0.125</v>
      </c>
      <c r="K445" t="s">
        <v>17</v>
      </c>
      <c r="L445">
        <v>2194894679</v>
      </c>
      <c r="M445">
        <v>2210881640</v>
      </c>
      <c r="N445" t="s">
        <v>18</v>
      </c>
      <c r="O445" t="s">
        <v>46</v>
      </c>
    </row>
    <row r="446" spans="1:15" x14ac:dyDescent="0.3">
      <c r="A446" t="s">
        <v>14</v>
      </c>
      <c r="B446">
        <v>15</v>
      </c>
      <c r="C446" t="str">
        <f>+TEXT(BaseDatos[[#This Row],[Fecha]],"mmmm")</f>
        <v>March</v>
      </c>
      <c r="D446" s="18">
        <v>44635</v>
      </c>
      <c r="E446" t="s">
        <v>29</v>
      </c>
      <c r="F446" t="s">
        <v>26</v>
      </c>
      <c r="G446">
        <v>480</v>
      </c>
      <c r="H446">
        <v>31452</v>
      </c>
      <c r="I446">
        <v>5</v>
      </c>
      <c r="J446" s="11">
        <v>0.25</v>
      </c>
      <c r="K446" t="s">
        <v>22</v>
      </c>
      <c r="L446">
        <v>2212525308</v>
      </c>
      <c r="M446">
        <v>2186970936</v>
      </c>
      <c r="N446" t="s">
        <v>38</v>
      </c>
      <c r="O446" t="s">
        <v>33</v>
      </c>
    </row>
    <row r="447" spans="1:15" x14ac:dyDescent="0.3">
      <c r="A447" t="s">
        <v>14</v>
      </c>
      <c r="B447">
        <v>24</v>
      </c>
      <c r="C447" t="str">
        <f>+TEXT(BaseDatos[[#This Row],[Fecha]],"mmmm")</f>
        <v>May</v>
      </c>
      <c r="D447" s="18">
        <v>44705</v>
      </c>
      <c r="E447" t="s">
        <v>29</v>
      </c>
      <c r="F447" t="s">
        <v>40</v>
      </c>
      <c r="G447">
        <v>480</v>
      </c>
      <c r="H447">
        <v>75105</v>
      </c>
      <c r="I447">
        <v>5</v>
      </c>
      <c r="J447" s="11">
        <v>0.25</v>
      </c>
      <c r="K447" t="s">
        <v>27</v>
      </c>
      <c r="L447">
        <v>2162890821</v>
      </c>
      <c r="M447">
        <v>2210881640</v>
      </c>
      <c r="N447" t="s">
        <v>31</v>
      </c>
      <c r="O447" t="s">
        <v>43</v>
      </c>
    </row>
    <row r="448" spans="1:15" x14ac:dyDescent="0.3">
      <c r="A448" t="s">
        <v>41</v>
      </c>
      <c r="B448">
        <v>27</v>
      </c>
      <c r="C448" t="str">
        <f>+TEXT(BaseDatos[[#This Row],[Fecha]],"mmmm")</f>
        <v>January</v>
      </c>
      <c r="D448" s="18">
        <v>44588</v>
      </c>
      <c r="E448" t="s">
        <v>29</v>
      </c>
      <c r="F448" t="s">
        <v>21</v>
      </c>
      <c r="G448">
        <v>480</v>
      </c>
      <c r="H448">
        <v>12866</v>
      </c>
      <c r="I448">
        <v>5</v>
      </c>
      <c r="J448" s="11">
        <v>0.25</v>
      </c>
      <c r="K448" t="s">
        <v>27</v>
      </c>
      <c r="L448">
        <v>2186970936</v>
      </c>
      <c r="M448">
        <v>2207497170</v>
      </c>
      <c r="N448" t="s">
        <v>18</v>
      </c>
      <c r="O448" t="s">
        <v>48</v>
      </c>
    </row>
    <row r="449" spans="1:15" x14ac:dyDescent="0.3">
      <c r="A449" t="s">
        <v>14</v>
      </c>
      <c r="B449">
        <v>26</v>
      </c>
      <c r="C449" t="str">
        <f>+TEXT(BaseDatos[[#This Row],[Fecha]],"mmmm")</f>
        <v>June</v>
      </c>
      <c r="D449" s="18">
        <v>44738</v>
      </c>
      <c r="E449" t="s">
        <v>35</v>
      </c>
      <c r="F449" t="s">
        <v>26</v>
      </c>
      <c r="G449">
        <v>382</v>
      </c>
      <c r="H449">
        <v>27359</v>
      </c>
      <c r="I449">
        <v>5</v>
      </c>
      <c r="J449" s="11">
        <v>0.1875</v>
      </c>
      <c r="K449" t="s">
        <v>27</v>
      </c>
      <c r="L449">
        <v>2210881640</v>
      </c>
      <c r="M449">
        <v>2207497170</v>
      </c>
      <c r="N449" t="s">
        <v>18</v>
      </c>
      <c r="O449" t="s">
        <v>33</v>
      </c>
    </row>
    <row r="450" spans="1:15" x14ac:dyDescent="0.3">
      <c r="A450" t="s">
        <v>14</v>
      </c>
      <c r="B450">
        <v>27</v>
      </c>
      <c r="C450" t="str">
        <f>+TEXT(BaseDatos[[#This Row],[Fecha]],"mmmm")</f>
        <v>January</v>
      </c>
      <c r="D450" s="18">
        <v>44588</v>
      </c>
      <c r="E450" t="s">
        <v>23</v>
      </c>
      <c r="F450" t="s">
        <v>40</v>
      </c>
      <c r="G450">
        <v>900</v>
      </c>
      <c r="H450">
        <v>16862</v>
      </c>
      <c r="I450">
        <v>5</v>
      </c>
      <c r="J450" s="11">
        <v>0.29166666666666669</v>
      </c>
      <c r="K450" t="s">
        <v>17</v>
      </c>
      <c r="L450">
        <v>2150486004</v>
      </c>
      <c r="M450">
        <v>2212525308</v>
      </c>
      <c r="N450" t="s">
        <v>31</v>
      </c>
      <c r="O450" t="s">
        <v>39</v>
      </c>
    </row>
    <row r="451" spans="1:15" x14ac:dyDescent="0.3">
      <c r="A451" t="s">
        <v>14</v>
      </c>
      <c r="B451">
        <v>7</v>
      </c>
      <c r="C451" t="str">
        <f>+TEXT(BaseDatos[[#This Row],[Fecha]],"mmmm")</f>
        <v>October</v>
      </c>
      <c r="D451" s="18">
        <v>44841</v>
      </c>
      <c r="E451" t="s">
        <v>20</v>
      </c>
      <c r="F451" t="s">
        <v>36</v>
      </c>
      <c r="G451">
        <v>333</v>
      </c>
      <c r="H451">
        <v>57985</v>
      </c>
      <c r="I451">
        <v>4</v>
      </c>
      <c r="J451" s="11">
        <v>0.20833333333333334</v>
      </c>
      <c r="K451" t="s">
        <v>22</v>
      </c>
      <c r="L451">
        <v>2212525308</v>
      </c>
      <c r="M451">
        <v>2177693658</v>
      </c>
      <c r="N451" t="s">
        <v>18</v>
      </c>
      <c r="O451" t="s">
        <v>25</v>
      </c>
    </row>
    <row r="452" spans="1:15" x14ac:dyDescent="0.3">
      <c r="A452" t="s">
        <v>41</v>
      </c>
      <c r="B452">
        <v>13</v>
      </c>
      <c r="C452" t="str">
        <f>+TEXT(BaseDatos[[#This Row],[Fecha]],"mmmm")</f>
        <v>September</v>
      </c>
      <c r="D452" s="18">
        <v>44817</v>
      </c>
      <c r="E452" t="s">
        <v>15</v>
      </c>
      <c r="F452" t="s">
        <v>30</v>
      </c>
      <c r="G452">
        <v>222</v>
      </c>
      <c r="H452">
        <v>24347</v>
      </c>
      <c r="I452">
        <v>3</v>
      </c>
      <c r="J452" s="11">
        <v>0.125</v>
      </c>
      <c r="K452" t="s">
        <v>27</v>
      </c>
      <c r="L452">
        <v>2212525308</v>
      </c>
      <c r="M452">
        <v>2150486004</v>
      </c>
      <c r="N452" t="s">
        <v>24</v>
      </c>
      <c r="O452" t="s">
        <v>28</v>
      </c>
    </row>
    <row r="453" spans="1:15" x14ac:dyDescent="0.3">
      <c r="A453" t="s">
        <v>14</v>
      </c>
      <c r="B453">
        <v>18</v>
      </c>
      <c r="C453" t="str">
        <f>+TEXT(BaseDatos[[#This Row],[Fecha]],"mmmm")</f>
        <v>December</v>
      </c>
      <c r="D453" s="18">
        <v>44913</v>
      </c>
      <c r="E453" t="s">
        <v>29</v>
      </c>
      <c r="F453" t="s">
        <v>36</v>
      </c>
      <c r="G453">
        <v>480</v>
      </c>
      <c r="H453">
        <v>77748</v>
      </c>
      <c r="I453">
        <v>5</v>
      </c>
      <c r="J453" s="11">
        <v>0.25</v>
      </c>
      <c r="K453" t="s">
        <v>27</v>
      </c>
      <c r="L453">
        <v>2186970936</v>
      </c>
      <c r="M453">
        <v>2207497170</v>
      </c>
      <c r="N453" t="s">
        <v>31</v>
      </c>
      <c r="O453" t="s">
        <v>19</v>
      </c>
    </row>
    <row r="454" spans="1:15" x14ac:dyDescent="0.3">
      <c r="A454" t="s">
        <v>14</v>
      </c>
      <c r="B454">
        <v>25</v>
      </c>
      <c r="C454" t="str">
        <f>+TEXT(BaseDatos[[#This Row],[Fecha]],"mmmm")</f>
        <v>March</v>
      </c>
      <c r="D454" s="18">
        <v>44645</v>
      </c>
      <c r="E454" t="s">
        <v>34</v>
      </c>
      <c r="F454" t="s">
        <v>36</v>
      </c>
      <c r="G454">
        <v>329</v>
      </c>
      <c r="H454">
        <v>20724</v>
      </c>
      <c r="I454">
        <v>5</v>
      </c>
      <c r="J454" s="11">
        <v>0.1875</v>
      </c>
      <c r="K454" t="s">
        <v>17</v>
      </c>
      <c r="L454">
        <v>2207497170</v>
      </c>
      <c r="M454">
        <v>2177693658</v>
      </c>
      <c r="N454" t="s">
        <v>31</v>
      </c>
      <c r="O454" t="s">
        <v>39</v>
      </c>
    </row>
    <row r="455" spans="1:15" x14ac:dyDescent="0.3">
      <c r="A455" t="s">
        <v>14</v>
      </c>
      <c r="B455">
        <v>24</v>
      </c>
      <c r="C455" t="str">
        <f>+TEXT(BaseDatos[[#This Row],[Fecha]],"mmmm")</f>
        <v>January</v>
      </c>
      <c r="D455" s="18">
        <v>44585</v>
      </c>
      <c r="E455" t="s">
        <v>35</v>
      </c>
      <c r="F455" t="s">
        <v>21</v>
      </c>
      <c r="G455">
        <v>382</v>
      </c>
      <c r="H455">
        <v>32996</v>
      </c>
      <c r="I455">
        <v>5</v>
      </c>
      <c r="J455" s="11">
        <v>0.1875</v>
      </c>
      <c r="K455" t="s">
        <v>22</v>
      </c>
      <c r="L455">
        <v>2177693658</v>
      </c>
      <c r="M455">
        <v>2150486004</v>
      </c>
      <c r="N455" t="s">
        <v>18</v>
      </c>
      <c r="O455" t="s">
        <v>44</v>
      </c>
    </row>
    <row r="456" spans="1:15" x14ac:dyDescent="0.3">
      <c r="A456" t="s">
        <v>41</v>
      </c>
      <c r="B456">
        <v>4</v>
      </c>
      <c r="C456" t="str">
        <f>+TEXT(BaseDatos[[#This Row],[Fecha]],"mmmm")</f>
        <v>May</v>
      </c>
      <c r="D456" s="18">
        <v>44685</v>
      </c>
      <c r="E456" t="s">
        <v>34</v>
      </c>
      <c r="F456" t="s">
        <v>21</v>
      </c>
      <c r="G456">
        <v>329</v>
      </c>
      <c r="H456">
        <v>66731</v>
      </c>
      <c r="I456">
        <v>5</v>
      </c>
      <c r="J456" s="11">
        <v>0.1875</v>
      </c>
      <c r="K456" t="s">
        <v>17</v>
      </c>
      <c r="L456">
        <v>2150486004</v>
      </c>
      <c r="M456">
        <v>2177693658</v>
      </c>
      <c r="N456" t="s">
        <v>38</v>
      </c>
      <c r="O456" t="s">
        <v>39</v>
      </c>
    </row>
    <row r="457" spans="1:15" x14ac:dyDescent="0.3">
      <c r="A457" t="s">
        <v>14</v>
      </c>
      <c r="B457">
        <v>1</v>
      </c>
      <c r="C457" t="str">
        <f>+TEXT(BaseDatos[[#This Row],[Fecha]],"mmmm")</f>
        <v>October</v>
      </c>
      <c r="D457" s="18">
        <v>44835</v>
      </c>
      <c r="E457" t="s">
        <v>29</v>
      </c>
      <c r="F457" t="s">
        <v>16</v>
      </c>
      <c r="G457">
        <v>480</v>
      </c>
      <c r="H457">
        <v>35199</v>
      </c>
      <c r="I457">
        <v>5</v>
      </c>
      <c r="J457" s="11">
        <v>0.25</v>
      </c>
      <c r="K457" t="s">
        <v>17</v>
      </c>
      <c r="L457">
        <v>2150486004</v>
      </c>
      <c r="M457">
        <v>2212525308</v>
      </c>
      <c r="N457" t="s">
        <v>38</v>
      </c>
      <c r="O457" t="s">
        <v>44</v>
      </c>
    </row>
    <row r="458" spans="1:15" x14ac:dyDescent="0.3">
      <c r="A458" t="s">
        <v>14</v>
      </c>
      <c r="B458">
        <v>14</v>
      </c>
      <c r="C458" t="str">
        <f>+TEXT(BaseDatos[[#This Row],[Fecha]],"mmmm")</f>
        <v>August</v>
      </c>
      <c r="D458" s="18">
        <v>44787</v>
      </c>
      <c r="E458" t="s">
        <v>29</v>
      </c>
      <c r="F458" t="s">
        <v>30</v>
      </c>
      <c r="G458">
        <v>480</v>
      </c>
      <c r="H458">
        <v>49942</v>
      </c>
      <c r="I458">
        <v>5</v>
      </c>
      <c r="J458" s="11">
        <v>0.25</v>
      </c>
      <c r="K458" t="s">
        <v>27</v>
      </c>
      <c r="L458">
        <v>2205821202</v>
      </c>
      <c r="M458">
        <v>2150486004</v>
      </c>
      <c r="N458" t="s">
        <v>24</v>
      </c>
      <c r="O458" t="s">
        <v>33</v>
      </c>
    </row>
    <row r="459" spans="1:15" x14ac:dyDescent="0.3">
      <c r="A459" t="s">
        <v>14</v>
      </c>
      <c r="B459">
        <v>7</v>
      </c>
      <c r="C459" t="str">
        <f>+TEXT(BaseDatos[[#This Row],[Fecha]],"mmmm")</f>
        <v>April</v>
      </c>
      <c r="D459" s="18">
        <v>44658</v>
      </c>
      <c r="E459" t="s">
        <v>15</v>
      </c>
      <c r="F459" t="s">
        <v>30</v>
      </c>
      <c r="G459">
        <v>222</v>
      </c>
      <c r="H459">
        <v>62496</v>
      </c>
      <c r="I459">
        <v>3</v>
      </c>
      <c r="J459" s="11">
        <v>0.125</v>
      </c>
      <c r="K459" t="s">
        <v>27</v>
      </c>
      <c r="L459">
        <v>2177693658</v>
      </c>
      <c r="M459">
        <v>2210881640</v>
      </c>
      <c r="N459" t="s">
        <v>38</v>
      </c>
      <c r="O459" t="s">
        <v>28</v>
      </c>
    </row>
    <row r="460" spans="1:15" x14ac:dyDescent="0.3">
      <c r="A460" t="s">
        <v>14</v>
      </c>
      <c r="B460">
        <v>3</v>
      </c>
      <c r="C460" t="str">
        <f>+TEXT(BaseDatos[[#This Row],[Fecha]],"mmmm")</f>
        <v>January</v>
      </c>
      <c r="D460" s="18">
        <v>44564</v>
      </c>
      <c r="E460" t="s">
        <v>35</v>
      </c>
      <c r="F460" t="s">
        <v>36</v>
      </c>
      <c r="G460">
        <v>382</v>
      </c>
      <c r="H460">
        <v>72685</v>
      </c>
      <c r="I460">
        <v>5</v>
      </c>
      <c r="J460" s="11">
        <v>0.1875</v>
      </c>
      <c r="K460" t="s">
        <v>27</v>
      </c>
      <c r="L460">
        <v>2212525308</v>
      </c>
      <c r="M460">
        <v>2205821202</v>
      </c>
      <c r="N460" t="s">
        <v>24</v>
      </c>
      <c r="O460" t="s">
        <v>19</v>
      </c>
    </row>
    <row r="461" spans="1:15" x14ac:dyDescent="0.3">
      <c r="A461" t="s">
        <v>14</v>
      </c>
      <c r="B461">
        <v>8</v>
      </c>
      <c r="C461" t="str">
        <f>+TEXT(BaseDatos[[#This Row],[Fecha]],"mmmm")</f>
        <v>April</v>
      </c>
      <c r="D461" s="18">
        <v>44659</v>
      </c>
      <c r="E461" t="s">
        <v>20</v>
      </c>
      <c r="F461" t="s">
        <v>30</v>
      </c>
      <c r="G461">
        <v>333</v>
      </c>
      <c r="H461">
        <v>11212</v>
      </c>
      <c r="I461">
        <v>4</v>
      </c>
      <c r="J461" s="11">
        <v>0.20833333333333334</v>
      </c>
      <c r="K461" t="s">
        <v>17</v>
      </c>
      <c r="L461">
        <v>2210881640</v>
      </c>
      <c r="M461">
        <v>2177693658</v>
      </c>
      <c r="N461" t="s">
        <v>24</v>
      </c>
      <c r="O461" t="s">
        <v>39</v>
      </c>
    </row>
    <row r="462" spans="1:15" x14ac:dyDescent="0.3">
      <c r="A462" t="s">
        <v>14</v>
      </c>
      <c r="B462">
        <v>17</v>
      </c>
      <c r="C462" t="str">
        <f>+TEXT(BaseDatos[[#This Row],[Fecha]],"mmmm")</f>
        <v>October</v>
      </c>
      <c r="D462" s="18">
        <v>44851</v>
      </c>
      <c r="E462" t="s">
        <v>20</v>
      </c>
      <c r="F462" t="s">
        <v>16</v>
      </c>
      <c r="G462">
        <v>333</v>
      </c>
      <c r="H462">
        <v>66745</v>
      </c>
      <c r="I462">
        <v>4</v>
      </c>
      <c r="J462" s="11">
        <v>0.20833333333333334</v>
      </c>
      <c r="K462" t="s">
        <v>27</v>
      </c>
      <c r="L462">
        <v>2150486004</v>
      </c>
      <c r="M462">
        <v>2186970936</v>
      </c>
      <c r="N462" t="s">
        <v>18</v>
      </c>
      <c r="O462" t="s">
        <v>32</v>
      </c>
    </row>
    <row r="463" spans="1:15" x14ac:dyDescent="0.3">
      <c r="A463" t="s">
        <v>41</v>
      </c>
      <c r="B463">
        <v>23</v>
      </c>
      <c r="C463" t="str">
        <f>+TEXT(BaseDatos[[#This Row],[Fecha]],"mmmm")</f>
        <v>August</v>
      </c>
      <c r="D463" s="18">
        <v>44796</v>
      </c>
      <c r="E463" t="s">
        <v>29</v>
      </c>
      <c r="F463" t="s">
        <v>30</v>
      </c>
      <c r="G463">
        <v>480</v>
      </c>
      <c r="H463">
        <v>11064</v>
      </c>
      <c r="I463">
        <v>5</v>
      </c>
      <c r="J463" s="11">
        <v>0.25</v>
      </c>
      <c r="K463" t="s">
        <v>17</v>
      </c>
      <c r="L463">
        <v>2194894679</v>
      </c>
      <c r="M463">
        <v>2207497170</v>
      </c>
      <c r="N463" t="s">
        <v>31</v>
      </c>
      <c r="O463" t="s">
        <v>33</v>
      </c>
    </row>
    <row r="464" spans="1:15" x14ac:dyDescent="0.3">
      <c r="A464" t="s">
        <v>14</v>
      </c>
      <c r="B464">
        <v>7</v>
      </c>
      <c r="C464" t="str">
        <f>+TEXT(BaseDatos[[#This Row],[Fecha]],"mmmm")</f>
        <v>September</v>
      </c>
      <c r="D464" s="18">
        <v>44811</v>
      </c>
      <c r="E464" t="s">
        <v>20</v>
      </c>
      <c r="F464" t="s">
        <v>16</v>
      </c>
      <c r="G464">
        <v>333</v>
      </c>
      <c r="H464">
        <v>67584</v>
      </c>
      <c r="I464">
        <v>4</v>
      </c>
      <c r="J464" s="11">
        <v>0.20833333333333334</v>
      </c>
      <c r="K464" t="s">
        <v>22</v>
      </c>
      <c r="L464">
        <v>2177693658</v>
      </c>
      <c r="M464">
        <v>2177693658</v>
      </c>
      <c r="N464" t="s">
        <v>24</v>
      </c>
      <c r="O464" t="s">
        <v>46</v>
      </c>
    </row>
    <row r="465" spans="1:15" x14ac:dyDescent="0.3">
      <c r="A465" t="s">
        <v>14</v>
      </c>
      <c r="B465">
        <v>21</v>
      </c>
      <c r="C465" t="str">
        <f>+TEXT(BaseDatos[[#This Row],[Fecha]],"mmmm")</f>
        <v>December</v>
      </c>
      <c r="D465" s="18">
        <v>44916</v>
      </c>
      <c r="E465" t="s">
        <v>23</v>
      </c>
      <c r="F465" t="s">
        <v>21</v>
      </c>
      <c r="G465">
        <v>900</v>
      </c>
      <c r="H465">
        <v>63748</v>
      </c>
      <c r="I465">
        <v>5</v>
      </c>
      <c r="J465" s="11">
        <v>0.29166666666666669</v>
      </c>
      <c r="K465" t="s">
        <v>27</v>
      </c>
      <c r="L465">
        <v>2186970936</v>
      </c>
      <c r="M465">
        <v>2186970936</v>
      </c>
      <c r="N465" t="s">
        <v>24</v>
      </c>
      <c r="O465" t="s">
        <v>33</v>
      </c>
    </row>
    <row r="466" spans="1:15" x14ac:dyDescent="0.3">
      <c r="A466" t="s">
        <v>14</v>
      </c>
      <c r="B466">
        <v>13</v>
      </c>
      <c r="C466" t="str">
        <f>+TEXT(BaseDatos[[#This Row],[Fecha]],"mmmm")</f>
        <v>July</v>
      </c>
      <c r="D466" s="18">
        <v>44755</v>
      </c>
      <c r="E466" t="s">
        <v>34</v>
      </c>
      <c r="F466" t="s">
        <v>40</v>
      </c>
      <c r="G466">
        <v>329</v>
      </c>
      <c r="H466">
        <v>13851</v>
      </c>
      <c r="I466">
        <v>5</v>
      </c>
      <c r="J466" s="11">
        <v>0.1875</v>
      </c>
      <c r="K466" t="s">
        <v>27</v>
      </c>
      <c r="L466">
        <v>2210881640</v>
      </c>
      <c r="M466">
        <v>2186970936</v>
      </c>
      <c r="N466" t="s">
        <v>24</v>
      </c>
      <c r="O466" t="s">
        <v>28</v>
      </c>
    </row>
    <row r="467" spans="1:15" x14ac:dyDescent="0.3">
      <c r="A467" t="s">
        <v>14</v>
      </c>
      <c r="B467">
        <v>9</v>
      </c>
      <c r="C467" t="str">
        <f>+TEXT(BaseDatos[[#This Row],[Fecha]],"mmmm")</f>
        <v>September</v>
      </c>
      <c r="D467" s="18">
        <v>44813</v>
      </c>
      <c r="E467" t="s">
        <v>15</v>
      </c>
      <c r="F467" t="s">
        <v>16</v>
      </c>
      <c r="G467">
        <v>222</v>
      </c>
      <c r="H467">
        <v>78072</v>
      </c>
      <c r="I467">
        <v>3</v>
      </c>
      <c r="J467" s="11">
        <v>0.125</v>
      </c>
      <c r="K467" t="s">
        <v>17</v>
      </c>
      <c r="L467">
        <v>2177693658</v>
      </c>
      <c r="M467">
        <v>2150486004</v>
      </c>
      <c r="N467" t="s">
        <v>38</v>
      </c>
      <c r="O467" t="s">
        <v>44</v>
      </c>
    </row>
    <row r="468" spans="1:15" x14ac:dyDescent="0.3">
      <c r="A468" t="s">
        <v>14</v>
      </c>
      <c r="B468">
        <v>12</v>
      </c>
      <c r="C468" t="str">
        <f>+TEXT(BaseDatos[[#This Row],[Fecha]],"mmmm")</f>
        <v>December</v>
      </c>
      <c r="D468" s="18">
        <v>44907</v>
      </c>
      <c r="E468" t="s">
        <v>29</v>
      </c>
      <c r="F468" t="s">
        <v>26</v>
      </c>
      <c r="G468">
        <v>480</v>
      </c>
      <c r="H468">
        <v>76709</v>
      </c>
      <c r="I468">
        <v>5</v>
      </c>
      <c r="J468" s="11">
        <v>0.25</v>
      </c>
      <c r="K468" t="s">
        <v>27</v>
      </c>
      <c r="L468">
        <v>2186970936</v>
      </c>
      <c r="M468">
        <v>2186970936</v>
      </c>
      <c r="N468" t="s">
        <v>18</v>
      </c>
      <c r="O468" t="s">
        <v>25</v>
      </c>
    </row>
    <row r="469" spans="1:15" x14ac:dyDescent="0.3">
      <c r="A469" t="s">
        <v>14</v>
      </c>
      <c r="B469">
        <v>3</v>
      </c>
      <c r="C469" t="str">
        <f>+TEXT(BaseDatos[[#This Row],[Fecha]],"mmmm")</f>
        <v>February</v>
      </c>
      <c r="D469" s="18">
        <v>44595</v>
      </c>
      <c r="E469" t="s">
        <v>20</v>
      </c>
      <c r="F469" t="s">
        <v>40</v>
      </c>
      <c r="G469">
        <v>333</v>
      </c>
      <c r="H469">
        <v>39518</v>
      </c>
      <c r="I469">
        <v>4</v>
      </c>
      <c r="J469" s="11">
        <v>0.20833333333333334</v>
      </c>
      <c r="K469" t="s">
        <v>27</v>
      </c>
      <c r="L469">
        <v>2177693658</v>
      </c>
      <c r="M469">
        <v>2150486004</v>
      </c>
      <c r="N469" t="s">
        <v>24</v>
      </c>
      <c r="O469" t="s">
        <v>46</v>
      </c>
    </row>
    <row r="470" spans="1:15" x14ac:dyDescent="0.3">
      <c r="A470" t="s">
        <v>14</v>
      </c>
      <c r="B470">
        <v>15</v>
      </c>
      <c r="C470" t="str">
        <f>+TEXT(BaseDatos[[#This Row],[Fecha]],"mmmm")</f>
        <v>March</v>
      </c>
      <c r="D470" s="18">
        <v>44635</v>
      </c>
      <c r="E470" t="s">
        <v>29</v>
      </c>
      <c r="F470" t="s">
        <v>30</v>
      </c>
      <c r="G470">
        <v>480</v>
      </c>
      <c r="H470">
        <v>69696</v>
      </c>
      <c r="I470">
        <v>5</v>
      </c>
      <c r="J470" s="11">
        <v>0.25</v>
      </c>
      <c r="K470" t="s">
        <v>17</v>
      </c>
      <c r="L470">
        <v>2205821202</v>
      </c>
      <c r="M470">
        <v>2186970936</v>
      </c>
      <c r="N470" t="s">
        <v>31</v>
      </c>
      <c r="O470" t="s">
        <v>48</v>
      </c>
    </row>
    <row r="471" spans="1:15" x14ac:dyDescent="0.3">
      <c r="A471" t="s">
        <v>41</v>
      </c>
      <c r="B471">
        <v>12</v>
      </c>
      <c r="C471" t="str">
        <f>+TEXT(BaseDatos[[#This Row],[Fecha]],"mmmm")</f>
        <v>April</v>
      </c>
      <c r="D471" s="18">
        <v>44663</v>
      </c>
      <c r="E471" t="s">
        <v>34</v>
      </c>
      <c r="F471" t="s">
        <v>21</v>
      </c>
      <c r="G471">
        <v>329</v>
      </c>
      <c r="H471">
        <v>76314</v>
      </c>
      <c r="I471">
        <v>5</v>
      </c>
      <c r="J471" s="11">
        <v>0.1875</v>
      </c>
      <c r="K471" t="s">
        <v>27</v>
      </c>
      <c r="L471">
        <v>2177693658</v>
      </c>
      <c r="M471">
        <v>2150486004</v>
      </c>
      <c r="N471" t="s">
        <v>38</v>
      </c>
      <c r="O471" t="s">
        <v>45</v>
      </c>
    </row>
    <row r="472" spans="1:15" x14ac:dyDescent="0.3">
      <c r="A472" t="s">
        <v>14</v>
      </c>
      <c r="B472">
        <v>19</v>
      </c>
      <c r="C472" t="str">
        <f>+TEXT(BaseDatos[[#This Row],[Fecha]],"mmmm")</f>
        <v>August</v>
      </c>
      <c r="D472" s="18">
        <v>44792</v>
      </c>
      <c r="E472" t="s">
        <v>20</v>
      </c>
      <c r="F472" t="s">
        <v>30</v>
      </c>
      <c r="G472">
        <v>333</v>
      </c>
      <c r="H472">
        <v>70921</v>
      </c>
      <c r="I472">
        <v>4</v>
      </c>
      <c r="J472" s="11">
        <v>0.20833333333333334</v>
      </c>
      <c r="K472" t="s">
        <v>17</v>
      </c>
      <c r="L472">
        <v>2186970936</v>
      </c>
      <c r="M472">
        <v>2207497170</v>
      </c>
      <c r="N472" t="s">
        <v>31</v>
      </c>
      <c r="O472" t="s">
        <v>39</v>
      </c>
    </row>
    <row r="473" spans="1:15" x14ac:dyDescent="0.3">
      <c r="A473" t="s">
        <v>14</v>
      </c>
      <c r="B473">
        <v>21</v>
      </c>
      <c r="C473" t="str">
        <f>+TEXT(BaseDatos[[#This Row],[Fecha]],"mmmm")</f>
        <v>October</v>
      </c>
      <c r="D473" s="18">
        <v>44855</v>
      </c>
      <c r="E473" t="s">
        <v>15</v>
      </c>
      <c r="F473" t="s">
        <v>36</v>
      </c>
      <c r="G473">
        <v>222</v>
      </c>
      <c r="H473">
        <v>67240</v>
      </c>
      <c r="I473">
        <v>3</v>
      </c>
      <c r="J473" s="11">
        <v>0.125</v>
      </c>
      <c r="K473" t="s">
        <v>17</v>
      </c>
      <c r="L473">
        <v>2207497170</v>
      </c>
      <c r="M473">
        <v>2205821202</v>
      </c>
      <c r="N473" t="s">
        <v>24</v>
      </c>
      <c r="O473" t="s">
        <v>44</v>
      </c>
    </row>
    <row r="474" spans="1:15" x14ac:dyDescent="0.3">
      <c r="A474" t="s">
        <v>41</v>
      </c>
      <c r="B474">
        <v>2</v>
      </c>
      <c r="C474" t="str">
        <f>+TEXT(BaseDatos[[#This Row],[Fecha]],"mmmm")</f>
        <v>May</v>
      </c>
      <c r="D474" s="18">
        <v>44683</v>
      </c>
      <c r="E474" t="s">
        <v>34</v>
      </c>
      <c r="F474" t="s">
        <v>40</v>
      </c>
      <c r="G474">
        <v>329</v>
      </c>
      <c r="H474">
        <v>44815</v>
      </c>
      <c r="I474">
        <v>5</v>
      </c>
      <c r="J474" s="11">
        <v>0.1875</v>
      </c>
      <c r="K474" t="s">
        <v>17</v>
      </c>
      <c r="L474">
        <v>2210881640</v>
      </c>
      <c r="M474">
        <v>2177693658</v>
      </c>
      <c r="N474" t="s">
        <v>24</v>
      </c>
      <c r="O474" t="s">
        <v>28</v>
      </c>
    </row>
    <row r="475" spans="1:15" x14ac:dyDescent="0.3">
      <c r="A475" t="s">
        <v>14</v>
      </c>
      <c r="B475">
        <v>26</v>
      </c>
      <c r="C475" t="str">
        <f>+TEXT(BaseDatos[[#This Row],[Fecha]],"mmmm")</f>
        <v>June</v>
      </c>
      <c r="D475" s="18">
        <v>44738</v>
      </c>
      <c r="E475" t="s">
        <v>15</v>
      </c>
      <c r="F475" t="s">
        <v>40</v>
      </c>
      <c r="G475">
        <v>222</v>
      </c>
      <c r="H475">
        <v>56101</v>
      </c>
      <c r="I475">
        <v>3</v>
      </c>
      <c r="J475" s="11">
        <v>0.125</v>
      </c>
      <c r="K475" t="s">
        <v>22</v>
      </c>
      <c r="L475">
        <v>2210881640</v>
      </c>
      <c r="M475">
        <v>2205821202</v>
      </c>
      <c r="N475" t="s">
        <v>31</v>
      </c>
      <c r="O475" t="s">
        <v>39</v>
      </c>
    </row>
    <row r="476" spans="1:15" x14ac:dyDescent="0.3">
      <c r="A476" t="s">
        <v>14</v>
      </c>
      <c r="B476">
        <v>18</v>
      </c>
      <c r="C476" t="str">
        <f>+TEXT(BaseDatos[[#This Row],[Fecha]],"mmmm")</f>
        <v>November</v>
      </c>
      <c r="D476" s="18">
        <v>44883</v>
      </c>
      <c r="E476" t="s">
        <v>15</v>
      </c>
      <c r="F476" t="s">
        <v>36</v>
      </c>
      <c r="G476">
        <v>222</v>
      </c>
      <c r="H476">
        <v>48903</v>
      </c>
      <c r="I476">
        <v>3</v>
      </c>
      <c r="J476" s="11">
        <v>0.125</v>
      </c>
      <c r="K476" t="s">
        <v>17</v>
      </c>
      <c r="L476">
        <v>2194894679</v>
      </c>
      <c r="M476">
        <v>2162890821</v>
      </c>
      <c r="N476" t="s">
        <v>31</v>
      </c>
      <c r="O476" t="s">
        <v>44</v>
      </c>
    </row>
    <row r="477" spans="1:15" x14ac:dyDescent="0.3">
      <c r="A477" t="s">
        <v>14</v>
      </c>
      <c r="B477">
        <v>12</v>
      </c>
      <c r="C477" t="str">
        <f>+TEXT(BaseDatos[[#This Row],[Fecha]],"mmmm")</f>
        <v>August</v>
      </c>
      <c r="D477" s="18">
        <v>44785</v>
      </c>
      <c r="E477" t="s">
        <v>15</v>
      </c>
      <c r="F477" t="s">
        <v>16</v>
      </c>
      <c r="G477">
        <v>222</v>
      </c>
      <c r="H477">
        <v>61478</v>
      </c>
      <c r="I477">
        <v>3</v>
      </c>
      <c r="J477" s="11">
        <v>0.125</v>
      </c>
      <c r="K477" t="s">
        <v>22</v>
      </c>
      <c r="L477">
        <v>2210881640</v>
      </c>
      <c r="M477">
        <v>2177693658</v>
      </c>
      <c r="N477" t="s">
        <v>18</v>
      </c>
      <c r="O477" t="s">
        <v>43</v>
      </c>
    </row>
    <row r="478" spans="1:15" x14ac:dyDescent="0.3">
      <c r="A478" t="s">
        <v>41</v>
      </c>
      <c r="B478">
        <v>4</v>
      </c>
      <c r="C478" t="str">
        <f>+TEXT(BaseDatos[[#This Row],[Fecha]],"mmmm")</f>
        <v>October</v>
      </c>
      <c r="D478" s="18">
        <v>44838</v>
      </c>
      <c r="E478" t="s">
        <v>34</v>
      </c>
      <c r="F478" t="s">
        <v>16</v>
      </c>
      <c r="G478">
        <v>329</v>
      </c>
      <c r="H478">
        <v>51744</v>
      </c>
      <c r="I478">
        <v>5</v>
      </c>
      <c r="J478" s="11">
        <v>0.1875</v>
      </c>
      <c r="K478" t="s">
        <v>22</v>
      </c>
      <c r="L478">
        <v>2212525308</v>
      </c>
      <c r="M478">
        <v>2162890821</v>
      </c>
      <c r="N478" t="s">
        <v>38</v>
      </c>
      <c r="O478" t="s">
        <v>49</v>
      </c>
    </row>
    <row r="479" spans="1:15" x14ac:dyDescent="0.3">
      <c r="A479" t="s">
        <v>14</v>
      </c>
      <c r="B479">
        <v>19</v>
      </c>
      <c r="C479" t="str">
        <f>+TEXT(BaseDatos[[#This Row],[Fecha]],"mmmm")</f>
        <v>December</v>
      </c>
      <c r="D479" s="18">
        <v>44914</v>
      </c>
      <c r="E479" t="s">
        <v>15</v>
      </c>
      <c r="F479" t="s">
        <v>26</v>
      </c>
      <c r="G479">
        <v>222</v>
      </c>
      <c r="H479">
        <v>27616</v>
      </c>
      <c r="I479">
        <v>3</v>
      </c>
      <c r="J479" s="11">
        <v>0.125</v>
      </c>
      <c r="K479" t="s">
        <v>22</v>
      </c>
      <c r="L479">
        <v>2162890821</v>
      </c>
      <c r="M479">
        <v>2205821202</v>
      </c>
      <c r="N479" t="s">
        <v>24</v>
      </c>
      <c r="O479" t="s">
        <v>37</v>
      </c>
    </row>
    <row r="480" spans="1:15" x14ac:dyDescent="0.3">
      <c r="A480" t="s">
        <v>14</v>
      </c>
      <c r="B480">
        <v>20</v>
      </c>
      <c r="C480" t="str">
        <f>+TEXT(BaseDatos[[#This Row],[Fecha]],"mmmm")</f>
        <v>January</v>
      </c>
      <c r="D480" s="18">
        <v>44581</v>
      </c>
      <c r="E480" t="s">
        <v>29</v>
      </c>
      <c r="F480" t="s">
        <v>30</v>
      </c>
      <c r="G480">
        <v>480</v>
      </c>
      <c r="H480">
        <v>44026</v>
      </c>
      <c r="I480">
        <v>5</v>
      </c>
      <c r="J480" s="11">
        <v>0.25</v>
      </c>
      <c r="K480" t="s">
        <v>17</v>
      </c>
      <c r="L480">
        <v>2207497170</v>
      </c>
      <c r="M480">
        <v>2210881640</v>
      </c>
      <c r="N480" t="s">
        <v>38</v>
      </c>
      <c r="O480" t="s">
        <v>42</v>
      </c>
    </row>
    <row r="481" spans="1:15" x14ac:dyDescent="0.3">
      <c r="A481" t="s">
        <v>14</v>
      </c>
      <c r="B481">
        <v>16</v>
      </c>
      <c r="C481" t="str">
        <f>+TEXT(BaseDatos[[#This Row],[Fecha]],"mmmm")</f>
        <v>January</v>
      </c>
      <c r="D481" s="18">
        <v>44577</v>
      </c>
      <c r="E481" t="s">
        <v>34</v>
      </c>
      <c r="F481" t="s">
        <v>36</v>
      </c>
      <c r="G481">
        <v>329</v>
      </c>
      <c r="H481">
        <v>20364</v>
      </c>
      <c r="I481">
        <v>5</v>
      </c>
      <c r="J481" s="11">
        <v>0.1875</v>
      </c>
      <c r="K481" t="s">
        <v>17</v>
      </c>
      <c r="L481">
        <v>2194894679</v>
      </c>
      <c r="M481">
        <v>2177693658</v>
      </c>
      <c r="N481" t="s">
        <v>38</v>
      </c>
      <c r="O481" t="s">
        <v>32</v>
      </c>
    </row>
    <row r="482" spans="1:15" x14ac:dyDescent="0.3">
      <c r="A482" t="s">
        <v>41</v>
      </c>
      <c r="B482">
        <v>22</v>
      </c>
      <c r="C482" t="str">
        <f>+TEXT(BaseDatos[[#This Row],[Fecha]],"mmmm")</f>
        <v>December</v>
      </c>
      <c r="D482" s="18">
        <v>44917</v>
      </c>
      <c r="E482" t="s">
        <v>34</v>
      </c>
      <c r="F482" t="s">
        <v>36</v>
      </c>
      <c r="G482">
        <v>329</v>
      </c>
      <c r="H482">
        <v>18451</v>
      </c>
      <c r="I482">
        <v>5</v>
      </c>
      <c r="J482" s="11">
        <v>0.1875</v>
      </c>
      <c r="K482" t="s">
        <v>22</v>
      </c>
      <c r="L482">
        <v>2162890821</v>
      </c>
      <c r="M482">
        <v>2186970936</v>
      </c>
      <c r="N482" t="s">
        <v>38</v>
      </c>
      <c r="O482" t="s">
        <v>47</v>
      </c>
    </row>
    <row r="483" spans="1:15" x14ac:dyDescent="0.3">
      <c r="A483" t="s">
        <v>41</v>
      </c>
      <c r="B483">
        <v>11</v>
      </c>
      <c r="C483" t="str">
        <f>+TEXT(BaseDatos[[#This Row],[Fecha]],"mmmm")</f>
        <v>October</v>
      </c>
      <c r="D483" s="18">
        <v>44845</v>
      </c>
      <c r="E483" t="s">
        <v>23</v>
      </c>
      <c r="F483" t="s">
        <v>30</v>
      </c>
      <c r="G483">
        <v>900</v>
      </c>
      <c r="H483">
        <v>19352</v>
      </c>
      <c r="I483">
        <v>5</v>
      </c>
      <c r="J483" s="11">
        <v>0.29166666666666669</v>
      </c>
      <c r="K483" t="s">
        <v>22</v>
      </c>
      <c r="L483">
        <v>2210881640</v>
      </c>
      <c r="M483">
        <v>2177693658</v>
      </c>
      <c r="N483" t="s">
        <v>18</v>
      </c>
      <c r="O483" t="s">
        <v>33</v>
      </c>
    </row>
    <row r="484" spans="1:15" x14ac:dyDescent="0.3">
      <c r="A484" t="s">
        <v>14</v>
      </c>
      <c r="B484">
        <v>7</v>
      </c>
      <c r="C484" t="str">
        <f>+TEXT(BaseDatos[[#This Row],[Fecha]],"mmmm")</f>
        <v>June</v>
      </c>
      <c r="D484" s="18">
        <v>44719</v>
      </c>
      <c r="E484" t="s">
        <v>15</v>
      </c>
      <c r="F484" t="s">
        <v>40</v>
      </c>
      <c r="G484">
        <v>222</v>
      </c>
      <c r="H484">
        <v>28620</v>
      </c>
      <c r="I484">
        <v>3</v>
      </c>
      <c r="J484" s="11">
        <v>0.125</v>
      </c>
      <c r="K484" t="s">
        <v>22</v>
      </c>
      <c r="L484">
        <v>2210881640</v>
      </c>
      <c r="M484">
        <v>2205821202</v>
      </c>
      <c r="N484" t="s">
        <v>31</v>
      </c>
      <c r="O484" t="s">
        <v>44</v>
      </c>
    </row>
    <row r="485" spans="1:15" x14ac:dyDescent="0.3">
      <c r="A485" t="s">
        <v>14</v>
      </c>
      <c r="B485">
        <v>15</v>
      </c>
      <c r="C485" t="str">
        <f>+TEXT(BaseDatos[[#This Row],[Fecha]],"mmmm")</f>
        <v>March</v>
      </c>
      <c r="D485" s="18">
        <v>44635</v>
      </c>
      <c r="E485" t="s">
        <v>20</v>
      </c>
      <c r="F485" t="s">
        <v>21</v>
      </c>
      <c r="G485">
        <v>333</v>
      </c>
      <c r="H485">
        <v>75394</v>
      </c>
      <c r="I485">
        <v>4</v>
      </c>
      <c r="J485" s="11">
        <v>0.20833333333333334</v>
      </c>
      <c r="K485" t="s">
        <v>22</v>
      </c>
      <c r="L485">
        <v>2212525308</v>
      </c>
      <c r="M485">
        <v>2210881640</v>
      </c>
      <c r="N485" t="s">
        <v>38</v>
      </c>
      <c r="O485" t="s">
        <v>42</v>
      </c>
    </row>
    <row r="486" spans="1:15" x14ac:dyDescent="0.3">
      <c r="A486" t="s">
        <v>14</v>
      </c>
      <c r="B486">
        <v>21</v>
      </c>
      <c r="C486" t="str">
        <f>+TEXT(BaseDatos[[#This Row],[Fecha]],"mmmm")</f>
        <v>October</v>
      </c>
      <c r="D486" s="18">
        <v>44855</v>
      </c>
      <c r="E486" t="s">
        <v>29</v>
      </c>
      <c r="F486" t="s">
        <v>40</v>
      </c>
      <c r="G486">
        <v>480</v>
      </c>
      <c r="H486">
        <v>71718</v>
      </c>
      <c r="I486">
        <v>5</v>
      </c>
      <c r="J486" s="11">
        <v>0.25</v>
      </c>
      <c r="K486" t="s">
        <v>22</v>
      </c>
      <c r="L486">
        <v>2210881640</v>
      </c>
      <c r="M486">
        <v>2210881640</v>
      </c>
      <c r="N486" t="s">
        <v>38</v>
      </c>
      <c r="O486" t="s">
        <v>49</v>
      </c>
    </row>
    <row r="487" spans="1:15" x14ac:dyDescent="0.3">
      <c r="A487" t="s">
        <v>14</v>
      </c>
      <c r="B487">
        <v>6</v>
      </c>
      <c r="C487" t="str">
        <f>+TEXT(BaseDatos[[#This Row],[Fecha]],"mmmm")</f>
        <v>October</v>
      </c>
      <c r="D487" s="18">
        <v>44840</v>
      </c>
      <c r="E487" t="s">
        <v>23</v>
      </c>
      <c r="F487" t="s">
        <v>30</v>
      </c>
      <c r="G487">
        <v>900</v>
      </c>
      <c r="H487">
        <v>23391</v>
      </c>
      <c r="I487">
        <v>5</v>
      </c>
      <c r="J487" s="11">
        <v>0.29166666666666669</v>
      </c>
      <c r="K487" t="s">
        <v>22</v>
      </c>
      <c r="L487">
        <v>2150486004</v>
      </c>
      <c r="M487">
        <v>2207497170</v>
      </c>
      <c r="N487" t="s">
        <v>24</v>
      </c>
      <c r="O487" t="s">
        <v>42</v>
      </c>
    </row>
    <row r="488" spans="1:15" x14ac:dyDescent="0.3">
      <c r="A488" t="s">
        <v>14</v>
      </c>
      <c r="B488">
        <v>10</v>
      </c>
      <c r="C488" t="str">
        <f>+TEXT(BaseDatos[[#This Row],[Fecha]],"mmmm")</f>
        <v>January</v>
      </c>
      <c r="D488" s="18">
        <v>44571</v>
      </c>
      <c r="E488" t="s">
        <v>15</v>
      </c>
      <c r="F488" t="s">
        <v>26</v>
      </c>
      <c r="G488">
        <v>222</v>
      </c>
      <c r="H488">
        <v>27714</v>
      </c>
      <c r="I488">
        <v>3</v>
      </c>
      <c r="J488" s="11">
        <v>0.125</v>
      </c>
      <c r="K488" t="s">
        <v>27</v>
      </c>
      <c r="L488">
        <v>2212525308</v>
      </c>
      <c r="M488">
        <v>2177693658</v>
      </c>
      <c r="N488" t="s">
        <v>38</v>
      </c>
      <c r="O488" t="s">
        <v>46</v>
      </c>
    </row>
    <row r="489" spans="1:15" x14ac:dyDescent="0.3">
      <c r="A489" t="s">
        <v>14</v>
      </c>
      <c r="B489">
        <v>5</v>
      </c>
      <c r="C489" t="str">
        <f>+TEXT(BaseDatos[[#This Row],[Fecha]],"mmmm")</f>
        <v>April</v>
      </c>
      <c r="D489" s="18">
        <v>44656</v>
      </c>
      <c r="E489" t="s">
        <v>20</v>
      </c>
      <c r="F489" t="s">
        <v>40</v>
      </c>
      <c r="G489">
        <v>333</v>
      </c>
      <c r="H489">
        <v>62972</v>
      </c>
      <c r="I489">
        <v>4</v>
      </c>
      <c r="J489" s="11">
        <v>0.20833333333333334</v>
      </c>
      <c r="K489" t="s">
        <v>22</v>
      </c>
      <c r="L489">
        <v>2210881640</v>
      </c>
      <c r="M489">
        <v>2207497170</v>
      </c>
      <c r="N489" t="s">
        <v>31</v>
      </c>
      <c r="O489" t="s">
        <v>48</v>
      </c>
    </row>
    <row r="490" spans="1:15" x14ac:dyDescent="0.3">
      <c r="A490" t="s">
        <v>14</v>
      </c>
      <c r="B490">
        <v>27</v>
      </c>
      <c r="C490" t="str">
        <f>+TEXT(BaseDatos[[#This Row],[Fecha]],"mmmm")</f>
        <v>January</v>
      </c>
      <c r="D490" s="18">
        <v>44588</v>
      </c>
      <c r="E490" t="s">
        <v>29</v>
      </c>
      <c r="F490" t="s">
        <v>21</v>
      </c>
      <c r="G490">
        <v>480</v>
      </c>
      <c r="H490">
        <v>41829</v>
      </c>
      <c r="I490">
        <v>5</v>
      </c>
      <c r="J490" s="11">
        <v>0.25</v>
      </c>
      <c r="K490" t="s">
        <v>27</v>
      </c>
      <c r="L490">
        <v>2186970936</v>
      </c>
      <c r="M490">
        <v>2212525308</v>
      </c>
      <c r="N490" t="s">
        <v>31</v>
      </c>
      <c r="O490" t="s">
        <v>33</v>
      </c>
    </row>
    <row r="491" spans="1:15" x14ac:dyDescent="0.3">
      <c r="A491" t="s">
        <v>14</v>
      </c>
      <c r="B491">
        <v>4</v>
      </c>
      <c r="C491" t="str">
        <f>+TEXT(BaseDatos[[#This Row],[Fecha]],"mmmm")</f>
        <v>June</v>
      </c>
      <c r="D491" s="18">
        <v>44716</v>
      </c>
      <c r="E491" t="s">
        <v>35</v>
      </c>
      <c r="F491" t="s">
        <v>40</v>
      </c>
      <c r="G491">
        <v>382</v>
      </c>
      <c r="H491">
        <v>53091</v>
      </c>
      <c r="I491">
        <v>5</v>
      </c>
      <c r="J491" s="11">
        <v>0.1875</v>
      </c>
      <c r="K491" t="s">
        <v>27</v>
      </c>
      <c r="L491">
        <v>2162890821</v>
      </c>
      <c r="M491">
        <v>2162890821</v>
      </c>
      <c r="N491" t="s">
        <v>18</v>
      </c>
      <c r="O491" t="s">
        <v>33</v>
      </c>
    </row>
    <row r="492" spans="1:15" x14ac:dyDescent="0.3">
      <c r="A492" t="s">
        <v>14</v>
      </c>
      <c r="B492">
        <v>6</v>
      </c>
      <c r="C492" t="str">
        <f>+TEXT(BaseDatos[[#This Row],[Fecha]],"mmmm")</f>
        <v>August</v>
      </c>
      <c r="D492" s="18">
        <v>44779</v>
      </c>
      <c r="E492" t="s">
        <v>35</v>
      </c>
      <c r="F492" t="s">
        <v>30</v>
      </c>
      <c r="G492">
        <v>382</v>
      </c>
      <c r="H492">
        <v>17215</v>
      </c>
      <c r="I492">
        <v>5</v>
      </c>
      <c r="J492" s="11">
        <v>0.1875</v>
      </c>
      <c r="K492" t="s">
        <v>17</v>
      </c>
      <c r="L492">
        <v>2210881640</v>
      </c>
      <c r="M492">
        <v>2177693658</v>
      </c>
      <c r="N492" t="s">
        <v>31</v>
      </c>
      <c r="O492" t="s">
        <v>37</v>
      </c>
    </row>
    <row r="493" spans="1:15" x14ac:dyDescent="0.3">
      <c r="A493" t="s">
        <v>14</v>
      </c>
      <c r="B493">
        <v>19</v>
      </c>
      <c r="C493" t="str">
        <f>+TEXT(BaseDatos[[#This Row],[Fecha]],"mmmm")</f>
        <v>November</v>
      </c>
      <c r="D493" s="18">
        <v>44884</v>
      </c>
      <c r="E493" t="s">
        <v>20</v>
      </c>
      <c r="F493" t="s">
        <v>40</v>
      </c>
      <c r="G493">
        <v>333</v>
      </c>
      <c r="H493">
        <v>23862</v>
      </c>
      <c r="I493">
        <v>4</v>
      </c>
      <c r="J493" s="11">
        <v>0.20833333333333334</v>
      </c>
      <c r="K493" t="s">
        <v>27</v>
      </c>
      <c r="L493">
        <v>2150486004</v>
      </c>
      <c r="M493">
        <v>2177693658</v>
      </c>
      <c r="N493" t="s">
        <v>31</v>
      </c>
      <c r="O493" t="s">
        <v>48</v>
      </c>
    </row>
    <row r="494" spans="1:15" x14ac:dyDescent="0.3">
      <c r="A494" t="s">
        <v>41</v>
      </c>
      <c r="B494">
        <v>12</v>
      </c>
      <c r="C494" t="str">
        <f>+TEXT(BaseDatos[[#This Row],[Fecha]],"mmmm")</f>
        <v>December</v>
      </c>
      <c r="D494" s="18">
        <v>44907</v>
      </c>
      <c r="E494" t="s">
        <v>34</v>
      </c>
      <c r="F494" t="s">
        <v>16</v>
      </c>
      <c r="G494">
        <v>329</v>
      </c>
      <c r="H494">
        <v>60701</v>
      </c>
      <c r="I494">
        <v>5</v>
      </c>
      <c r="J494" s="11">
        <v>0.1875</v>
      </c>
      <c r="K494" t="s">
        <v>17</v>
      </c>
      <c r="L494">
        <v>2177693658</v>
      </c>
      <c r="M494">
        <v>2177693658</v>
      </c>
      <c r="N494" t="s">
        <v>38</v>
      </c>
      <c r="O494" t="s">
        <v>25</v>
      </c>
    </row>
    <row r="495" spans="1:15" x14ac:dyDescent="0.3">
      <c r="A495" t="s">
        <v>14</v>
      </c>
      <c r="B495">
        <v>13</v>
      </c>
      <c r="C495" t="str">
        <f>+TEXT(BaseDatos[[#This Row],[Fecha]],"mmmm")</f>
        <v>September</v>
      </c>
      <c r="D495" s="18">
        <v>44817</v>
      </c>
      <c r="E495" t="s">
        <v>34</v>
      </c>
      <c r="F495" t="s">
        <v>16</v>
      </c>
      <c r="G495">
        <v>329</v>
      </c>
      <c r="H495">
        <v>50988</v>
      </c>
      <c r="I495">
        <v>5</v>
      </c>
      <c r="J495" s="11">
        <v>0.1875</v>
      </c>
      <c r="K495" t="s">
        <v>17</v>
      </c>
      <c r="L495">
        <v>2194894679</v>
      </c>
      <c r="M495">
        <v>2186970936</v>
      </c>
      <c r="N495" t="s">
        <v>18</v>
      </c>
      <c r="O495" t="s">
        <v>48</v>
      </c>
    </row>
    <row r="496" spans="1:15" x14ac:dyDescent="0.3">
      <c r="A496" t="s">
        <v>41</v>
      </c>
      <c r="B496">
        <v>27</v>
      </c>
      <c r="C496" t="str">
        <f>+TEXT(BaseDatos[[#This Row],[Fecha]],"mmmm")</f>
        <v>October</v>
      </c>
      <c r="D496" s="18">
        <v>44861</v>
      </c>
      <c r="E496" t="s">
        <v>35</v>
      </c>
      <c r="F496" t="s">
        <v>40</v>
      </c>
      <c r="G496">
        <v>382</v>
      </c>
      <c r="H496">
        <v>27673</v>
      </c>
      <c r="I496">
        <v>5</v>
      </c>
      <c r="J496" s="11">
        <v>0.1875</v>
      </c>
      <c r="K496" t="s">
        <v>22</v>
      </c>
      <c r="L496">
        <v>2162890821</v>
      </c>
      <c r="M496">
        <v>2177693658</v>
      </c>
      <c r="N496" t="s">
        <v>38</v>
      </c>
      <c r="O496" t="s">
        <v>25</v>
      </c>
    </row>
    <row r="497" spans="1:15" x14ac:dyDescent="0.3">
      <c r="A497" t="s">
        <v>14</v>
      </c>
      <c r="B497">
        <v>12</v>
      </c>
      <c r="C497" t="str">
        <f>+TEXT(BaseDatos[[#This Row],[Fecha]],"mmmm")</f>
        <v>February</v>
      </c>
      <c r="D497" s="18">
        <v>44604</v>
      </c>
      <c r="E497" t="s">
        <v>34</v>
      </c>
      <c r="F497" t="s">
        <v>36</v>
      </c>
      <c r="G497">
        <v>329</v>
      </c>
      <c r="H497">
        <v>53855</v>
      </c>
      <c r="I497">
        <v>5</v>
      </c>
      <c r="J497" s="11">
        <v>0.1875</v>
      </c>
      <c r="K497" t="s">
        <v>22</v>
      </c>
      <c r="L497">
        <v>2210881640</v>
      </c>
      <c r="M497">
        <v>2150486004</v>
      </c>
      <c r="N497" t="s">
        <v>18</v>
      </c>
      <c r="O497" t="s">
        <v>33</v>
      </c>
    </row>
    <row r="498" spans="1:15" x14ac:dyDescent="0.3">
      <c r="A498" t="s">
        <v>14</v>
      </c>
      <c r="B498">
        <v>18</v>
      </c>
      <c r="C498" t="str">
        <f>+TEXT(BaseDatos[[#This Row],[Fecha]],"mmmm")</f>
        <v>December</v>
      </c>
      <c r="D498" s="18">
        <v>44913</v>
      </c>
      <c r="E498" t="s">
        <v>20</v>
      </c>
      <c r="F498" t="s">
        <v>36</v>
      </c>
      <c r="G498">
        <v>333</v>
      </c>
      <c r="H498">
        <v>14268</v>
      </c>
      <c r="I498">
        <v>4</v>
      </c>
      <c r="J498" s="11">
        <v>0.20833333333333334</v>
      </c>
      <c r="K498" t="s">
        <v>17</v>
      </c>
      <c r="L498">
        <v>2194894679</v>
      </c>
      <c r="M498">
        <v>2150486004</v>
      </c>
      <c r="N498" t="s">
        <v>31</v>
      </c>
      <c r="O498" t="s">
        <v>49</v>
      </c>
    </row>
    <row r="499" spans="1:15" x14ac:dyDescent="0.3">
      <c r="A499" t="s">
        <v>14</v>
      </c>
      <c r="B499">
        <v>20</v>
      </c>
      <c r="C499" t="str">
        <f>+TEXT(BaseDatos[[#This Row],[Fecha]],"mmmm")</f>
        <v>July</v>
      </c>
      <c r="D499" s="18">
        <v>44762</v>
      </c>
      <c r="E499" t="s">
        <v>20</v>
      </c>
      <c r="F499" t="s">
        <v>36</v>
      </c>
      <c r="G499">
        <v>333</v>
      </c>
      <c r="H499">
        <v>18102</v>
      </c>
      <c r="I499">
        <v>4</v>
      </c>
      <c r="J499" s="11">
        <v>0.20833333333333334</v>
      </c>
      <c r="K499" t="s">
        <v>27</v>
      </c>
      <c r="L499">
        <v>2207497170</v>
      </c>
      <c r="M499">
        <v>2150486004</v>
      </c>
      <c r="N499" t="s">
        <v>31</v>
      </c>
      <c r="O499" t="s">
        <v>43</v>
      </c>
    </row>
    <row r="500" spans="1:15" x14ac:dyDescent="0.3">
      <c r="A500" t="s">
        <v>41</v>
      </c>
      <c r="B500">
        <v>11</v>
      </c>
      <c r="C500" t="str">
        <f>+TEXT(BaseDatos[[#This Row],[Fecha]],"mmmm")</f>
        <v>February</v>
      </c>
      <c r="D500" s="18">
        <v>44603</v>
      </c>
      <c r="E500" t="s">
        <v>15</v>
      </c>
      <c r="F500" t="s">
        <v>21</v>
      </c>
      <c r="G500">
        <v>222</v>
      </c>
      <c r="H500">
        <v>19287</v>
      </c>
      <c r="I500">
        <v>3</v>
      </c>
      <c r="J500" s="11">
        <v>0.125</v>
      </c>
      <c r="K500" t="s">
        <v>22</v>
      </c>
      <c r="L500">
        <v>2194894679</v>
      </c>
      <c r="M500">
        <v>2205821202</v>
      </c>
      <c r="N500" t="s">
        <v>38</v>
      </c>
      <c r="O500" t="s">
        <v>47</v>
      </c>
    </row>
    <row r="501" spans="1:15" x14ac:dyDescent="0.3">
      <c r="A501" t="s">
        <v>14</v>
      </c>
      <c r="B501">
        <v>13</v>
      </c>
      <c r="C501" t="str">
        <f>+TEXT(BaseDatos[[#This Row],[Fecha]],"mmmm")</f>
        <v>December</v>
      </c>
      <c r="D501" s="18">
        <v>44908</v>
      </c>
      <c r="E501" t="s">
        <v>34</v>
      </c>
      <c r="F501" t="s">
        <v>21</v>
      </c>
      <c r="G501">
        <v>329</v>
      </c>
      <c r="H501">
        <v>43821</v>
      </c>
      <c r="I501">
        <v>5</v>
      </c>
      <c r="J501" s="11">
        <v>0.1875</v>
      </c>
      <c r="K501" t="s">
        <v>22</v>
      </c>
      <c r="L501">
        <v>2150486004</v>
      </c>
      <c r="M501">
        <v>2207497170</v>
      </c>
      <c r="N501" t="s">
        <v>18</v>
      </c>
      <c r="O501" t="s">
        <v>45</v>
      </c>
    </row>
    <row r="502" spans="1:15" x14ac:dyDescent="0.3">
      <c r="A502" t="s">
        <v>14</v>
      </c>
      <c r="B502">
        <v>1</v>
      </c>
      <c r="C502" t="str">
        <f>+TEXT(BaseDatos[[#This Row],[Fecha]],"mmmm")</f>
        <v>January</v>
      </c>
      <c r="D502" s="18">
        <v>44562</v>
      </c>
      <c r="E502" t="s">
        <v>34</v>
      </c>
      <c r="F502" t="s">
        <v>30</v>
      </c>
      <c r="G502">
        <v>329</v>
      </c>
      <c r="H502">
        <v>22335</v>
      </c>
      <c r="I502">
        <v>5</v>
      </c>
      <c r="J502" s="11">
        <v>0.1875</v>
      </c>
      <c r="K502" t="s">
        <v>22</v>
      </c>
      <c r="L502">
        <v>2212525308</v>
      </c>
      <c r="M502">
        <v>2212525308</v>
      </c>
      <c r="N502" t="s">
        <v>24</v>
      </c>
      <c r="O502" t="s">
        <v>33</v>
      </c>
    </row>
    <row r="503" spans="1:15" x14ac:dyDescent="0.3">
      <c r="A503" t="s">
        <v>14</v>
      </c>
      <c r="B503">
        <v>2</v>
      </c>
      <c r="C503" t="str">
        <f>+TEXT(BaseDatos[[#This Row],[Fecha]],"mmmm")</f>
        <v>August</v>
      </c>
      <c r="D503" s="18">
        <v>44775</v>
      </c>
      <c r="E503" t="s">
        <v>34</v>
      </c>
      <c r="F503" t="s">
        <v>26</v>
      </c>
      <c r="G503">
        <v>329</v>
      </c>
      <c r="H503">
        <v>77733</v>
      </c>
      <c r="I503">
        <v>5</v>
      </c>
      <c r="J503" s="11">
        <v>0.1875</v>
      </c>
      <c r="K503" t="s">
        <v>17</v>
      </c>
      <c r="L503">
        <v>2212525308</v>
      </c>
      <c r="M503">
        <v>2162890821</v>
      </c>
      <c r="N503" t="s">
        <v>31</v>
      </c>
      <c r="O503" t="s">
        <v>39</v>
      </c>
    </row>
    <row r="504" spans="1:15" x14ac:dyDescent="0.3">
      <c r="A504" t="s">
        <v>14</v>
      </c>
      <c r="B504">
        <v>26</v>
      </c>
      <c r="C504" t="str">
        <f>+TEXT(BaseDatos[[#This Row],[Fecha]],"mmmm")</f>
        <v>December</v>
      </c>
      <c r="D504" s="18">
        <v>44921</v>
      </c>
      <c r="E504" t="s">
        <v>34</v>
      </c>
      <c r="F504" t="s">
        <v>36</v>
      </c>
      <c r="G504">
        <v>329</v>
      </c>
      <c r="H504">
        <v>13554</v>
      </c>
      <c r="I504">
        <v>5</v>
      </c>
      <c r="J504" s="11">
        <v>0.1875</v>
      </c>
      <c r="K504" t="s">
        <v>22</v>
      </c>
      <c r="L504">
        <v>2194894679</v>
      </c>
      <c r="M504">
        <v>2205821202</v>
      </c>
      <c r="N504" t="s">
        <v>18</v>
      </c>
      <c r="O504" t="s">
        <v>25</v>
      </c>
    </row>
    <row r="505" spans="1:15" x14ac:dyDescent="0.3">
      <c r="A505" t="s">
        <v>14</v>
      </c>
      <c r="B505">
        <v>10</v>
      </c>
      <c r="C505" t="str">
        <f>+TEXT(BaseDatos[[#This Row],[Fecha]],"mmmm")</f>
        <v>August</v>
      </c>
      <c r="D505" s="18">
        <v>44783</v>
      </c>
      <c r="E505" t="s">
        <v>23</v>
      </c>
      <c r="F505" t="s">
        <v>16</v>
      </c>
      <c r="G505">
        <v>900</v>
      </c>
      <c r="H505">
        <v>33075</v>
      </c>
      <c r="I505">
        <v>5</v>
      </c>
      <c r="J505" s="11">
        <v>0.29166666666666669</v>
      </c>
      <c r="K505" t="s">
        <v>27</v>
      </c>
      <c r="L505">
        <v>2186970936</v>
      </c>
      <c r="M505">
        <v>2177693658</v>
      </c>
      <c r="N505" t="s">
        <v>31</v>
      </c>
      <c r="O505" t="s">
        <v>39</v>
      </c>
    </row>
    <row r="506" spans="1:15" x14ac:dyDescent="0.3">
      <c r="A506" t="s">
        <v>14</v>
      </c>
      <c r="B506">
        <v>13</v>
      </c>
      <c r="C506" t="str">
        <f>+TEXT(BaseDatos[[#This Row],[Fecha]],"mmmm")</f>
        <v>February</v>
      </c>
      <c r="D506" s="18">
        <v>44605</v>
      </c>
      <c r="E506" t="s">
        <v>29</v>
      </c>
      <c r="F506" t="s">
        <v>30</v>
      </c>
      <c r="G506">
        <v>480</v>
      </c>
      <c r="H506">
        <v>52413</v>
      </c>
      <c r="I506">
        <v>5</v>
      </c>
      <c r="J506" s="11">
        <v>0.25</v>
      </c>
      <c r="K506" t="s">
        <v>17</v>
      </c>
      <c r="L506">
        <v>2194894679</v>
      </c>
      <c r="M506">
        <v>2205821202</v>
      </c>
      <c r="N506" t="s">
        <v>18</v>
      </c>
      <c r="O506" t="s">
        <v>39</v>
      </c>
    </row>
    <row r="507" spans="1:15" x14ac:dyDescent="0.3">
      <c r="A507" t="s">
        <v>14</v>
      </c>
      <c r="B507">
        <v>15</v>
      </c>
      <c r="C507" t="str">
        <f>+TEXT(BaseDatos[[#This Row],[Fecha]],"mmmm")</f>
        <v>April</v>
      </c>
      <c r="D507" s="18">
        <v>44666</v>
      </c>
      <c r="E507" t="s">
        <v>20</v>
      </c>
      <c r="F507" t="s">
        <v>30</v>
      </c>
      <c r="G507">
        <v>333</v>
      </c>
      <c r="H507">
        <v>18913</v>
      </c>
      <c r="I507">
        <v>4</v>
      </c>
      <c r="J507" s="11">
        <v>0.20833333333333334</v>
      </c>
      <c r="K507" t="s">
        <v>17</v>
      </c>
      <c r="L507">
        <v>2150486004</v>
      </c>
      <c r="M507">
        <v>2205821202</v>
      </c>
      <c r="N507" t="s">
        <v>38</v>
      </c>
      <c r="O507" t="s">
        <v>33</v>
      </c>
    </row>
    <row r="508" spans="1:15" x14ac:dyDescent="0.3">
      <c r="A508" t="s">
        <v>14</v>
      </c>
      <c r="B508">
        <v>21</v>
      </c>
      <c r="C508" t="str">
        <f>+TEXT(BaseDatos[[#This Row],[Fecha]],"mmmm")</f>
        <v>August</v>
      </c>
      <c r="D508" s="18">
        <v>44794</v>
      </c>
      <c r="E508" t="s">
        <v>15</v>
      </c>
      <c r="F508" t="s">
        <v>26</v>
      </c>
      <c r="G508">
        <v>222</v>
      </c>
      <c r="H508">
        <v>52394</v>
      </c>
      <c r="I508">
        <v>3</v>
      </c>
      <c r="J508" s="11">
        <v>0.125</v>
      </c>
      <c r="K508" t="s">
        <v>17</v>
      </c>
      <c r="L508">
        <v>2194894679</v>
      </c>
      <c r="M508">
        <v>2150486004</v>
      </c>
      <c r="N508" t="s">
        <v>18</v>
      </c>
      <c r="O508" t="s">
        <v>33</v>
      </c>
    </row>
    <row r="509" spans="1:15" x14ac:dyDescent="0.3">
      <c r="A509" t="s">
        <v>14</v>
      </c>
      <c r="B509">
        <v>25</v>
      </c>
      <c r="C509" t="str">
        <f>+TEXT(BaseDatos[[#This Row],[Fecha]],"mmmm")</f>
        <v>April</v>
      </c>
      <c r="D509" s="18">
        <v>44676</v>
      </c>
      <c r="E509" t="s">
        <v>34</v>
      </c>
      <c r="F509" t="s">
        <v>36</v>
      </c>
      <c r="G509">
        <v>329</v>
      </c>
      <c r="H509">
        <v>69934</v>
      </c>
      <c r="I509">
        <v>5</v>
      </c>
      <c r="J509" s="11">
        <v>0.1875</v>
      </c>
      <c r="K509" t="s">
        <v>27</v>
      </c>
      <c r="L509">
        <v>2162890821</v>
      </c>
      <c r="M509">
        <v>2177693658</v>
      </c>
      <c r="N509" t="s">
        <v>31</v>
      </c>
      <c r="O509" t="s">
        <v>42</v>
      </c>
    </row>
    <row r="510" spans="1:15" x14ac:dyDescent="0.3">
      <c r="A510" t="s">
        <v>14</v>
      </c>
      <c r="B510">
        <v>18</v>
      </c>
      <c r="C510" t="str">
        <f>+TEXT(BaseDatos[[#This Row],[Fecha]],"mmmm")</f>
        <v>August</v>
      </c>
      <c r="D510" s="18">
        <v>44791</v>
      </c>
      <c r="E510" t="s">
        <v>34</v>
      </c>
      <c r="F510" t="s">
        <v>40</v>
      </c>
      <c r="G510">
        <v>329</v>
      </c>
      <c r="H510">
        <v>61736</v>
      </c>
      <c r="I510">
        <v>5</v>
      </c>
      <c r="J510" s="11">
        <v>0.1875</v>
      </c>
      <c r="K510" t="s">
        <v>27</v>
      </c>
      <c r="L510">
        <v>2177693658</v>
      </c>
      <c r="M510">
        <v>2212525308</v>
      </c>
      <c r="N510" t="s">
        <v>24</v>
      </c>
      <c r="O510" t="s">
        <v>48</v>
      </c>
    </row>
    <row r="511" spans="1:15" x14ac:dyDescent="0.3">
      <c r="A511" t="s">
        <v>41</v>
      </c>
      <c r="B511">
        <v>23</v>
      </c>
      <c r="C511" t="str">
        <f>+TEXT(BaseDatos[[#This Row],[Fecha]],"mmmm")</f>
        <v>April</v>
      </c>
      <c r="D511" s="18">
        <v>44674</v>
      </c>
      <c r="E511" t="s">
        <v>23</v>
      </c>
      <c r="F511" t="s">
        <v>21</v>
      </c>
      <c r="G511">
        <v>900</v>
      </c>
      <c r="H511">
        <v>23249</v>
      </c>
      <c r="I511">
        <v>5</v>
      </c>
      <c r="J511" s="11">
        <v>0.29166666666666669</v>
      </c>
      <c r="K511" t="s">
        <v>22</v>
      </c>
      <c r="L511">
        <v>2210881640</v>
      </c>
      <c r="M511">
        <v>2210881640</v>
      </c>
      <c r="N511" t="s">
        <v>24</v>
      </c>
      <c r="O511" t="s">
        <v>46</v>
      </c>
    </row>
    <row r="512" spans="1:15" x14ac:dyDescent="0.3">
      <c r="A512" t="s">
        <v>41</v>
      </c>
      <c r="B512">
        <v>26</v>
      </c>
      <c r="C512" t="str">
        <f>+TEXT(BaseDatos[[#This Row],[Fecha]],"mmmm")</f>
        <v>August</v>
      </c>
      <c r="D512" s="18">
        <v>44799</v>
      </c>
      <c r="E512" t="s">
        <v>29</v>
      </c>
      <c r="F512" t="s">
        <v>16</v>
      </c>
      <c r="G512">
        <v>480</v>
      </c>
      <c r="H512">
        <v>62600</v>
      </c>
      <c r="I512">
        <v>5</v>
      </c>
      <c r="J512" s="11">
        <v>0.25</v>
      </c>
      <c r="K512" t="s">
        <v>22</v>
      </c>
      <c r="L512">
        <v>2186970936</v>
      </c>
      <c r="M512">
        <v>2210881640</v>
      </c>
      <c r="N512" t="s">
        <v>18</v>
      </c>
      <c r="O512" t="s">
        <v>47</v>
      </c>
    </row>
    <row r="513" spans="1:15" x14ac:dyDescent="0.3">
      <c r="A513" t="s">
        <v>14</v>
      </c>
      <c r="B513">
        <v>10</v>
      </c>
      <c r="C513" t="str">
        <f>+TEXT(BaseDatos[[#This Row],[Fecha]],"mmmm")</f>
        <v>July</v>
      </c>
      <c r="D513" s="18">
        <v>44752</v>
      </c>
      <c r="E513" t="s">
        <v>15</v>
      </c>
      <c r="F513" t="s">
        <v>21</v>
      </c>
      <c r="G513">
        <v>222</v>
      </c>
      <c r="H513">
        <v>68220</v>
      </c>
      <c r="I513">
        <v>3</v>
      </c>
      <c r="J513" s="11">
        <v>0.125</v>
      </c>
      <c r="K513" t="s">
        <v>27</v>
      </c>
      <c r="L513">
        <v>2210881640</v>
      </c>
      <c r="M513">
        <v>2205821202</v>
      </c>
      <c r="N513" t="s">
        <v>31</v>
      </c>
      <c r="O513" t="s">
        <v>46</v>
      </c>
    </row>
    <row r="514" spans="1:15" x14ac:dyDescent="0.3">
      <c r="A514" t="s">
        <v>14</v>
      </c>
      <c r="B514">
        <v>8</v>
      </c>
      <c r="C514" t="str">
        <f>+TEXT(BaseDatos[[#This Row],[Fecha]],"mmmm")</f>
        <v>February</v>
      </c>
      <c r="D514" s="18">
        <v>44600</v>
      </c>
      <c r="E514" t="s">
        <v>34</v>
      </c>
      <c r="F514" t="s">
        <v>16</v>
      </c>
      <c r="G514">
        <v>329</v>
      </c>
      <c r="H514">
        <v>74292</v>
      </c>
      <c r="I514">
        <v>5</v>
      </c>
      <c r="J514" s="11">
        <v>0.1875</v>
      </c>
      <c r="K514" t="s">
        <v>27</v>
      </c>
      <c r="L514">
        <v>2150486004</v>
      </c>
      <c r="M514">
        <v>2177693658</v>
      </c>
      <c r="N514" t="s">
        <v>18</v>
      </c>
      <c r="O514" t="s">
        <v>25</v>
      </c>
    </row>
    <row r="515" spans="1:15" x14ac:dyDescent="0.3">
      <c r="A515" t="s">
        <v>14</v>
      </c>
      <c r="B515">
        <v>1</v>
      </c>
      <c r="C515" t="str">
        <f>+TEXT(BaseDatos[[#This Row],[Fecha]],"mmmm")</f>
        <v>October</v>
      </c>
      <c r="D515" s="18">
        <v>44835</v>
      </c>
      <c r="E515" t="s">
        <v>34</v>
      </c>
      <c r="F515" t="s">
        <v>30</v>
      </c>
      <c r="G515">
        <v>329</v>
      </c>
      <c r="H515">
        <v>46078</v>
      </c>
      <c r="I515">
        <v>5</v>
      </c>
      <c r="J515" s="11">
        <v>0.1875</v>
      </c>
      <c r="K515" t="s">
        <v>27</v>
      </c>
      <c r="L515">
        <v>2194894679</v>
      </c>
      <c r="M515">
        <v>2162890821</v>
      </c>
      <c r="N515" t="s">
        <v>18</v>
      </c>
      <c r="O515" t="s">
        <v>32</v>
      </c>
    </row>
    <row r="516" spans="1:15" x14ac:dyDescent="0.3">
      <c r="A516" t="s">
        <v>14</v>
      </c>
      <c r="B516">
        <v>15</v>
      </c>
      <c r="C516" t="str">
        <f>+TEXT(BaseDatos[[#This Row],[Fecha]],"mmmm")</f>
        <v>June</v>
      </c>
      <c r="D516" s="18">
        <v>44727</v>
      </c>
      <c r="E516" t="s">
        <v>23</v>
      </c>
      <c r="F516" t="s">
        <v>40</v>
      </c>
      <c r="G516">
        <v>900</v>
      </c>
      <c r="H516">
        <v>41900</v>
      </c>
      <c r="I516">
        <v>5</v>
      </c>
      <c r="J516" s="11">
        <v>0.29166666666666669</v>
      </c>
      <c r="K516" t="s">
        <v>17</v>
      </c>
      <c r="L516">
        <v>2212525308</v>
      </c>
      <c r="M516">
        <v>2162890821</v>
      </c>
      <c r="N516" t="s">
        <v>38</v>
      </c>
      <c r="O516" t="s">
        <v>49</v>
      </c>
    </row>
    <row r="517" spans="1:15" x14ac:dyDescent="0.3">
      <c r="A517" t="s">
        <v>41</v>
      </c>
      <c r="B517">
        <v>24</v>
      </c>
      <c r="C517" t="str">
        <f>+TEXT(BaseDatos[[#This Row],[Fecha]],"mmmm")</f>
        <v>July</v>
      </c>
      <c r="D517" s="18">
        <v>44766</v>
      </c>
      <c r="E517" t="s">
        <v>23</v>
      </c>
      <c r="F517" t="s">
        <v>40</v>
      </c>
      <c r="G517">
        <v>900</v>
      </c>
      <c r="H517">
        <v>12168</v>
      </c>
      <c r="I517">
        <v>5</v>
      </c>
      <c r="J517" s="11">
        <v>0.29166666666666669</v>
      </c>
      <c r="K517" t="s">
        <v>27</v>
      </c>
      <c r="L517">
        <v>2210881640</v>
      </c>
      <c r="M517">
        <v>2162890821</v>
      </c>
      <c r="N517" t="s">
        <v>31</v>
      </c>
      <c r="O517" t="s">
        <v>25</v>
      </c>
    </row>
    <row r="518" spans="1:15" x14ac:dyDescent="0.3">
      <c r="A518" t="s">
        <v>14</v>
      </c>
      <c r="B518">
        <v>2</v>
      </c>
      <c r="C518" t="str">
        <f>+TEXT(BaseDatos[[#This Row],[Fecha]],"mmmm")</f>
        <v>November</v>
      </c>
      <c r="D518" s="18">
        <v>44867</v>
      </c>
      <c r="E518" t="s">
        <v>15</v>
      </c>
      <c r="F518" t="s">
        <v>30</v>
      </c>
      <c r="G518">
        <v>222</v>
      </c>
      <c r="H518">
        <v>10555</v>
      </c>
      <c r="I518">
        <v>3</v>
      </c>
      <c r="J518" s="11">
        <v>0.125</v>
      </c>
      <c r="K518" t="s">
        <v>22</v>
      </c>
      <c r="L518">
        <v>2186970936</v>
      </c>
      <c r="M518">
        <v>2177693658</v>
      </c>
      <c r="N518" t="s">
        <v>18</v>
      </c>
      <c r="O518" t="s">
        <v>45</v>
      </c>
    </row>
    <row r="519" spans="1:15" x14ac:dyDescent="0.3">
      <c r="A519" t="s">
        <v>14</v>
      </c>
      <c r="B519">
        <v>26</v>
      </c>
      <c r="C519" t="str">
        <f>+TEXT(BaseDatos[[#This Row],[Fecha]],"mmmm")</f>
        <v>July</v>
      </c>
      <c r="D519" s="18">
        <v>44768</v>
      </c>
      <c r="E519" t="s">
        <v>15</v>
      </c>
      <c r="F519" t="s">
        <v>40</v>
      </c>
      <c r="G519">
        <v>222</v>
      </c>
      <c r="H519">
        <v>22638</v>
      </c>
      <c r="I519">
        <v>3</v>
      </c>
      <c r="J519" s="11">
        <v>0.125</v>
      </c>
      <c r="K519" t="s">
        <v>22</v>
      </c>
      <c r="L519">
        <v>2210881640</v>
      </c>
      <c r="M519">
        <v>2177693658</v>
      </c>
      <c r="N519" t="s">
        <v>31</v>
      </c>
      <c r="O519" t="s">
        <v>19</v>
      </c>
    </row>
    <row r="520" spans="1:15" x14ac:dyDescent="0.3">
      <c r="A520" t="s">
        <v>41</v>
      </c>
      <c r="B520">
        <v>27</v>
      </c>
      <c r="C520" t="str">
        <f>+TEXT(BaseDatos[[#This Row],[Fecha]],"mmmm")</f>
        <v>October</v>
      </c>
      <c r="D520" s="18">
        <v>44861</v>
      </c>
      <c r="E520" t="s">
        <v>20</v>
      </c>
      <c r="F520" t="s">
        <v>36</v>
      </c>
      <c r="G520">
        <v>333</v>
      </c>
      <c r="H520">
        <v>32038</v>
      </c>
      <c r="I520">
        <v>4</v>
      </c>
      <c r="J520" s="11">
        <v>0.20833333333333334</v>
      </c>
      <c r="K520" t="s">
        <v>22</v>
      </c>
      <c r="L520">
        <v>2194894679</v>
      </c>
      <c r="M520">
        <v>2177693658</v>
      </c>
      <c r="N520" t="s">
        <v>31</v>
      </c>
      <c r="O520" t="s">
        <v>48</v>
      </c>
    </row>
    <row r="521" spans="1:15" x14ac:dyDescent="0.3">
      <c r="A521" t="s">
        <v>14</v>
      </c>
      <c r="B521">
        <v>25</v>
      </c>
      <c r="C521" t="str">
        <f>+TEXT(BaseDatos[[#This Row],[Fecha]],"mmmm")</f>
        <v>April</v>
      </c>
      <c r="D521" s="18">
        <v>44676</v>
      </c>
      <c r="E521" t="s">
        <v>15</v>
      </c>
      <c r="F521" t="s">
        <v>21</v>
      </c>
      <c r="G521">
        <v>222</v>
      </c>
      <c r="H521">
        <v>57525</v>
      </c>
      <c r="I521">
        <v>3</v>
      </c>
      <c r="J521" s="11">
        <v>0.125</v>
      </c>
      <c r="K521" t="s">
        <v>17</v>
      </c>
      <c r="L521">
        <v>2205821202</v>
      </c>
      <c r="M521">
        <v>2210881640</v>
      </c>
      <c r="N521" t="s">
        <v>24</v>
      </c>
      <c r="O521" t="s">
        <v>33</v>
      </c>
    </row>
    <row r="522" spans="1:15" x14ac:dyDescent="0.3">
      <c r="A522" t="s">
        <v>14</v>
      </c>
      <c r="B522">
        <v>4</v>
      </c>
      <c r="C522" t="str">
        <f>+TEXT(BaseDatos[[#This Row],[Fecha]],"mmmm")</f>
        <v>October</v>
      </c>
      <c r="D522" s="18">
        <v>44838</v>
      </c>
      <c r="E522" t="s">
        <v>29</v>
      </c>
      <c r="F522" t="s">
        <v>21</v>
      </c>
      <c r="G522">
        <v>480</v>
      </c>
      <c r="H522">
        <v>31287</v>
      </c>
      <c r="I522">
        <v>5</v>
      </c>
      <c r="J522" s="11">
        <v>0.25</v>
      </c>
      <c r="K522" t="s">
        <v>27</v>
      </c>
      <c r="L522">
        <v>2207497170</v>
      </c>
      <c r="M522">
        <v>2177693658</v>
      </c>
      <c r="N522" t="s">
        <v>31</v>
      </c>
      <c r="O522" t="s">
        <v>48</v>
      </c>
    </row>
    <row r="523" spans="1:15" x14ac:dyDescent="0.3">
      <c r="A523" t="s">
        <v>14</v>
      </c>
      <c r="B523">
        <v>14</v>
      </c>
      <c r="C523" t="str">
        <f>+TEXT(BaseDatos[[#This Row],[Fecha]],"mmmm")</f>
        <v>March</v>
      </c>
      <c r="D523" s="18">
        <v>44634</v>
      </c>
      <c r="E523" t="s">
        <v>34</v>
      </c>
      <c r="F523" t="s">
        <v>40</v>
      </c>
      <c r="G523">
        <v>329</v>
      </c>
      <c r="H523">
        <v>24793</v>
      </c>
      <c r="I523">
        <v>5</v>
      </c>
      <c r="J523" s="11">
        <v>0.1875</v>
      </c>
      <c r="K523" t="s">
        <v>27</v>
      </c>
      <c r="L523">
        <v>2162890821</v>
      </c>
      <c r="M523">
        <v>2205821202</v>
      </c>
      <c r="N523" t="s">
        <v>38</v>
      </c>
      <c r="O523" t="s">
        <v>19</v>
      </c>
    </row>
    <row r="524" spans="1:15" x14ac:dyDescent="0.3">
      <c r="A524" t="s">
        <v>14</v>
      </c>
      <c r="B524">
        <v>17</v>
      </c>
      <c r="C524" t="str">
        <f>+TEXT(BaseDatos[[#This Row],[Fecha]],"mmmm")</f>
        <v>January</v>
      </c>
      <c r="D524" s="18">
        <v>44578</v>
      </c>
      <c r="E524" t="s">
        <v>35</v>
      </c>
      <c r="F524" t="s">
        <v>30</v>
      </c>
      <c r="G524">
        <v>382</v>
      </c>
      <c r="H524">
        <v>21716</v>
      </c>
      <c r="I524">
        <v>5</v>
      </c>
      <c r="J524" s="11">
        <v>0.1875</v>
      </c>
      <c r="K524" t="s">
        <v>17</v>
      </c>
      <c r="L524">
        <v>2162890821</v>
      </c>
      <c r="M524">
        <v>2207497170</v>
      </c>
      <c r="N524" t="s">
        <v>38</v>
      </c>
      <c r="O524" t="s">
        <v>37</v>
      </c>
    </row>
    <row r="525" spans="1:15" x14ac:dyDescent="0.3">
      <c r="A525" t="s">
        <v>14</v>
      </c>
      <c r="B525">
        <v>27</v>
      </c>
      <c r="C525" t="str">
        <f>+TEXT(BaseDatos[[#This Row],[Fecha]],"mmmm")</f>
        <v>June</v>
      </c>
      <c r="D525" s="18">
        <v>44739</v>
      </c>
      <c r="E525" t="s">
        <v>35</v>
      </c>
      <c r="F525" t="s">
        <v>16</v>
      </c>
      <c r="G525">
        <v>382</v>
      </c>
      <c r="H525">
        <v>75498</v>
      </c>
      <c r="I525">
        <v>5</v>
      </c>
      <c r="J525" s="11">
        <v>0.1875</v>
      </c>
      <c r="K525" t="s">
        <v>17</v>
      </c>
      <c r="L525">
        <v>2150486004</v>
      </c>
      <c r="M525">
        <v>2205821202</v>
      </c>
      <c r="N525" t="s">
        <v>24</v>
      </c>
      <c r="O525" t="s">
        <v>46</v>
      </c>
    </row>
    <row r="526" spans="1:15" x14ac:dyDescent="0.3">
      <c r="A526" t="s">
        <v>14</v>
      </c>
      <c r="B526">
        <v>26</v>
      </c>
      <c r="C526" t="str">
        <f>+TEXT(BaseDatos[[#This Row],[Fecha]],"mmmm")</f>
        <v>July</v>
      </c>
      <c r="D526" s="18">
        <v>44768</v>
      </c>
      <c r="E526" t="s">
        <v>15</v>
      </c>
      <c r="F526" t="s">
        <v>26</v>
      </c>
      <c r="G526">
        <v>222</v>
      </c>
      <c r="H526">
        <v>29822</v>
      </c>
      <c r="I526">
        <v>3</v>
      </c>
      <c r="J526" s="11">
        <v>0.125</v>
      </c>
      <c r="K526" t="s">
        <v>27</v>
      </c>
      <c r="L526">
        <v>2162890821</v>
      </c>
      <c r="M526">
        <v>2177693658</v>
      </c>
      <c r="N526" t="s">
        <v>38</v>
      </c>
      <c r="O526" t="s">
        <v>43</v>
      </c>
    </row>
    <row r="527" spans="1:15" x14ac:dyDescent="0.3">
      <c r="A527" t="s">
        <v>14</v>
      </c>
      <c r="B527">
        <v>1</v>
      </c>
      <c r="C527" t="str">
        <f>+TEXT(BaseDatos[[#This Row],[Fecha]],"mmmm")</f>
        <v>April</v>
      </c>
      <c r="D527" s="18">
        <v>44652</v>
      </c>
      <c r="E527" t="s">
        <v>23</v>
      </c>
      <c r="F527" t="s">
        <v>36</v>
      </c>
      <c r="G527">
        <v>900</v>
      </c>
      <c r="H527">
        <v>58206</v>
      </c>
      <c r="I527">
        <v>5</v>
      </c>
      <c r="J527" s="11">
        <v>0.29166666666666669</v>
      </c>
      <c r="K527" t="s">
        <v>17</v>
      </c>
      <c r="L527">
        <v>2207497170</v>
      </c>
      <c r="M527">
        <v>2212525308</v>
      </c>
      <c r="N527" t="s">
        <v>31</v>
      </c>
      <c r="O527" t="s">
        <v>48</v>
      </c>
    </row>
    <row r="528" spans="1:15" x14ac:dyDescent="0.3">
      <c r="A528" t="s">
        <v>41</v>
      </c>
      <c r="B528">
        <v>6</v>
      </c>
      <c r="C528" t="str">
        <f>+TEXT(BaseDatos[[#This Row],[Fecha]],"mmmm")</f>
        <v>January</v>
      </c>
      <c r="D528" s="18">
        <v>44567</v>
      </c>
      <c r="E528" t="s">
        <v>35</v>
      </c>
      <c r="F528" t="s">
        <v>16</v>
      </c>
      <c r="G528">
        <v>382</v>
      </c>
      <c r="H528">
        <v>37805</v>
      </c>
      <c r="I528">
        <v>5</v>
      </c>
      <c r="J528" s="11">
        <v>0.1875</v>
      </c>
      <c r="K528" t="s">
        <v>22</v>
      </c>
      <c r="L528">
        <v>2162890821</v>
      </c>
      <c r="M528">
        <v>2207497170</v>
      </c>
      <c r="N528" t="s">
        <v>24</v>
      </c>
      <c r="O528" t="s">
        <v>33</v>
      </c>
    </row>
    <row r="529" spans="1:15" x14ac:dyDescent="0.3">
      <c r="A529" t="s">
        <v>14</v>
      </c>
      <c r="B529">
        <v>15</v>
      </c>
      <c r="C529" t="str">
        <f>+TEXT(BaseDatos[[#This Row],[Fecha]],"mmmm")</f>
        <v>April</v>
      </c>
      <c r="D529" s="18">
        <v>44666</v>
      </c>
      <c r="E529" t="s">
        <v>23</v>
      </c>
      <c r="F529" t="s">
        <v>16</v>
      </c>
      <c r="G529">
        <v>900</v>
      </c>
      <c r="H529">
        <v>13231</v>
      </c>
      <c r="I529">
        <v>5</v>
      </c>
      <c r="J529" s="11">
        <v>0.29166666666666669</v>
      </c>
      <c r="K529" t="s">
        <v>17</v>
      </c>
      <c r="L529">
        <v>2186970936</v>
      </c>
      <c r="M529">
        <v>2210881640</v>
      </c>
      <c r="N529" t="s">
        <v>31</v>
      </c>
      <c r="O529" t="s">
        <v>49</v>
      </c>
    </row>
    <row r="530" spans="1:15" x14ac:dyDescent="0.3">
      <c r="A530" t="s">
        <v>14</v>
      </c>
      <c r="B530">
        <v>18</v>
      </c>
      <c r="C530" t="str">
        <f>+TEXT(BaseDatos[[#This Row],[Fecha]],"mmmm")</f>
        <v>May</v>
      </c>
      <c r="D530" s="18">
        <v>44699</v>
      </c>
      <c r="E530" t="s">
        <v>15</v>
      </c>
      <c r="F530" t="s">
        <v>21</v>
      </c>
      <c r="G530">
        <v>222</v>
      </c>
      <c r="H530">
        <v>40516</v>
      </c>
      <c r="I530">
        <v>3</v>
      </c>
      <c r="J530" s="11">
        <v>0.125</v>
      </c>
      <c r="K530" t="s">
        <v>17</v>
      </c>
      <c r="L530">
        <v>2212525308</v>
      </c>
      <c r="M530">
        <v>2207497170</v>
      </c>
      <c r="N530" t="s">
        <v>24</v>
      </c>
      <c r="O530" t="s">
        <v>42</v>
      </c>
    </row>
    <row r="531" spans="1:15" x14ac:dyDescent="0.3">
      <c r="A531" t="s">
        <v>41</v>
      </c>
      <c r="B531">
        <v>17</v>
      </c>
      <c r="C531" t="str">
        <f>+TEXT(BaseDatos[[#This Row],[Fecha]],"mmmm")</f>
        <v>May</v>
      </c>
      <c r="D531" s="18">
        <v>44698</v>
      </c>
      <c r="E531" t="s">
        <v>20</v>
      </c>
      <c r="F531" t="s">
        <v>16</v>
      </c>
      <c r="G531">
        <v>333</v>
      </c>
      <c r="H531">
        <v>54875</v>
      </c>
      <c r="I531">
        <v>4</v>
      </c>
      <c r="J531" s="11">
        <v>0.20833333333333334</v>
      </c>
      <c r="K531" t="s">
        <v>27</v>
      </c>
      <c r="L531">
        <v>2162890821</v>
      </c>
      <c r="M531">
        <v>2177693658</v>
      </c>
      <c r="N531" t="s">
        <v>24</v>
      </c>
      <c r="O531" t="s">
        <v>47</v>
      </c>
    </row>
    <row r="532" spans="1:15" x14ac:dyDescent="0.3">
      <c r="A532" t="s">
        <v>41</v>
      </c>
      <c r="B532">
        <v>1</v>
      </c>
      <c r="C532" t="str">
        <f>+TEXT(BaseDatos[[#This Row],[Fecha]],"mmmm")</f>
        <v>October</v>
      </c>
      <c r="D532" s="18">
        <v>44835</v>
      </c>
      <c r="E532" t="s">
        <v>23</v>
      </c>
      <c r="F532" t="s">
        <v>16</v>
      </c>
      <c r="G532">
        <v>900</v>
      </c>
      <c r="H532">
        <v>74102</v>
      </c>
      <c r="I532">
        <v>5</v>
      </c>
      <c r="J532" s="11">
        <v>0.29166666666666669</v>
      </c>
      <c r="K532" t="s">
        <v>27</v>
      </c>
      <c r="L532">
        <v>2162890821</v>
      </c>
      <c r="M532">
        <v>2207497170</v>
      </c>
      <c r="N532" t="s">
        <v>18</v>
      </c>
      <c r="O532" t="s">
        <v>39</v>
      </c>
    </row>
    <row r="533" spans="1:15" x14ac:dyDescent="0.3">
      <c r="A533" t="s">
        <v>14</v>
      </c>
      <c r="B533">
        <v>24</v>
      </c>
      <c r="C533" t="str">
        <f>+TEXT(BaseDatos[[#This Row],[Fecha]],"mmmm")</f>
        <v>November</v>
      </c>
      <c r="D533" s="18">
        <v>44889</v>
      </c>
      <c r="E533" t="s">
        <v>35</v>
      </c>
      <c r="F533" t="s">
        <v>21</v>
      </c>
      <c r="G533">
        <v>382</v>
      </c>
      <c r="H533">
        <v>78751</v>
      </c>
      <c r="I533">
        <v>5</v>
      </c>
      <c r="J533" s="11">
        <v>0.1875</v>
      </c>
      <c r="K533" t="s">
        <v>22</v>
      </c>
      <c r="L533">
        <v>2207497170</v>
      </c>
      <c r="M533">
        <v>2162890821</v>
      </c>
      <c r="N533" t="s">
        <v>24</v>
      </c>
      <c r="O533" t="s">
        <v>28</v>
      </c>
    </row>
    <row r="534" spans="1:15" x14ac:dyDescent="0.3">
      <c r="A534" t="s">
        <v>14</v>
      </c>
      <c r="B534">
        <v>17</v>
      </c>
      <c r="C534" t="str">
        <f>+TEXT(BaseDatos[[#This Row],[Fecha]],"mmmm")</f>
        <v>November</v>
      </c>
      <c r="D534" s="18">
        <v>44882</v>
      </c>
      <c r="E534" t="s">
        <v>20</v>
      </c>
      <c r="F534" t="s">
        <v>26</v>
      </c>
      <c r="G534">
        <v>333</v>
      </c>
      <c r="H534">
        <v>57004</v>
      </c>
      <c r="I534">
        <v>4</v>
      </c>
      <c r="J534" s="11">
        <v>0.20833333333333334</v>
      </c>
      <c r="K534" t="s">
        <v>27</v>
      </c>
      <c r="L534">
        <v>2177693658</v>
      </c>
      <c r="M534">
        <v>2212525308</v>
      </c>
      <c r="N534" t="s">
        <v>24</v>
      </c>
      <c r="O534" t="s">
        <v>32</v>
      </c>
    </row>
    <row r="535" spans="1:15" x14ac:dyDescent="0.3">
      <c r="A535" t="s">
        <v>14</v>
      </c>
      <c r="B535">
        <v>16</v>
      </c>
      <c r="C535" t="str">
        <f>+TEXT(BaseDatos[[#This Row],[Fecha]],"mmmm")</f>
        <v>December</v>
      </c>
      <c r="D535" s="18">
        <v>44911</v>
      </c>
      <c r="E535" t="s">
        <v>29</v>
      </c>
      <c r="F535" t="s">
        <v>36</v>
      </c>
      <c r="G535">
        <v>480</v>
      </c>
      <c r="H535">
        <v>40776</v>
      </c>
      <c r="I535">
        <v>5</v>
      </c>
      <c r="J535" s="11">
        <v>0.25</v>
      </c>
      <c r="K535" t="s">
        <v>22</v>
      </c>
      <c r="L535">
        <v>2212525308</v>
      </c>
      <c r="M535">
        <v>2162890821</v>
      </c>
      <c r="N535" t="s">
        <v>31</v>
      </c>
      <c r="O535" t="s">
        <v>33</v>
      </c>
    </row>
    <row r="536" spans="1:15" x14ac:dyDescent="0.3">
      <c r="A536" t="s">
        <v>14</v>
      </c>
      <c r="B536">
        <v>4</v>
      </c>
      <c r="C536" t="str">
        <f>+TEXT(BaseDatos[[#This Row],[Fecha]],"mmmm")</f>
        <v>October</v>
      </c>
      <c r="D536" s="18">
        <v>44838</v>
      </c>
      <c r="E536" t="s">
        <v>29</v>
      </c>
      <c r="F536" t="s">
        <v>26</v>
      </c>
      <c r="G536">
        <v>480</v>
      </c>
      <c r="H536">
        <v>74709</v>
      </c>
      <c r="I536">
        <v>5</v>
      </c>
      <c r="J536" s="11">
        <v>0.25</v>
      </c>
      <c r="K536" t="s">
        <v>17</v>
      </c>
      <c r="L536">
        <v>2194894679</v>
      </c>
      <c r="M536">
        <v>2177693658</v>
      </c>
      <c r="N536" t="s">
        <v>24</v>
      </c>
      <c r="O536" t="s">
        <v>44</v>
      </c>
    </row>
    <row r="537" spans="1:15" x14ac:dyDescent="0.3">
      <c r="A537" t="s">
        <v>41</v>
      </c>
      <c r="B537">
        <v>24</v>
      </c>
      <c r="C537" t="str">
        <f>+TEXT(BaseDatos[[#This Row],[Fecha]],"mmmm")</f>
        <v>January</v>
      </c>
      <c r="D537" s="18">
        <v>44585</v>
      </c>
      <c r="E537" t="s">
        <v>29</v>
      </c>
      <c r="F537" t="s">
        <v>30</v>
      </c>
      <c r="G537">
        <v>480</v>
      </c>
      <c r="H537">
        <v>79862</v>
      </c>
      <c r="I537">
        <v>5</v>
      </c>
      <c r="J537" s="11">
        <v>0.25</v>
      </c>
      <c r="K537" t="s">
        <v>17</v>
      </c>
      <c r="L537">
        <v>2207497170</v>
      </c>
      <c r="M537">
        <v>2205821202</v>
      </c>
      <c r="N537" t="s">
        <v>38</v>
      </c>
      <c r="O537" t="s">
        <v>33</v>
      </c>
    </row>
    <row r="538" spans="1:15" x14ac:dyDescent="0.3">
      <c r="A538" t="s">
        <v>41</v>
      </c>
      <c r="B538">
        <v>14</v>
      </c>
      <c r="C538" t="str">
        <f>+TEXT(BaseDatos[[#This Row],[Fecha]],"mmmm")</f>
        <v>March</v>
      </c>
      <c r="D538" s="18">
        <v>44634</v>
      </c>
      <c r="E538" t="s">
        <v>29</v>
      </c>
      <c r="F538" t="s">
        <v>16</v>
      </c>
      <c r="G538">
        <v>480</v>
      </c>
      <c r="H538">
        <v>45847</v>
      </c>
      <c r="I538">
        <v>5</v>
      </c>
      <c r="J538" s="11">
        <v>0.25</v>
      </c>
      <c r="K538" t="s">
        <v>22</v>
      </c>
      <c r="L538">
        <v>2212525308</v>
      </c>
      <c r="M538">
        <v>2162890821</v>
      </c>
      <c r="N538" t="s">
        <v>18</v>
      </c>
      <c r="O538" t="s">
        <v>39</v>
      </c>
    </row>
    <row r="539" spans="1:15" x14ac:dyDescent="0.3">
      <c r="A539" t="s">
        <v>14</v>
      </c>
      <c r="B539">
        <v>8</v>
      </c>
      <c r="C539" t="str">
        <f>+TEXT(BaseDatos[[#This Row],[Fecha]],"mmmm")</f>
        <v>September</v>
      </c>
      <c r="D539" s="18">
        <v>44812</v>
      </c>
      <c r="E539" t="s">
        <v>15</v>
      </c>
      <c r="F539" t="s">
        <v>21</v>
      </c>
      <c r="G539">
        <v>222</v>
      </c>
      <c r="H539">
        <v>50449</v>
      </c>
      <c r="I539">
        <v>3</v>
      </c>
      <c r="J539" s="11">
        <v>0.125</v>
      </c>
      <c r="K539" t="s">
        <v>27</v>
      </c>
      <c r="L539">
        <v>2162890821</v>
      </c>
      <c r="M539">
        <v>2186970936</v>
      </c>
      <c r="N539" t="s">
        <v>18</v>
      </c>
      <c r="O539" t="s">
        <v>42</v>
      </c>
    </row>
    <row r="540" spans="1:15" x14ac:dyDescent="0.3">
      <c r="A540" t="s">
        <v>14</v>
      </c>
      <c r="B540">
        <v>22</v>
      </c>
      <c r="C540" t="str">
        <f>+TEXT(BaseDatos[[#This Row],[Fecha]],"mmmm")</f>
        <v>April</v>
      </c>
      <c r="D540" s="18">
        <v>44673</v>
      </c>
      <c r="E540" t="s">
        <v>34</v>
      </c>
      <c r="F540" t="s">
        <v>36</v>
      </c>
      <c r="G540">
        <v>329</v>
      </c>
      <c r="H540">
        <v>11477</v>
      </c>
      <c r="I540">
        <v>5</v>
      </c>
      <c r="J540" s="11">
        <v>0.1875</v>
      </c>
      <c r="K540" t="s">
        <v>17</v>
      </c>
      <c r="L540">
        <v>2207497170</v>
      </c>
      <c r="M540">
        <v>2150486004</v>
      </c>
      <c r="N540" t="s">
        <v>24</v>
      </c>
      <c r="O540" t="s">
        <v>19</v>
      </c>
    </row>
    <row r="541" spans="1:15" x14ac:dyDescent="0.3">
      <c r="A541" t="s">
        <v>14</v>
      </c>
      <c r="B541">
        <v>18</v>
      </c>
      <c r="C541" t="str">
        <f>+TEXT(BaseDatos[[#This Row],[Fecha]],"mmmm")</f>
        <v>April</v>
      </c>
      <c r="D541" s="18">
        <v>44669</v>
      </c>
      <c r="E541" t="s">
        <v>23</v>
      </c>
      <c r="F541" t="s">
        <v>30</v>
      </c>
      <c r="G541">
        <v>900</v>
      </c>
      <c r="H541">
        <v>59857</v>
      </c>
      <c r="I541">
        <v>5</v>
      </c>
      <c r="J541" s="11">
        <v>0.29166666666666669</v>
      </c>
      <c r="K541" t="s">
        <v>17</v>
      </c>
      <c r="L541">
        <v>2205821202</v>
      </c>
      <c r="M541">
        <v>2186970936</v>
      </c>
      <c r="N541" t="s">
        <v>24</v>
      </c>
      <c r="O541" t="s">
        <v>43</v>
      </c>
    </row>
    <row r="542" spans="1:15" x14ac:dyDescent="0.3">
      <c r="A542" t="s">
        <v>14</v>
      </c>
      <c r="B542">
        <v>19</v>
      </c>
      <c r="C542" t="str">
        <f>+TEXT(BaseDatos[[#This Row],[Fecha]],"mmmm")</f>
        <v>June</v>
      </c>
      <c r="D542" s="18">
        <v>44731</v>
      </c>
      <c r="E542" t="s">
        <v>23</v>
      </c>
      <c r="F542" t="s">
        <v>30</v>
      </c>
      <c r="G542">
        <v>900</v>
      </c>
      <c r="H542">
        <v>55835</v>
      </c>
      <c r="I542">
        <v>5</v>
      </c>
      <c r="J542" s="11">
        <v>0.29166666666666669</v>
      </c>
      <c r="K542" t="s">
        <v>17</v>
      </c>
      <c r="L542">
        <v>2207497170</v>
      </c>
      <c r="M542">
        <v>2212525308</v>
      </c>
      <c r="N542" t="s">
        <v>31</v>
      </c>
      <c r="O542" t="s">
        <v>33</v>
      </c>
    </row>
    <row r="543" spans="1:15" x14ac:dyDescent="0.3">
      <c r="A543" t="s">
        <v>14</v>
      </c>
      <c r="B543">
        <v>24</v>
      </c>
      <c r="C543" t="str">
        <f>+TEXT(BaseDatos[[#This Row],[Fecha]],"mmmm")</f>
        <v>December</v>
      </c>
      <c r="D543" s="18">
        <v>44919</v>
      </c>
      <c r="E543" t="s">
        <v>15</v>
      </c>
      <c r="F543" t="s">
        <v>21</v>
      </c>
      <c r="G543">
        <v>222</v>
      </c>
      <c r="H543">
        <v>16544</v>
      </c>
      <c r="I543">
        <v>3</v>
      </c>
      <c r="J543" s="11">
        <v>0.125</v>
      </c>
      <c r="K543" t="s">
        <v>22</v>
      </c>
      <c r="L543">
        <v>2162890821</v>
      </c>
      <c r="M543">
        <v>2212525308</v>
      </c>
      <c r="N543" t="s">
        <v>24</v>
      </c>
      <c r="O543" t="s">
        <v>33</v>
      </c>
    </row>
    <row r="544" spans="1:15" x14ac:dyDescent="0.3">
      <c r="A544" t="s">
        <v>14</v>
      </c>
      <c r="B544">
        <v>11</v>
      </c>
      <c r="C544" t="str">
        <f>+TEXT(BaseDatos[[#This Row],[Fecha]],"mmmm")</f>
        <v>January</v>
      </c>
      <c r="D544" s="18">
        <v>44572</v>
      </c>
      <c r="E544" t="s">
        <v>35</v>
      </c>
      <c r="F544" t="s">
        <v>36</v>
      </c>
      <c r="G544">
        <v>382</v>
      </c>
      <c r="H544">
        <v>20051</v>
      </c>
      <c r="I544">
        <v>5</v>
      </c>
      <c r="J544" s="11">
        <v>0.1875</v>
      </c>
      <c r="K544" t="s">
        <v>17</v>
      </c>
      <c r="L544">
        <v>2194894679</v>
      </c>
      <c r="M544">
        <v>2150486004</v>
      </c>
      <c r="N544" t="s">
        <v>24</v>
      </c>
      <c r="O544" t="s">
        <v>45</v>
      </c>
    </row>
    <row r="545" spans="1:15" x14ac:dyDescent="0.3">
      <c r="A545" t="s">
        <v>14</v>
      </c>
      <c r="B545">
        <v>12</v>
      </c>
      <c r="C545" t="str">
        <f>+TEXT(BaseDatos[[#This Row],[Fecha]],"mmmm")</f>
        <v>November</v>
      </c>
      <c r="D545" s="18">
        <v>44877</v>
      </c>
      <c r="E545" t="s">
        <v>23</v>
      </c>
      <c r="F545" t="s">
        <v>26</v>
      </c>
      <c r="G545">
        <v>900</v>
      </c>
      <c r="H545">
        <v>58598</v>
      </c>
      <c r="I545">
        <v>5</v>
      </c>
      <c r="J545" s="11">
        <v>0.29166666666666669</v>
      </c>
      <c r="K545" t="s">
        <v>22</v>
      </c>
      <c r="L545">
        <v>2212525308</v>
      </c>
      <c r="M545">
        <v>2207497170</v>
      </c>
      <c r="N545" t="s">
        <v>31</v>
      </c>
      <c r="O545" t="s">
        <v>33</v>
      </c>
    </row>
    <row r="546" spans="1:15" x14ac:dyDescent="0.3">
      <c r="A546" t="s">
        <v>14</v>
      </c>
      <c r="B546">
        <v>10</v>
      </c>
      <c r="C546" t="str">
        <f>+TEXT(BaseDatos[[#This Row],[Fecha]],"mmmm")</f>
        <v>April</v>
      </c>
      <c r="D546" s="18">
        <v>44661</v>
      </c>
      <c r="E546" t="s">
        <v>34</v>
      </c>
      <c r="F546" t="s">
        <v>26</v>
      </c>
      <c r="G546">
        <v>329</v>
      </c>
      <c r="H546">
        <v>24099</v>
      </c>
      <c r="I546">
        <v>5</v>
      </c>
      <c r="J546" s="11">
        <v>0.1875</v>
      </c>
      <c r="K546" t="s">
        <v>27</v>
      </c>
      <c r="L546">
        <v>2212525308</v>
      </c>
      <c r="M546">
        <v>2177693658</v>
      </c>
      <c r="N546" t="s">
        <v>24</v>
      </c>
      <c r="O546" t="s">
        <v>49</v>
      </c>
    </row>
    <row r="547" spans="1:15" x14ac:dyDescent="0.3">
      <c r="A547" t="s">
        <v>14</v>
      </c>
      <c r="B547">
        <v>22</v>
      </c>
      <c r="C547" t="str">
        <f>+TEXT(BaseDatos[[#This Row],[Fecha]],"mmmm")</f>
        <v>December</v>
      </c>
      <c r="D547" s="18">
        <v>44917</v>
      </c>
      <c r="E547" t="s">
        <v>20</v>
      </c>
      <c r="F547" t="s">
        <v>30</v>
      </c>
      <c r="G547">
        <v>333</v>
      </c>
      <c r="H547">
        <v>53384</v>
      </c>
      <c r="I547">
        <v>4</v>
      </c>
      <c r="J547" s="11">
        <v>0.20833333333333334</v>
      </c>
      <c r="K547" t="s">
        <v>17</v>
      </c>
      <c r="L547">
        <v>2212525308</v>
      </c>
      <c r="M547">
        <v>2186970936</v>
      </c>
      <c r="N547" t="s">
        <v>38</v>
      </c>
      <c r="O547" t="s">
        <v>46</v>
      </c>
    </row>
    <row r="548" spans="1:15" x14ac:dyDescent="0.3">
      <c r="A548" t="s">
        <v>14</v>
      </c>
      <c r="B548">
        <v>21</v>
      </c>
      <c r="C548" t="str">
        <f>+TEXT(BaseDatos[[#This Row],[Fecha]],"mmmm")</f>
        <v>April</v>
      </c>
      <c r="D548" s="18">
        <v>44672</v>
      </c>
      <c r="E548" t="s">
        <v>15</v>
      </c>
      <c r="F548" t="s">
        <v>26</v>
      </c>
      <c r="G548">
        <v>222</v>
      </c>
      <c r="H548">
        <v>24204</v>
      </c>
      <c r="I548">
        <v>3</v>
      </c>
      <c r="J548" s="11">
        <v>0.125</v>
      </c>
      <c r="K548" t="s">
        <v>17</v>
      </c>
      <c r="L548">
        <v>2177693658</v>
      </c>
      <c r="M548">
        <v>2186970936</v>
      </c>
      <c r="N548" t="s">
        <v>31</v>
      </c>
      <c r="O548" t="s">
        <v>45</v>
      </c>
    </row>
    <row r="549" spans="1:15" x14ac:dyDescent="0.3">
      <c r="A549" t="s">
        <v>14</v>
      </c>
      <c r="B549">
        <v>8</v>
      </c>
      <c r="C549" t="str">
        <f>+TEXT(BaseDatos[[#This Row],[Fecha]],"mmmm")</f>
        <v>August</v>
      </c>
      <c r="D549" s="18">
        <v>44781</v>
      </c>
      <c r="E549" t="s">
        <v>23</v>
      </c>
      <c r="F549" t="s">
        <v>16</v>
      </c>
      <c r="G549">
        <v>900</v>
      </c>
      <c r="H549">
        <v>52995</v>
      </c>
      <c r="I549">
        <v>5</v>
      </c>
      <c r="J549" s="11">
        <v>0.29166666666666669</v>
      </c>
      <c r="K549" t="s">
        <v>17</v>
      </c>
      <c r="L549">
        <v>2212525308</v>
      </c>
      <c r="M549">
        <v>2212525308</v>
      </c>
      <c r="N549" t="s">
        <v>38</v>
      </c>
      <c r="O549" t="s">
        <v>47</v>
      </c>
    </row>
    <row r="550" spans="1:15" x14ac:dyDescent="0.3">
      <c r="A550" t="s">
        <v>14</v>
      </c>
      <c r="B550">
        <v>2</v>
      </c>
      <c r="C550" t="str">
        <f>+TEXT(BaseDatos[[#This Row],[Fecha]],"mmmm")</f>
        <v>October</v>
      </c>
      <c r="D550" s="18">
        <v>44836</v>
      </c>
      <c r="E550" t="s">
        <v>20</v>
      </c>
      <c r="F550" t="s">
        <v>40</v>
      </c>
      <c r="G550">
        <v>333</v>
      </c>
      <c r="H550">
        <v>22253</v>
      </c>
      <c r="I550">
        <v>4</v>
      </c>
      <c r="J550" s="11">
        <v>0.20833333333333334</v>
      </c>
      <c r="K550" t="s">
        <v>22</v>
      </c>
      <c r="L550">
        <v>2186970936</v>
      </c>
      <c r="M550">
        <v>2205821202</v>
      </c>
      <c r="N550" t="s">
        <v>31</v>
      </c>
      <c r="O550" t="s">
        <v>37</v>
      </c>
    </row>
    <row r="551" spans="1:15" x14ac:dyDescent="0.3">
      <c r="A551" t="s">
        <v>14</v>
      </c>
      <c r="B551">
        <v>27</v>
      </c>
      <c r="C551" t="str">
        <f>+TEXT(BaseDatos[[#This Row],[Fecha]],"mmmm")</f>
        <v>September</v>
      </c>
      <c r="D551" s="18">
        <v>44831</v>
      </c>
      <c r="E551" t="s">
        <v>34</v>
      </c>
      <c r="F551" t="s">
        <v>30</v>
      </c>
      <c r="G551">
        <v>329</v>
      </c>
      <c r="H551">
        <v>35534</v>
      </c>
      <c r="I551">
        <v>5</v>
      </c>
      <c r="J551" s="11">
        <v>0.1875</v>
      </c>
      <c r="K551" t="s">
        <v>27</v>
      </c>
      <c r="L551">
        <v>2186970936</v>
      </c>
      <c r="M551">
        <v>2162890821</v>
      </c>
      <c r="N551" t="s">
        <v>24</v>
      </c>
      <c r="O551" t="s">
        <v>49</v>
      </c>
    </row>
    <row r="552" spans="1:15" x14ac:dyDescent="0.3">
      <c r="A552" t="s">
        <v>14</v>
      </c>
      <c r="B552">
        <v>23</v>
      </c>
      <c r="C552" t="str">
        <f>+TEXT(BaseDatos[[#This Row],[Fecha]],"mmmm")</f>
        <v>August</v>
      </c>
      <c r="D552" s="18">
        <v>44796</v>
      </c>
      <c r="E552" t="s">
        <v>20</v>
      </c>
      <c r="F552" t="s">
        <v>21</v>
      </c>
      <c r="G552">
        <v>333</v>
      </c>
      <c r="H552">
        <v>10323</v>
      </c>
      <c r="I552">
        <v>4</v>
      </c>
      <c r="J552" s="11">
        <v>0.20833333333333334</v>
      </c>
      <c r="K552" t="s">
        <v>22</v>
      </c>
      <c r="L552">
        <v>2162890821</v>
      </c>
      <c r="M552">
        <v>2150486004</v>
      </c>
      <c r="N552" t="s">
        <v>38</v>
      </c>
      <c r="O552" t="s">
        <v>47</v>
      </c>
    </row>
    <row r="553" spans="1:15" x14ac:dyDescent="0.3">
      <c r="A553" t="s">
        <v>14</v>
      </c>
      <c r="B553">
        <v>16</v>
      </c>
      <c r="C553" t="str">
        <f>+TEXT(BaseDatos[[#This Row],[Fecha]],"mmmm")</f>
        <v>February</v>
      </c>
      <c r="D553" s="18">
        <v>44608</v>
      </c>
      <c r="E553" t="s">
        <v>34</v>
      </c>
      <c r="F553" t="s">
        <v>21</v>
      </c>
      <c r="G553">
        <v>329</v>
      </c>
      <c r="H553">
        <v>61483</v>
      </c>
      <c r="I553">
        <v>5</v>
      </c>
      <c r="J553" s="11">
        <v>0.1875</v>
      </c>
      <c r="K553" t="s">
        <v>17</v>
      </c>
      <c r="L553">
        <v>2212525308</v>
      </c>
      <c r="M553">
        <v>2210881640</v>
      </c>
      <c r="N553" t="s">
        <v>31</v>
      </c>
      <c r="O553" t="s">
        <v>46</v>
      </c>
    </row>
    <row r="554" spans="1:15" x14ac:dyDescent="0.3">
      <c r="A554" t="s">
        <v>14</v>
      </c>
      <c r="B554">
        <v>4</v>
      </c>
      <c r="C554" t="str">
        <f>+TEXT(BaseDatos[[#This Row],[Fecha]],"mmmm")</f>
        <v>January</v>
      </c>
      <c r="D554" s="18">
        <v>44565</v>
      </c>
      <c r="E554" t="s">
        <v>23</v>
      </c>
      <c r="F554" t="s">
        <v>16</v>
      </c>
      <c r="G554">
        <v>900</v>
      </c>
      <c r="H554">
        <v>27265</v>
      </c>
      <c r="I554">
        <v>5</v>
      </c>
      <c r="J554" s="11">
        <v>0.29166666666666669</v>
      </c>
      <c r="K554" t="s">
        <v>27</v>
      </c>
      <c r="L554">
        <v>2205821202</v>
      </c>
      <c r="M554">
        <v>2210881640</v>
      </c>
      <c r="N554" t="s">
        <v>24</v>
      </c>
      <c r="O554" t="s">
        <v>46</v>
      </c>
    </row>
    <row r="555" spans="1:15" x14ac:dyDescent="0.3">
      <c r="A555" t="s">
        <v>41</v>
      </c>
      <c r="B555">
        <v>16</v>
      </c>
      <c r="C555" t="str">
        <f>+TEXT(BaseDatos[[#This Row],[Fecha]],"mmmm")</f>
        <v>April</v>
      </c>
      <c r="D555" s="18">
        <v>44667</v>
      </c>
      <c r="E555" t="s">
        <v>15</v>
      </c>
      <c r="F555" t="s">
        <v>16</v>
      </c>
      <c r="G555">
        <v>222</v>
      </c>
      <c r="H555">
        <v>42685</v>
      </c>
      <c r="I555">
        <v>3</v>
      </c>
      <c r="J555" s="11">
        <v>0.125</v>
      </c>
      <c r="K555" t="s">
        <v>22</v>
      </c>
      <c r="L555">
        <v>2186970936</v>
      </c>
      <c r="M555">
        <v>2177693658</v>
      </c>
      <c r="N555" t="s">
        <v>18</v>
      </c>
      <c r="O555" t="s">
        <v>44</v>
      </c>
    </row>
    <row r="556" spans="1:15" x14ac:dyDescent="0.3">
      <c r="A556" t="s">
        <v>14</v>
      </c>
      <c r="B556">
        <v>22</v>
      </c>
      <c r="C556" t="str">
        <f>+TEXT(BaseDatos[[#This Row],[Fecha]],"mmmm")</f>
        <v>June</v>
      </c>
      <c r="D556" s="18">
        <v>44734</v>
      </c>
      <c r="E556" t="s">
        <v>29</v>
      </c>
      <c r="F556" t="s">
        <v>21</v>
      </c>
      <c r="G556">
        <v>480</v>
      </c>
      <c r="H556">
        <v>55641</v>
      </c>
      <c r="I556">
        <v>5</v>
      </c>
      <c r="J556" s="11">
        <v>0.25</v>
      </c>
      <c r="K556" t="s">
        <v>27</v>
      </c>
      <c r="L556">
        <v>2177693658</v>
      </c>
      <c r="M556">
        <v>2212525308</v>
      </c>
      <c r="N556" t="s">
        <v>18</v>
      </c>
      <c r="O556" t="s">
        <v>33</v>
      </c>
    </row>
    <row r="557" spans="1:15" x14ac:dyDescent="0.3">
      <c r="A557" t="s">
        <v>14</v>
      </c>
      <c r="B557">
        <v>3</v>
      </c>
      <c r="C557" t="str">
        <f>+TEXT(BaseDatos[[#This Row],[Fecha]],"mmmm")</f>
        <v>April</v>
      </c>
      <c r="D557" s="18">
        <v>44654</v>
      </c>
      <c r="E557" t="s">
        <v>34</v>
      </c>
      <c r="F557" t="s">
        <v>21</v>
      </c>
      <c r="G557">
        <v>329</v>
      </c>
      <c r="H557">
        <v>29332</v>
      </c>
      <c r="I557">
        <v>5</v>
      </c>
      <c r="J557" s="11">
        <v>0.1875</v>
      </c>
      <c r="K557" t="s">
        <v>22</v>
      </c>
      <c r="L557">
        <v>2186970936</v>
      </c>
      <c r="M557">
        <v>2177693658</v>
      </c>
      <c r="N557" t="s">
        <v>24</v>
      </c>
      <c r="O557" t="s">
        <v>43</v>
      </c>
    </row>
    <row r="558" spans="1:15" x14ac:dyDescent="0.3">
      <c r="A558" t="s">
        <v>14</v>
      </c>
      <c r="B558">
        <v>5</v>
      </c>
      <c r="C558" t="str">
        <f>+TEXT(BaseDatos[[#This Row],[Fecha]],"mmmm")</f>
        <v>August</v>
      </c>
      <c r="D558" s="18">
        <v>44778</v>
      </c>
      <c r="E558" t="s">
        <v>23</v>
      </c>
      <c r="F558" t="s">
        <v>36</v>
      </c>
      <c r="G558">
        <v>900</v>
      </c>
      <c r="H558">
        <v>26903</v>
      </c>
      <c r="I558">
        <v>5</v>
      </c>
      <c r="J558" s="11">
        <v>0.29166666666666669</v>
      </c>
      <c r="K558" t="s">
        <v>22</v>
      </c>
      <c r="L558">
        <v>2150486004</v>
      </c>
      <c r="M558">
        <v>2212525308</v>
      </c>
      <c r="N558" t="s">
        <v>24</v>
      </c>
      <c r="O558" t="s">
        <v>33</v>
      </c>
    </row>
    <row r="559" spans="1:15" x14ac:dyDescent="0.3">
      <c r="A559" t="s">
        <v>14</v>
      </c>
      <c r="B559">
        <v>1</v>
      </c>
      <c r="C559" t="str">
        <f>+TEXT(BaseDatos[[#This Row],[Fecha]],"mmmm")</f>
        <v>October</v>
      </c>
      <c r="D559" s="18">
        <v>44835</v>
      </c>
      <c r="E559" t="s">
        <v>35</v>
      </c>
      <c r="F559" t="s">
        <v>36</v>
      </c>
      <c r="G559">
        <v>382</v>
      </c>
      <c r="H559">
        <v>33775</v>
      </c>
      <c r="I559">
        <v>5</v>
      </c>
      <c r="J559" s="11">
        <v>0.1875</v>
      </c>
      <c r="K559" t="s">
        <v>22</v>
      </c>
      <c r="L559">
        <v>2194894679</v>
      </c>
      <c r="M559">
        <v>2210881640</v>
      </c>
      <c r="N559" t="s">
        <v>18</v>
      </c>
      <c r="O559" t="s">
        <v>49</v>
      </c>
    </row>
    <row r="560" spans="1:15" x14ac:dyDescent="0.3">
      <c r="A560" t="s">
        <v>14</v>
      </c>
      <c r="B560">
        <v>2</v>
      </c>
      <c r="C560" t="str">
        <f>+TEXT(BaseDatos[[#This Row],[Fecha]],"mmmm")</f>
        <v>March</v>
      </c>
      <c r="D560" s="18">
        <v>44622</v>
      </c>
      <c r="E560" t="s">
        <v>20</v>
      </c>
      <c r="F560" t="s">
        <v>26</v>
      </c>
      <c r="G560">
        <v>333</v>
      </c>
      <c r="H560">
        <v>73633</v>
      </c>
      <c r="I560">
        <v>4</v>
      </c>
      <c r="J560" s="11">
        <v>0.20833333333333334</v>
      </c>
      <c r="K560" t="s">
        <v>22</v>
      </c>
      <c r="L560">
        <v>2194894679</v>
      </c>
      <c r="M560">
        <v>2162890821</v>
      </c>
      <c r="N560" t="s">
        <v>24</v>
      </c>
      <c r="O560" t="s">
        <v>28</v>
      </c>
    </row>
    <row r="561" spans="1:15" x14ac:dyDescent="0.3">
      <c r="A561" t="s">
        <v>14</v>
      </c>
      <c r="B561">
        <v>9</v>
      </c>
      <c r="C561" t="str">
        <f>+TEXT(BaseDatos[[#This Row],[Fecha]],"mmmm")</f>
        <v>December</v>
      </c>
      <c r="D561" s="18">
        <v>44904</v>
      </c>
      <c r="E561" t="s">
        <v>35</v>
      </c>
      <c r="F561" t="s">
        <v>40</v>
      </c>
      <c r="G561">
        <v>382</v>
      </c>
      <c r="H561">
        <v>41068</v>
      </c>
      <c r="I561">
        <v>5</v>
      </c>
      <c r="J561" s="11">
        <v>0.1875</v>
      </c>
      <c r="K561" t="s">
        <v>22</v>
      </c>
      <c r="L561">
        <v>2212525308</v>
      </c>
      <c r="M561">
        <v>2186970936</v>
      </c>
      <c r="N561" t="s">
        <v>18</v>
      </c>
      <c r="O561" t="s">
        <v>47</v>
      </c>
    </row>
    <row r="562" spans="1:15" x14ac:dyDescent="0.3">
      <c r="A562" t="s">
        <v>41</v>
      </c>
      <c r="B562">
        <v>6</v>
      </c>
      <c r="C562" t="str">
        <f>+TEXT(BaseDatos[[#This Row],[Fecha]],"mmmm")</f>
        <v>May</v>
      </c>
      <c r="D562" s="18">
        <v>44687</v>
      </c>
      <c r="E562" t="s">
        <v>15</v>
      </c>
      <c r="F562" t="s">
        <v>36</v>
      </c>
      <c r="G562">
        <v>222</v>
      </c>
      <c r="H562">
        <v>54118</v>
      </c>
      <c r="I562">
        <v>3</v>
      </c>
      <c r="J562" s="11">
        <v>0.125</v>
      </c>
      <c r="K562" t="s">
        <v>22</v>
      </c>
      <c r="L562">
        <v>2162890821</v>
      </c>
      <c r="M562">
        <v>2205821202</v>
      </c>
      <c r="N562" t="s">
        <v>38</v>
      </c>
      <c r="O562" t="s">
        <v>45</v>
      </c>
    </row>
    <row r="563" spans="1:15" x14ac:dyDescent="0.3">
      <c r="A563" t="s">
        <v>14</v>
      </c>
      <c r="B563">
        <v>19</v>
      </c>
      <c r="C563" t="str">
        <f>+TEXT(BaseDatos[[#This Row],[Fecha]],"mmmm")</f>
        <v>July</v>
      </c>
      <c r="D563" s="18">
        <v>44761</v>
      </c>
      <c r="E563" t="s">
        <v>20</v>
      </c>
      <c r="F563" t="s">
        <v>36</v>
      </c>
      <c r="G563">
        <v>333</v>
      </c>
      <c r="H563">
        <v>69577</v>
      </c>
      <c r="I563">
        <v>4</v>
      </c>
      <c r="J563" s="11">
        <v>0.20833333333333334</v>
      </c>
      <c r="K563" t="s">
        <v>22</v>
      </c>
      <c r="L563">
        <v>2177693658</v>
      </c>
      <c r="M563">
        <v>2150486004</v>
      </c>
      <c r="N563" t="s">
        <v>24</v>
      </c>
      <c r="O563" t="s">
        <v>48</v>
      </c>
    </row>
    <row r="564" spans="1:15" x14ac:dyDescent="0.3">
      <c r="A564" t="s">
        <v>14</v>
      </c>
      <c r="B564">
        <v>4</v>
      </c>
      <c r="C564" t="str">
        <f>+TEXT(BaseDatos[[#This Row],[Fecha]],"mmmm")</f>
        <v>August</v>
      </c>
      <c r="D564" s="18">
        <v>44777</v>
      </c>
      <c r="E564" t="s">
        <v>29</v>
      </c>
      <c r="F564" t="s">
        <v>26</v>
      </c>
      <c r="G564">
        <v>480</v>
      </c>
      <c r="H564">
        <v>35267</v>
      </c>
      <c r="I564">
        <v>5</v>
      </c>
      <c r="J564" s="11">
        <v>0.25</v>
      </c>
      <c r="K564" t="s">
        <v>17</v>
      </c>
      <c r="L564">
        <v>2194894679</v>
      </c>
      <c r="M564">
        <v>2205821202</v>
      </c>
      <c r="N564" t="s">
        <v>38</v>
      </c>
      <c r="O564" t="s">
        <v>19</v>
      </c>
    </row>
    <row r="565" spans="1:15" x14ac:dyDescent="0.3">
      <c r="A565" t="s">
        <v>14</v>
      </c>
      <c r="B565">
        <v>7</v>
      </c>
      <c r="C565" t="str">
        <f>+TEXT(BaseDatos[[#This Row],[Fecha]],"mmmm")</f>
        <v>September</v>
      </c>
      <c r="D565" s="18">
        <v>44811</v>
      </c>
      <c r="E565" t="s">
        <v>35</v>
      </c>
      <c r="F565" t="s">
        <v>21</v>
      </c>
      <c r="G565">
        <v>382</v>
      </c>
      <c r="H565">
        <v>67579</v>
      </c>
      <c r="I565">
        <v>5</v>
      </c>
      <c r="J565" s="11">
        <v>0.1875</v>
      </c>
      <c r="K565" t="s">
        <v>17</v>
      </c>
      <c r="L565">
        <v>2194894679</v>
      </c>
      <c r="M565">
        <v>2177693658</v>
      </c>
      <c r="N565" t="s">
        <v>38</v>
      </c>
      <c r="O565" t="s">
        <v>28</v>
      </c>
    </row>
    <row r="566" spans="1:15" x14ac:dyDescent="0.3">
      <c r="A566" t="s">
        <v>14</v>
      </c>
      <c r="B566">
        <v>5</v>
      </c>
      <c r="C566" t="str">
        <f>+TEXT(BaseDatos[[#This Row],[Fecha]],"mmmm")</f>
        <v>January</v>
      </c>
      <c r="D566" s="18">
        <v>44566</v>
      </c>
      <c r="E566" t="s">
        <v>23</v>
      </c>
      <c r="F566" t="s">
        <v>26</v>
      </c>
      <c r="G566">
        <v>900</v>
      </c>
      <c r="H566">
        <v>69974</v>
      </c>
      <c r="I566">
        <v>5</v>
      </c>
      <c r="J566" s="11">
        <v>0.29166666666666669</v>
      </c>
      <c r="K566" t="s">
        <v>27</v>
      </c>
      <c r="L566">
        <v>2150486004</v>
      </c>
      <c r="M566">
        <v>2207497170</v>
      </c>
      <c r="N566" t="s">
        <v>31</v>
      </c>
      <c r="O566" t="s">
        <v>39</v>
      </c>
    </row>
    <row r="567" spans="1:15" x14ac:dyDescent="0.3">
      <c r="A567" t="s">
        <v>14</v>
      </c>
      <c r="B567">
        <v>10</v>
      </c>
      <c r="C567" t="str">
        <f>+TEXT(BaseDatos[[#This Row],[Fecha]],"mmmm")</f>
        <v>February</v>
      </c>
      <c r="D567" s="18">
        <v>44602</v>
      </c>
      <c r="E567" t="s">
        <v>23</v>
      </c>
      <c r="F567" t="s">
        <v>16</v>
      </c>
      <c r="G567">
        <v>900</v>
      </c>
      <c r="H567">
        <v>38149</v>
      </c>
      <c r="I567">
        <v>5</v>
      </c>
      <c r="J567" s="11">
        <v>0.29166666666666669</v>
      </c>
      <c r="K567" t="s">
        <v>22</v>
      </c>
      <c r="L567">
        <v>2194894679</v>
      </c>
      <c r="M567">
        <v>2212525308</v>
      </c>
      <c r="N567" t="s">
        <v>31</v>
      </c>
      <c r="O567" t="s">
        <v>44</v>
      </c>
    </row>
    <row r="568" spans="1:15" x14ac:dyDescent="0.3">
      <c r="A568" t="s">
        <v>14</v>
      </c>
      <c r="B568">
        <v>8</v>
      </c>
      <c r="C568" t="str">
        <f>+TEXT(BaseDatos[[#This Row],[Fecha]],"mmmm")</f>
        <v>July</v>
      </c>
      <c r="D568" s="18">
        <v>44750</v>
      </c>
      <c r="E568" t="s">
        <v>23</v>
      </c>
      <c r="F568" t="s">
        <v>26</v>
      </c>
      <c r="G568">
        <v>900</v>
      </c>
      <c r="H568">
        <v>72338</v>
      </c>
      <c r="I568">
        <v>5</v>
      </c>
      <c r="J568" s="11">
        <v>0.29166666666666669</v>
      </c>
      <c r="K568" t="s">
        <v>22</v>
      </c>
      <c r="L568">
        <v>2207497170</v>
      </c>
      <c r="M568">
        <v>2162890821</v>
      </c>
      <c r="N568" t="s">
        <v>24</v>
      </c>
      <c r="O568" t="s">
        <v>48</v>
      </c>
    </row>
    <row r="569" spans="1:15" x14ac:dyDescent="0.3">
      <c r="A569" t="s">
        <v>14</v>
      </c>
      <c r="B569">
        <v>13</v>
      </c>
      <c r="C569" t="str">
        <f>+TEXT(BaseDatos[[#This Row],[Fecha]],"mmmm")</f>
        <v>August</v>
      </c>
      <c r="D569" s="18">
        <v>44786</v>
      </c>
      <c r="E569" t="s">
        <v>23</v>
      </c>
      <c r="F569" t="s">
        <v>21</v>
      </c>
      <c r="G569">
        <v>900</v>
      </c>
      <c r="H569">
        <v>49116</v>
      </c>
      <c r="I569">
        <v>5</v>
      </c>
      <c r="J569" s="11">
        <v>0.29166666666666669</v>
      </c>
      <c r="K569" t="s">
        <v>17</v>
      </c>
      <c r="L569">
        <v>2194894679</v>
      </c>
      <c r="M569">
        <v>2177693658</v>
      </c>
      <c r="N569" t="s">
        <v>18</v>
      </c>
      <c r="O569" t="s">
        <v>46</v>
      </c>
    </row>
    <row r="570" spans="1:15" x14ac:dyDescent="0.3">
      <c r="A570" t="s">
        <v>14</v>
      </c>
      <c r="B570">
        <v>12</v>
      </c>
      <c r="C570" t="str">
        <f>+TEXT(BaseDatos[[#This Row],[Fecha]],"mmmm")</f>
        <v>February</v>
      </c>
      <c r="D570" s="18">
        <v>44604</v>
      </c>
      <c r="E570" t="s">
        <v>35</v>
      </c>
      <c r="F570" t="s">
        <v>21</v>
      </c>
      <c r="G570">
        <v>382</v>
      </c>
      <c r="H570">
        <v>73902</v>
      </c>
      <c r="I570">
        <v>5</v>
      </c>
      <c r="J570" s="11">
        <v>0.1875</v>
      </c>
      <c r="K570" t="s">
        <v>27</v>
      </c>
      <c r="L570">
        <v>2150486004</v>
      </c>
      <c r="M570">
        <v>2212525308</v>
      </c>
      <c r="N570" t="s">
        <v>31</v>
      </c>
      <c r="O570" t="s">
        <v>19</v>
      </c>
    </row>
    <row r="571" spans="1:15" x14ac:dyDescent="0.3">
      <c r="A571" t="s">
        <v>41</v>
      </c>
      <c r="B571">
        <v>17</v>
      </c>
      <c r="C571" t="str">
        <f>+TEXT(BaseDatos[[#This Row],[Fecha]],"mmmm")</f>
        <v>August</v>
      </c>
      <c r="D571" s="18">
        <v>44790</v>
      </c>
      <c r="E571" t="s">
        <v>35</v>
      </c>
      <c r="F571" t="s">
        <v>21</v>
      </c>
      <c r="G571">
        <v>382</v>
      </c>
      <c r="H571">
        <v>31779</v>
      </c>
      <c r="I571">
        <v>5</v>
      </c>
      <c r="J571" s="11">
        <v>0.1875</v>
      </c>
      <c r="K571" t="s">
        <v>27</v>
      </c>
      <c r="L571">
        <v>2177693658</v>
      </c>
      <c r="M571">
        <v>2207497170</v>
      </c>
      <c r="N571" t="s">
        <v>18</v>
      </c>
      <c r="O571" t="s">
        <v>48</v>
      </c>
    </row>
    <row r="572" spans="1:15" x14ac:dyDescent="0.3">
      <c r="A572" t="s">
        <v>41</v>
      </c>
      <c r="B572">
        <v>9</v>
      </c>
      <c r="C572" t="str">
        <f>+TEXT(BaseDatos[[#This Row],[Fecha]],"mmmm")</f>
        <v>April</v>
      </c>
      <c r="D572" s="18">
        <v>44660</v>
      </c>
      <c r="E572" t="s">
        <v>34</v>
      </c>
      <c r="F572" t="s">
        <v>40</v>
      </c>
      <c r="G572">
        <v>329</v>
      </c>
      <c r="H572">
        <v>67237</v>
      </c>
      <c r="I572">
        <v>5</v>
      </c>
      <c r="J572" s="11">
        <v>0.1875</v>
      </c>
      <c r="K572" t="s">
        <v>17</v>
      </c>
      <c r="L572">
        <v>2205821202</v>
      </c>
      <c r="M572">
        <v>2210881640</v>
      </c>
      <c r="N572" t="s">
        <v>31</v>
      </c>
      <c r="O572" t="s">
        <v>19</v>
      </c>
    </row>
    <row r="573" spans="1:15" x14ac:dyDescent="0.3">
      <c r="A573" t="s">
        <v>14</v>
      </c>
      <c r="B573">
        <v>15</v>
      </c>
      <c r="C573" t="str">
        <f>+TEXT(BaseDatos[[#This Row],[Fecha]],"mmmm")</f>
        <v>June</v>
      </c>
      <c r="D573" s="18">
        <v>44727</v>
      </c>
      <c r="E573" t="s">
        <v>35</v>
      </c>
      <c r="F573" t="s">
        <v>16</v>
      </c>
      <c r="G573">
        <v>382</v>
      </c>
      <c r="H573">
        <v>50030</v>
      </c>
      <c r="I573">
        <v>5</v>
      </c>
      <c r="J573" s="11">
        <v>0.1875</v>
      </c>
      <c r="K573" t="s">
        <v>27</v>
      </c>
      <c r="L573">
        <v>2207497170</v>
      </c>
      <c r="M573">
        <v>2205821202</v>
      </c>
      <c r="N573" t="s">
        <v>31</v>
      </c>
      <c r="O573" t="s">
        <v>48</v>
      </c>
    </row>
    <row r="574" spans="1:15" x14ac:dyDescent="0.3">
      <c r="A574" t="s">
        <v>14</v>
      </c>
      <c r="B574">
        <v>6</v>
      </c>
      <c r="C574" t="str">
        <f>+TEXT(BaseDatos[[#This Row],[Fecha]],"mmmm")</f>
        <v>January</v>
      </c>
      <c r="D574" s="18">
        <v>44567</v>
      </c>
      <c r="E574" t="s">
        <v>20</v>
      </c>
      <c r="F574" t="s">
        <v>36</v>
      </c>
      <c r="G574">
        <v>333</v>
      </c>
      <c r="H574">
        <v>33286</v>
      </c>
      <c r="I574">
        <v>4</v>
      </c>
      <c r="J574" s="11">
        <v>0.20833333333333334</v>
      </c>
      <c r="K574" t="s">
        <v>17</v>
      </c>
      <c r="L574">
        <v>2194894679</v>
      </c>
      <c r="M574">
        <v>2186970936</v>
      </c>
      <c r="N574" t="s">
        <v>31</v>
      </c>
      <c r="O574" t="s">
        <v>28</v>
      </c>
    </row>
    <row r="575" spans="1:15" x14ac:dyDescent="0.3">
      <c r="A575" t="s">
        <v>41</v>
      </c>
      <c r="B575">
        <v>5</v>
      </c>
      <c r="C575" t="str">
        <f>+TEXT(BaseDatos[[#This Row],[Fecha]],"mmmm")</f>
        <v>May</v>
      </c>
      <c r="D575" s="18">
        <v>44686</v>
      </c>
      <c r="E575" t="s">
        <v>35</v>
      </c>
      <c r="F575" t="s">
        <v>26</v>
      </c>
      <c r="G575">
        <v>382</v>
      </c>
      <c r="H575">
        <v>44492</v>
      </c>
      <c r="I575">
        <v>5</v>
      </c>
      <c r="J575" s="11">
        <v>0.1875</v>
      </c>
      <c r="K575" t="s">
        <v>27</v>
      </c>
      <c r="L575">
        <v>2162890821</v>
      </c>
      <c r="M575">
        <v>2210881640</v>
      </c>
      <c r="N575" t="s">
        <v>24</v>
      </c>
      <c r="O575" t="s">
        <v>19</v>
      </c>
    </row>
    <row r="576" spans="1:15" x14ac:dyDescent="0.3">
      <c r="A576" t="s">
        <v>14</v>
      </c>
      <c r="B576">
        <v>7</v>
      </c>
      <c r="C576" t="str">
        <f>+TEXT(BaseDatos[[#This Row],[Fecha]],"mmmm")</f>
        <v>July</v>
      </c>
      <c r="D576" s="18">
        <v>44749</v>
      </c>
      <c r="E576" t="s">
        <v>35</v>
      </c>
      <c r="F576" t="s">
        <v>40</v>
      </c>
      <c r="G576">
        <v>382</v>
      </c>
      <c r="H576">
        <v>76316</v>
      </c>
      <c r="I576">
        <v>5</v>
      </c>
      <c r="J576" s="11">
        <v>0.1875</v>
      </c>
      <c r="K576" t="s">
        <v>17</v>
      </c>
      <c r="L576">
        <v>2207497170</v>
      </c>
      <c r="M576">
        <v>2162890821</v>
      </c>
      <c r="N576" t="s">
        <v>38</v>
      </c>
      <c r="O576" t="s">
        <v>25</v>
      </c>
    </row>
    <row r="577" spans="1:15" x14ac:dyDescent="0.3">
      <c r="A577" t="s">
        <v>41</v>
      </c>
      <c r="B577">
        <v>17</v>
      </c>
      <c r="C577" t="str">
        <f>+TEXT(BaseDatos[[#This Row],[Fecha]],"mmmm")</f>
        <v>June</v>
      </c>
      <c r="D577" s="18">
        <v>44729</v>
      </c>
      <c r="E577" t="s">
        <v>23</v>
      </c>
      <c r="F577" t="s">
        <v>30</v>
      </c>
      <c r="G577">
        <v>900</v>
      </c>
      <c r="H577">
        <v>78584</v>
      </c>
      <c r="I577">
        <v>5</v>
      </c>
      <c r="J577" s="11">
        <v>0.29166666666666669</v>
      </c>
      <c r="K577" t="s">
        <v>27</v>
      </c>
      <c r="L577">
        <v>2150486004</v>
      </c>
      <c r="M577">
        <v>2205821202</v>
      </c>
      <c r="N577" t="s">
        <v>24</v>
      </c>
      <c r="O577" t="s">
        <v>43</v>
      </c>
    </row>
    <row r="578" spans="1:15" x14ac:dyDescent="0.3">
      <c r="A578" t="s">
        <v>14</v>
      </c>
      <c r="B578">
        <v>26</v>
      </c>
      <c r="C578" t="str">
        <f>+TEXT(BaseDatos[[#This Row],[Fecha]],"mmmm")</f>
        <v>March</v>
      </c>
      <c r="D578" s="18">
        <v>44646</v>
      </c>
      <c r="E578" t="s">
        <v>34</v>
      </c>
      <c r="F578" t="s">
        <v>16</v>
      </c>
      <c r="G578">
        <v>329</v>
      </c>
      <c r="H578">
        <v>57261</v>
      </c>
      <c r="I578">
        <v>5</v>
      </c>
      <c r="J578" s="11">
        <v>0.1875</v>
      </c>
      <c r="K578" t="s">
        <v>17</v>
      </c>
      <c r="L578">
        <v>2194894679</v>
      </c>
      <c r="M578">
        <v>2210881640</v>
      </c>
      <c r="N578" t="s">
        <v>38</v>
      </c>
      <c r="O578" t="s">
        <v>47</v>
      </c>
    </row>
    <row r="579" spans="1:15" x14ac:dyDescent="0.3">
      <c r="A579" t="s">
        <v>14</v>
      </c>
      <c r="B579">
        <v>19</v>
      </c>
      <c r="C579" t="str">
        <f>+TEXT(BaseDatos[[#This Row],[Fecha]],"mmmm")</f>
        <v>September</v>
      </c>
      <c r="D579" s="18">
        <v>44823</v>
      </c>
      <c r="E579" t="s">
        <v>15</v>
      </c>
      <c r="F579" t="s">
        <v>40</v>
      </c>
      <c r="G579">
        <v>222</v>
      </c>
      <c r="H579">
        <v>40736</v>
      </c>
      <c r="I579">
        <v>3</v>
      </c>
      <c r="J579" s="11">
        <v>0.125</v>
      </c>
      <c r="K579" t="s">
        <v>17</v>
      </c>
      <c r="L579">
        <v>2177693658</v>
      </c>
      <c r="M579">
        <v>2212525308</v>
      </c>
      <c r="N579" t="s">
        <v>24</v>
      </c>
      <c r="O579" t="s">
        <v>49</v>
      </c>
    </row>
    <row r="580" spans="1:15" x14ac:dyDescent="0.3">
      <c r="A580" t="s">
        <v>14</v>
      </c>
      <c r="B580">
        <v>2</v>
      </c>
      <c r="C580" t="str">
        <f>+TEXT(BaseDatos[[#This Row],[Fecha]],"mmmm")</f>
        <v>February</v>
      </c>
      <c r="D580" s="18">
        <v>44594</v>
      </c>
      <c r="E580" t="s">
        <v>29</v>
      </c>
      <c r="F580" t="s">
        <v>36</v>
      </c>
      <c r="G580">
        <v>480</v>
      </c>
      <c r="H580">
        <v>63645</v>
      </c>
      <c r="I580">
        <v>5</v>
      </c>
      <c r="J580" s="11">
        <v>0.25</v>
      </c>
      <c r="K580" t="s">
        <v>27</v>
      </c>
      <c r="L580">
        <v>2186970936</v>
      </c>
      <c r="M580">
        <v>2162890821</v>
      </c>
      <c r="N580" t="s">
        <v>31</v>
      </c>
      <c r="O580" t="s">
        <v>37</v>
      </c>
    </row>
    <row r="581" spans="1:15" x14ac:dyDescent="0.3">
      <c r="A581" t="s">
        <v>14</v>
      </c>
      <c r="B581">
        <v>11</v>
      </c>
      <c r="C581" t="str">
        <f>+TEXT(BaseDatos[[#This Row],[Fecha]],"mmmm")</f>
        <v>December</v>
      </c>
      <c r="D581" s="18">
        <v>44906</v>
      </c>
      <c r="E581" t="s">
        <v>23</v>
      </c>
      <c r="F581" t="s">
        <v>36</v>
      </c>
      <c r="G581">
        <v>900</v>
      </c>
      <c r="H581">
        <v>70150</v>
      </c>
      <c r="I581">
        <v>5</v>
      </c>
      <c r="J581" s="11">
        <v>0.29166666666666669</v>
      </c>
      <c r="K581" t="s">
        <v>27</v>
      </c>
      <c r="L581">
        <v>2186970936</v>
      </c>
      <c r="M581">
        <v>2162890821</v>
      </c>
      <c r="N581" t="s">
        <v>24</v>
      </c>
      <c r="O581" t="s">
        <v>47</v>
      </c>
    </row>
    <row r="582" spans="1:15" x14ac:dyDescent="0.3">
      <c r="A582" t="s">
        <v>14</v>
      </c>
      <c r="B582">
        <v>10</v>
      </c>
      <c r="C582" t="str">
        <f>+TEXT(BaseDatos[[#This Row],[Fecha]],"mmmm")</f>
        <v>May</v>
      </c>
      <c r="D582" s="18">
        <v>44691</v>
      </c>
      <c r="E582" t="s">
        <v>23</v>
      </c>
      <c r="F582" t="s">
        <v>36</v>
      </c>
      <c r="G582">
        <v>900</v>
      </c>
      <c r="H582">
        <v>50489</v>
      </c>
      <c r="I582">
        <v>5</v>
      </c>
      <c r="J582" s="11">
        <v>0.29166666666666669</v>
      </c>
      <c r="K582" t="s">
        <v>17</v>
      </c>
      <c r="L582">
        <v>2205821202</v>
      </c>
      <c r="M582">
        <v>2150486004</v>
      </c>
      <c r="N582" t="s">
        <v>31</v>
      </c>
      <c r="O582" t="s">
        <v>48</v>
      </c>
    </row>
    <row r="583" spans="1:15" x14ac:dyDescent="0.3">
      <c r="A583" t="s">
        <v>14</v>
      </c>
      <c r="B583">
        <v>12</v>
      </c>
      <c r="C583" t="str">
        <f>+TEXT(BaseDatos[[#This Row],[Fecha]],"mmmm")</f>
        <v>April</v>
      </c>
      <c r="D583" s="18">
        <v>44663</v>
      </c>
      <c r="E583" t="s">
        <v>34</v>
      </c>
      <c r="F583" t="s">
        <v>36</v>
      </c>
      <c r="G583">
        <v>329</v>
      </c>
      <c r="H583">
        <v>64766</v>
      </c>
      <c r="I583">
        <v>5</v>
      </c>
      <c r="J583" s="11">
        <v>0.1875</v>
      </c>
      <c r="K583" t="s">
        <v>27</v>
      </c>
      <c r="L583">
        <v>2186970936</v>
      </c>
      <c r="M583">
        <v>2212525308</v>
      </c>
      <c r="N583" t="s">
        <v>24</v>
      </c>
      <c r="O583" t="s">
        <v>42</v>
      </c>
    </row>
    <row r="584" spans="1:15" x14ac:dyDescent="0.3">
      <c r="A584" t="s">
        <v>14</v>
      </c>
      <c r="B584">
        <v>14</v>
      </c>
      <c r="C584" t="str">
        <f>+TEXT(BaseDatos[[#This Row],[Fecha]],"mmmm")</f>
        <v>March</v>
      </c>
      <c r="D584" s="18">
        <v>44634</v>
      </c>
      <c r="E584" t="s">
        <v>20</v>
      </c>
      <c r="F584" t="s">
        <v>40</v>
      </c>
      <c r="G584">
        <v>333</v>
      </c>
      <c r="H584">
        <v>51911</v>
      </c>
      <c r="I584">
        <v>4</v>
      </c>
      <c r="J584" s="11">
        <v>0.20833333333333334</v>
      </c>
      <c r="K584" t="s">
        <v>17</v>
      </c>
      <c r="L584">
        <v>2150486004</v>
      </c>
      <c r="M584">
        <v>2177693658</v>
      </c>
      <c r="N584" t="s">
        <v>38</v>
      </c>
      <c r="O584" t="s">
        <v>49</v>
      </c>
    </row>
    <row r="585" spans="1:15" x14ac:dyDescent="0.3">
      <c r="A585" t="s">
        <v>14</v>
      </c>
      <c r="B585">
        <v>19</v>
      </c>
      <c r="C585" t="str">
        <f>+TEXT(BaseDatos[[#This Row],[Fecha]],"mmmm")</f>
        <v>December</v>
      </c>
      <c r="D585" s="18">
        <v>44914</v>
      </c>
      <c r="E585" t="s">
        <v>20</v>
      </c>
      <c r="F585" t="s">
        <v>26</v>
      </c>
      <c r="G585">
        <v>333</v>
      </c>
      <c r="H585">
        <v>37505</v>
      </c>
      <c r="I585">
        <v>4</v>
      </c>
      <c r="J585" s="11">
        <v>0.20833333333333334</v>
      </c>
      <c r="K585" t="s">
        <v>22</v>
      </c>
      <c r="L585">
        <v>2207497170</v>
      </c>
      <c r="M585">
        <v>2207497170</v>
      </c>
      <c r="N585" t="s">
        <v>18</v>
      </c>
      <c r="O585" t="s">
        <v>19</v>
      </c>
    </row>
    <row r="586" spans="1:15" x14ac:dyDescent="0.3">
      <c r="A586" t="s">
        <v>14</v>
      </c>
      <c r="B586">
        <v>3</v>
      </c>
      <c r="C586" t="str">
        <f>+TEXT(BaseDatos[[#This Row],[Fecha]],"mmmm")</f>
        <v>June</v>
      </c>
      <c r="D586" s="18">
        <v>44715</v>
      </c>
      <c r="E586" t="s">
        <v>15</v>
      </c>
      <c r="F586" t="s">
        <v>30</v>
      </c>
      <c r="G586">
        <v>222</v>
      </c>
      <c r="H586">
        <v>24317</v>
      </c>
      <c r="I586">
        <v>3</v>
      </c>
      <c r="J586" s="11">
        <v>0.125</v>
      </c>
      <c r="K586" t="s">
        <v>27</v>
      </c>
      <c r="L586">
        <v>2205821202</v>
      </c>
      <c r="M586">
        <v>2150486004</v>
      </c>
      <c r="N586" t="s">
        <v>38</v>
      </c>
      <c r="O586" t="s">
        <v>19</v>
      </c>
    </row>
    <row r="587" spans="1:15" x14ac:dyDescent="0.3">
      <c r="A587" t="s">
        <v>14</v>
      </c>
      <c r="B587">
        <v>16</v>
      </c>
      <c r="C587" t="str">
        <f>+TEXT(BaseDatos[[#This Row],[Fecha]],"mmmm")</f>
        <v>September</v>
      </c>
      <c r="D587" s="18">
        <v>44820</v>
      </c>
      <c r="E587" t="s">
        <v>34</v>
      </c>
      <c r="F587" t="s">
        <v>16</v>
      </c>
      <c r="G587">
        <v>329</v>
      </c>
      <c r="H587">
        <v>25845</v>
      </c>
      <c r="I587">
        <v>5</v>
      </c>
      <c r="J587" s="11">
        <v>0.1875</v>
      </c>
      <c r="K587" t="s">
        <v>27</v>
      </c>
      <c r="L587">
        <v>2210881640</v>
      </c>
      <c r="M587">
        <v>2205821202</v>
      </c>
      <c r="N587" t="s">
        <v>31</v>
      </c>
      <c r="O587" t="s">
        <v>49</v>
      </c>
    </row>
    <row r="588" spans="1:15" x14ac:dyDescent="0.3">
      <c r="A588" t="s">
        <v>14</v>
      </c>
      <c r="B588">
        <v>1</v>
      </c>
      <c r="C588" t="str">
        <f>+TEXT(BaseDatos[[#This Row],[Fecha]],"mmmm")</f>
        <v>June</v>
      </c>
      <c r="D588" s="18">
        <v>44713</v>
      </c>
      <c r="E588" t="s">
        <v>23</v>
      </c>
      <c r="F588" t="s">
        <v>16</v>
      </c>
      <c r="G588">
        <v>900</v>
      </c>
      <c r="H588">
        <v>58634</v>
      </c>
      <c r="I588">
        <v>5</v>
      </c>
      <c r="J588" s="11">
        <v>0.29166666666666669</v>
      </c>
      <c r="K588" t="s">
        <v>17</v>
      </c>
      <c r="L588">
        <v>2177693658</v>
      </c>
      <c r="M588">
        <v>2162890821</v>
      </c>
      <c r="N588" t="s">
        <v>38</v>
      </c>
      <c r="O588" t="s">
        <v>32</v>
      </c>
    </row>
    <row r="589" spans="1:15" x14ac:dyDescent="0.3">
      <c r="A589" t="s">
        <v>14</v>
      </c>
      <c r="B589">
        <v>23</v>
      </c>
      <c r="C589" t="str">
        <f>+TEXT(BaseDatos[[#This Row],[Fecha]],"mmmm")</f>
        <v>March</v>
      </c>
      <c r="D589" s="18">
        <v>44643</v>
      </c>
      <c r="E589" t="s">
        <v>35</v>
      </c>
      <c r="F589" t="s">
        <v>36</v>
      </c>
      <c r="G589">
        <v>382</v>
      </c>
      <c r="H589">
        <v>26356</v>
      </c>
      <c r="I589">
        <v>5</v>
      </c>
      <c r="J589" s="11">
        <v>0.1875</v>
      </c>
      <c r="K589" t="s">
        <v>17</v>
      </c>
      <c r="L589">
        <v>2212525308</v>
      </c>
      <c r="M589">
        <v>2186970936</v>
      </c>
      <c r="N589" t="s">
        <v>24</v>
      </c>
      <c r="O589" t="s">
        <v>46</v>
      </c>
    </row>
    <row r="590" spans="1:15" x14ac:dyDescent="0.3">
      <c r="A590" t="s">
        <v>14</v>
      </c>
      <c r="B590">
        <v>17</v>
      </c>
      <c r="C590" t="str">
        <f>+TEXT(BaseDatos[[#This Row],[Fecha]],"mmmm")</f>
        <v>January</v>
      </c>
      <c r="D590" s="18">
        <v>44578</v>
      </c>
      <c r="E590" t="s">
        <v>35</v>
      </c>
      <c r="F590" t="s">
        <v>26</v>
      </c>
      <c r="G590">
        <v>382</v>
      </c>
      <c r="H590">
        <v>52669</v>
      </c>
      <c r="I590">
        <v>5</v>
      </c>
      <c r="J590" s="11">
        <v>0.1875</v>
      </c>
      <c r="K590" t="s">
        <v>22</v>
      </c>
      <c r="L590">
        <v>2186970936</v>
      </c>
      <c r="M590">
        <v>2150486004</v>
      </c>
      <c r="N590" t="s">
        <v>38</v>
      </c>
      <c r="O590" t="s">
        <v>33</v>
      </c>
    </row>
    <row r="591" spans="1:15" x14ac:dyDescent="0.3">
      <c r="A591" t="s">
        <v>14</v>
      </c>
      <c r="B591">
        <v>25</v>
      </c>
      <c r="C591" t="str">
        <f>+TEXT(BaseDatos[[#This Row],[Fecha]],"mmmm")</f>
        <v>July</v>
      </c>
      <c r="D591" s="18">
        <v>44767</v>
      </c>
      <c r="E591" t="s">
        <v>20</v>
      </c>
      <c r="F591" t="s">
        <v>40</v>
      </c>
      <c r="G591">
        <v>333</v>
      </c>
      <c r="H591">
        <v>28631</v>
      </c>
      <c r="I591">
        <v>4</v>
      </c>
      <c r="J591" s="11">
        <v>0.20833333333333334</v>
      </c>
      <c r="K591" t="s">
        <v>17</v>
      </c>
      <c r="L591">
        <v>2212525308</v>
      </c>
      <c r="M591">
        <v>2186970936</v>
      </c>
      <c r="N591" t="s">
        <v>18</v>
      </c>
      <c r="O591" t="s">
        <v>45</v>
      </c>
    </row>
    <row r="592" spans="1:15" x14ac:dyDescent="0.3">
      <c r="A592" t="s">
        <v>14</v>
      </c>
      <c r="B592">
        <v>21</v>
      </c>
      <c r="C592" t="str">
        <f>+TEXT(BaseDatos[[#This Row],[Fecha]],"mmmm")</f>
        <v>January</v>
      </c>
      <c r="D592" s="18">
        <v>44582</v>
      </c>
      <c r="E592" t="s">
        <v>20</v>
      </c>
      <c r="F592" t="s">
        <v>40</v>
      </c>
      <c r="G592">
        <v>333</v>
      </c>
      <c r="H592">
        <v>57367</v>
      </c>
      <c r="I592">
        <v>4</v>
      </c>
      <c r="J592" s="11">
        <v>0.20833333333333334</v>
      </c>
      <c r="K592" t="s">
        <v>17</v>
      </c>
      <c r="L592">
        <v>2210881640</v>
      </c>
      <c r="M592">
        <v>2212525308</v>
      </c>
      <c r="N592" t="s">
        <v>24</v>
      </c>
      <c r="O592" t="s">
        <v>42</v>
      </c>
    </row>
    <row r="593" spans="1:15" x14ac:dyDescent="0.3">
      <c r="A593" t="s">
        <v>14</v>
      </c>
      <c r="B593">
        <v>5</v>
      </c>
      <c r="C593" t="str">
        <f>+TEXT(BaseDatos[[#This Row],[Fecha]],"mmmm")</f>
        <v>September</v>
      </c>
      <c r="D593" s="18">
        <v>44809</v>
      </c>
      <c r="E593" t="s">
        <v>23</v>
      </c>
      <c r="F593" t="s">
        <v>30</v>
      </c>
      <c r="G593">
        <v>900</v>
      </c>
      <c r="H593">
        <v>21992</v>
      </c>
      <c r="I593">
        <v>5</v>
      </c>
      <c r="J593" s="11">
        <v>0.29166666666666669</v>
      </c>
      <c r="K593" t="s">
        <v>27</v>
      </c>
      <c r="L593">
        <v>2212525308</v>
      </c>
      <c r="M593">
        <v>2186970936</v>
      </c>
      <c r="N593" t="s">
        <v>38</v>
      </c>
      <c r="O593" t="s">
        <v>45</v>
      </c>
    </row>
    <row r="594" spans="1:15" x14ac:dyDescent="0.3">
      <c r="A594" t="s">
        <v>41</v>
      </c>
      <c r="B594">
        <v>16</v>
      </c>
      <c r="C594" t="str">
        <f>+TEXT(BaseDatos[[#This Row],[Fecha]],"mmmm")</f>
        <v>August</v>
      </c>
      <c r="D594" s="18">
        <v>44789</v>
      </c>
      <c r="E594" t="s">
        <v>35</v>
      </c>
      <c r="F594" t="s">
        <v>21</v>
      </c>
      <c r="G594">
        <v>382</v>
      </c>
      <c r="H594">
        <v>19434</v>
      </c>
      <c r="I594">
        <v>5</v>
      </c>
      <c r="J594" s="11">
        <v>0.1875</v>
      </c>
      <c r="K594" t="s">
        <v>17</v>
      </c>
      <c r="L594">
        <v>2177693658</v>
      </c>
      <c r="M594">
        <v>2210881640</v>
      </c>
      <c r="N594" t="s">
        <v>38</v>
      </c>
      <c r="O594" t="s">
        <v>37</v>
      </c>
    </row>
    <row r="595" spans="1:15" x14ac:dyDescent="0.3">
      <c r="A595" t="s">
        <v>14</v>
      </c>
      <c r="B595">
        <v>18</v>
      </c>
      <c r="C595" t="str">
        <f>+TEXT(BaseDatos[[#This Row],[Fecha]],"mmmm")</f>
        <v>November</v>
      </c>
      <c r="D595" s="18">
        <v>44883</v>
      </c>
      <c r="E595" t="s">
        <v>15</v>
      </c>
      <c r="F595" t="s">
        <v>26</v>
      </c>
      <c r="G595">
        <v>222</v>
      </c>
      <c r="H595">
        <v>53066</v>
      </c>
      <c r="I595">
        <v>3</v>
      </c>
      <c r="J595" s="11">
        <v>0.125</v>
      </c>
      <c r="K595" t="s">
        <v>17</v>
      </c>
      <c r="L595">
        <v>2150486004</v>
      </c>
      <c r="M595">
        <v>2186970936</v>
      </c>
      <c r="N595" t="s">
        <v>38</v>
      </c>
      <c r="O595" t="s">
        <v>33</v>
      </c>
    </row>
    <row r="596" spans="1:15" x14ac:dyDescent="0.3">
      <c r="A596" t="s">
        <v>14</v>
      </c>
      <c r="B596">
        <v>7</v>
      </c>
      <c r="C596" t="str">
        <f>+TEXT(BaseDatos[[#This Row],[Fecha]],"mmmm")</f>
        <v>February</v>
      </c>
      <c r="D596" s="18">
        <v>44599</v>
      </c>
      <c r="E596" t="s">
        <v>35</v>
      </c>
      <c r="F596" t="s">
        <v>36</v>
      </c>
      <c r="G596">
        <v>382</v>
      </c>
      <c r="H596">
        <v>19189</v>
      </c>
      <c r="I596">
        <v>5</v>
      </c>
      <c r="J596" s="11">
        <v>0.1875</v>
      </c>
      <c r="K596" t="s">
        <v>22</v>
      </c>
      <c r="L596">
        <v>2205821202</v>
      </c>
      <c r="M596">
        <v>2210881640</v>
      </c>
      <c r="N596" t="s">
        <v>38</v>
      </c>
      <c r="O596" t="s">
        <v>33</v>
      </c>
    </row>
    <row r="597" spans="1:15" x14ac:dyDescent="0.3">
      <c r="A597" t="s">
        <v>14</v>
      </c>
      <c r="B597">
        <v>10</v>
      </c>
      <c r="C597" t="str">
        <f>+TEXT(BaseDatos[[#This Row],[Fecha]],"mmmm")</f>
        <v>May</v>
      </c>
      <c r="D597" s="18">
        <v>44691</v>
      </c>
      <c r="E597" t="s">
        <v>35</v>
      </c>
      <c r="F597" t="s">
        <v>21</v>
      </c>
      <c r="G597">
        <v>382</v>
      </c>
      <c r="H597">
        <v>60802</v>
      </c>
      <c r="I597">
        <v>5</v>
      </c>
      <c r="J597" s="11">
        <v>0.1875</v>
      </c>
      <c r="K597" t="s">
        <v>17</v>
      </c>
      <c r="L597">
        <v>2186970936</v>
      </c>
      <c r="M597">
        <v>2177693658</v>
      </c>
      <c r="N597" t="s">
        <v>38</v>
      </c>
      <c r="O597" t="s">
        <v>39</v>
      </c>
    </row>
    <row r="598" spans="1:15" x14ac:dyDescent="0.3">
      <c r="A598" t="s">
        <v>14</v>
      </c>
      <c r="B598">
        <v>2</v>
      </c>
      <c r="C598" t="str">
        <f>+TEXT(BaseDatos[[#This Row],[Fecha]],"mmmm")</f>
        <v>November</v>
      </c>
      <c r="D598" s="18">
        <v>44867</v>
      </c>
      <c r="E598" t="s">
        <v>35</v>
      </c>
      <c r="F598" t="s">
        <v>26</v>
      </c>
      <c r="G598">
        <v>382</v>
      </c>
      <c r="H598">
        <v>64008</v>
      </c>
      <c r="I598">
        <v>5</v>
      </c>
      <c r="J598" s="11">
        <v>0.1875</v>
      </c>
      <c r="K598" t="s">
        <v>27</v>
      </c>
      <c r="L598">
        <v>2177693658</v>
      </c>
      <c r="M598">
        <v>2162890821</v>
      </c>
      <c r="N598" t="s">
        <v>18</v>
      </c>
      <c r="O598" t="s">
        <v>37</v>
      </c>
    </row>
    <row r="599" spans="1:15" x14ac:dyDescent="0.3">
      <c r="A599" t="s">
        <v>14</v>
      </c>
      <c r="B599">
        <v>15</v>
      </c>
      <c r="C599" t="str">
        <f>+TEXT(BaseDatos[[#This Row],[Fecha]],"mmmm")</f>
        <v>March</v>
      </c>
      <c r="D599" s="18">
        <v>44635</v>
      </c>
      <c r="E599" t="s">
        <v>35</v>
      </c>
      <c r="F599" t="s">
        <v>36</v>
      </c>
      <c r="G599">
        <v>382</v>
      </c>
      <c r="H599">
        <v>58992</v>
      </c>
      <c r="I599">
        <v>5</v>
      </c>
      <c r="J599" s="11">
        <v>0.1875</v>
      </c>
      <c r="K599" t="s">
        <v>27</v>
      </c>
      <c r="L599">
        <v>2194894679</v>
      </c>
      <c r="M599">
        <v>2162890821</v>
      </c>
      <c r="N599" t="s">
        <v>38</v>
      </c>
      <c r="O599" t="s">
        <v>19</v>
      </c>
    </row>
    <row r="600" spans="1:15" x14ac:dyDescent="0.3">
      <c r="A600" t="s">
        <v>14</v>
      </c>
      <c r="B600">
        <v>16</v>
      </c>
      <c r="C600" t="str">
        <f>+TEXT(BaseDatos[[#This Row],[Fecha]],"mmmm")</f>
        <v>January</v>
      </c>
      <c r="D600" s="18">
        <v>44577</v>
      </c>
      <c r="E600" t="s">
        <v>34</v>
      </c>
      <c r="F600" t="s">
        <v>36</v>
      </c>
      <c r="G600">
        <v>329</v>
      </c>
      <c r="H600">
        <v>24218</v>
      </c>
      <c r="I600">
        <v>5</v>
      </c>
      <c r="J600" s="11">
        <v>0.1875</v>
      </c>
      <c r="K600" t="s">
        <v>27</v>
      </c>
      <c r="L600">
        <v>2150486004</v>
      </c>
      <c r="M600">
        <v>2205821202</v>
      </c>
      <c r="N600" t="s">
        <v>31</v>
      </c>
      <c r="O600" t="s">
        <v>45</v>
      </c>
    </row>
    <row r="601" spans="1:15" x14ac:dyDescent="0.3">
      <c r="A601" t="s">
        <v>14</v>
      </c>
      <c r="B601">
        <v>16</v>
      </c>
      <c r="C601" t="str">
        <f>+TEXT(BaseDatos[[#This Row],[Fecha]],"mmmm")</f>
        <v>July</v>
      </c>
      <c r="D601" s="18">
        <v>44758</v>
      </c>
      <c r="E601" t="s">
        <v>34</v>
      </c>
      <c r="F601" t="s">
        <v>26</v>
      </c>
      <c r="G601">
        <v>329</v>
      </c>
      <c r="H601">
        <v>40214</v>
      </c>
      <c r="I601">
        <v>5</v>
      </c>
      <c r="J601" s="11">
        <v>0.1875</v>
      </c>
      <c r="K601" t="s">
        <v>17</v>
      </c>
      <c r="L601">
        <v>2162890821</v>
      </c>
      <c r="M601">
        <v>2150486004</v>
      </c>
      <c r="N601" t="s">
        <v>38</v>
      </c>
      <c r="O601" t="s">
        <v>48</v>
      </c>
    </row>
    <row r="602" spans="1:15" x14ac:dyDescent="0.3">
      <c r="A602" t="s">
        <v>14</v>
      </c>
      <c r="B602">
        <v>16</v>
      </c>
      <c r="C602" t="str">
        <f>+TEXT(BaseDatos[[#This Row],[Fecha]],"mmmm")</f>
        <v>August</v>
      </c>
      <c r="D602" s="18">
        <v>44789</v>
      </c>
      <c r="E602" t="s">
        <v>20</v>
      </c>
      <c r="F602" t="s">
        <v>21</v>
      </c>
      <c r="G602">
        <v>333</v>
      </c>
      <c r="H602">
        <v>47313</v>
      </c>
      <c r="I602">
        <v>4</v>
      </c>
      <c r="J602" s="11">
        <v>0.20833333333333334</v>
      </c>
      <c r="K602" t="s">
        <v>22</v>
      </c>
      <c r="L602">
        <v>2210881640</v>
      </c>
      <c r="M602">
        <v>2150486004</v>
      </c>
      <c r="N602" t="s">
        <v>24</v>
      </c>
      <c r="O602" t="s">
        <v>37</v>
      </c>
    </row>
    <row r="603" spans="1:15" x14ac:dyDescent="0.3">
      <c r="A603" t="s">
        <v>41</v>
      </c>
      <c r="B603">
        <v>4</v>
      </c>
      <c r="C603" t="str">
        <f>+TEXT(BaseDatos[[#This Row],[Fecha]],"mmmm")</f>
        <v>April</v>
      </c>
      <c r="D603" s="18">
        <v>44655</v>
      </c>
      <c r="E603" t="s">
        <v>34</v>
      </c>
      <c r="F603" t="s">
        <v>21</v>
      </c>
      <c r="G603">
        <v>329</v>
      </c>
      <c r="H603">
        <v>49702</v>
      </c>
      <c r="I603">
        <v>5</v>
      </c>
      <c r="J603" s="11">
        <v>0.1875</v>
      </c>
      <c r="K603" t="s">
        <v>22</v>
      </c>
      <c r="L603">
        <v>2150486004</v>
      </c>
      <c r="M603">
        <v>2205821202</v>
      </c>
      <c r="N603" t="s">
        <v>31</v>
      </c>
      <c r="O603" t="s">
        <v>47</v>
      </c>
    </row>
    <row r="604" spans="1:15" x14ac:dyDescent="0.3">
      <c r="A604" t="s">
        <v>41</v>
      </c>
      <c r="B604">
        <v>15</v>
      </c>
      <c r="C604" t="str">
        <f>+TEXT(BaseDatos[[#This Row],[Fecha]],"mmmm")</f>
        <v>November</v>
      </c>
      <c r="D604" s="18">
        <v>44880</v>
      </c>
      <c r="E604" t="s">
        <v>35</v>
      </c>
      <c r="F604" t="s">
        <v>40</v>
      </c>
      <c r="G604">
        <v>382</v>
      </c>
      <c r="H604">
        <v>42370</v>
      </c>
      <c r="I604">
        <v>5</v>
      </c>
      <c r="J604" s="11">
        <v>0.1875</v>
      </c>
      <c r="K604" t="s">
        <v>27</v>
      </c>
      <c r="L604">
        <v>2186970936</v>
      </c>
      <c r="M604">
        <v>2207497170</v>
      </c>
      <c r="N604" t="s">
        <v>18</v>
      </c>
      <c r="O604" t="s">
        <v>44</v>
      </c>
    </row>
    <row r="605" spans="1:15" x14ac:dyDescent="0.3">
      <c r="A605" t="s">
        <v>14</v>
      </c>
      <c r="B605">
        <v>4</v>
      </c>
      <c r="C605" t="str">
        <f>+TEXT(BaseDatos[[#This Row],[Fecha]],"mmmm")</f>
        <v>June</v>
      </c>
      <c r="D605" s="18">
        <v>44716</v>
      </c>
      <c r="E605" t="s">
        <v>34</v>
      </c>
      <c r="F605" t="s">
        <v>21</v>
      </c>
      <c r="G605">
        <v>329</v>
      </c>
      <c r="H605">
        <v>59882</v>
      </c>
      <c r="I605">
        <v>5</v>
      </c>
      <c r="J605" s="11">
        <v>0.1875</v>
      </c>
      <c r="K605" t="s">
        <v>27</v>
      </c>
      <c r="L605">
        <v>2207497170</v>
      </c>
      <c r="M605">
        <v>2177693658</v>
      </c>
      <c r="N605" t="s">
        <v>38</v>
      </c>
      <c r="O605" t="s">
        <v>39</v>
      </c>
    </row>
    <row r="606" spans="1:15" x14ac:dyDescent="0.3">
      <c r="A606" t="s">
        <v>14</v>
      </c>
      <c r="B606">
        <v>4</v>
      </c>
      <c r="C606" t="str">
        <f>+TEXT(BaseDatos[[#This Row],[Fecha]],"mmmm")</f>
        <v>June</v>
      </c>
      <c r="D606" s="18">
        <v>44716</v>
      </c>
      <c r="E606" t="s">
        <v>15</v>
      </c>
      <c r="F606" t="s">
        <v>40</v>
      </c>
      <c r="G606">
        <v>222</v>
      </c>
      <c r="H606">
        <v>54483</v>
      </c>
      <c r="I606">
        <v>3</v>
      </c>
      <c r="J606" s="11">
        <v>0.125</v>
      </c>
      <c r="K606" t="s">
        <v>22</v>
      </c>
      <c r="L606">
        <v>2186970936</v>
      </c>
      <c r="M606">
        <v>2177693658</v>
      </c>
      <c r="N606" t="s">
        <v>18</v>
      </c>
      <c r="O606" t="s">
        <v>33</v>
      </c>
    </row>
    <row r="607" spans="1:15" x14ac:dyDescent="0.3">
      <c r="A607" t="s">
        <v>41</v>
      </c>
      <c r="B607">
        <v>22</v>
      </c>
      <c r="C607" t="str">
        <f>+TEXT(BaseDatos[[#This Row],[Fecha]],"mmmm")</f>
        <v>October</v>
      </c>
      <c r="D607" s="18">
        <v>44856</v>
      </c>
      <c r="E607" t="s">
        <v>20</v>
      </c>
      <c r="F607" t="s">
        <v>30</v>
      </c>
      <c r="G607">
        <v>333</v>
      </c>
      <c r="H607">
        <v>69390</v>
      </c>
      <c r="I607">
        <v>4</v>
      </c>
      <c r="J607" s="11">
        <v>0.20833333333333334</v>
      </c>
      <c r="K607" t="s">
        <v>22</v>
      </c>
      <c r="L607">
        <v>2210881640</v>
      </c>
      <c r="M607">
        <v>2205821202</v>
      </c>
      <c r="N607" t="s">
        <v>31</v>
      </c>
      <c r="O607" t="s">
        <v>44</v>
      </c>
    </row>
    <row r="608" spans="1:15" x14ac:dyDescent="0.3">
      <c r="A608" t="s">
        <v>41</v>
      </c>
      <c r="B608">
        <v>12</v>
      </c>
      <c r="C608" t="str">
        <f>+TEXT(BaseDatos[[#This Row],[Fecha]],"mmmm")</f>
        <v>December</v>
      </c>
      <c r="D608" s="18">
        <v>44907</v>
      </c>
      <c r="E608" t="s">
        <v>23</v>
      </c>
      <c r="F608" t="s">
        <v>40</v>
      </c>
      <c r="G608">
        <v>900</v>
      </c>
      <c r="H608">
        <v>16837</v>
      </c>
      <c r="I608">
        <v>5</v>
      </c>
      <c r="J608" s="11">
        <v>0.29166666666666669</v>
      </c>
      <c r="K608" t="s">
        <v>17</v>
      </c>
      <c r="L608">
        <v>2205821202</v>
      </c>
      <c r="M608">
        <v>2177693658</v>
      </c>
      <c r="N608" t="s">
        <v>31</v>
      </c>
      <c r="O608" t="s">
        <v>47</v>
      </c>
    </row>
    <row r="609" spans="1:15" x14ac:dyDescent="0.3">
      <c r="A609" t="s">
        <v>14</v>
      </c>
      <c r="B609">
        <v>9</v>
      </c>
      <c r="C609" t="str">
        <f>+TEXT(BaseDatos[[#This Row],[Fecha]],"mmmm")</f>
        <v>April</v>
      </c>
      <c r="D609" s="18">
        <v>44660</v>
      </c>
      <c r="E609" t="s">
        <v>34</v>
      </c>
      <c r="F609" t="s">
        <v>30</v>
      </c>
      <c r="G609">
        <v>329</v>
      </c>
      <c r="H609">
        <v>19419</v>
      </c>
      <c r="I609">
        <v>5</v>
      </c>
      <c r="J609" s="11">
        <v>0.1875</v>
      </c>
      <c r="K609" t="s">
        <v>27</v>
      </c>
      <c r="L609">
        <v>2162890821</v>
      </c>
      <c r="M609">
        <v>2205821202</v>
      </c>
      <c r="N609" t="s">
        <v>18</v>
      </c>
      <c r="O609" t="s">
        <v>46</v>
      </c>
    </row>
    <row r="610" spans="1:15" x14ac:dyDescent="0.3">
      <c r="A610" t="s">
        <v>14</v>
      </c>
      <c r="B610">
        <v>1</v>
      </c>
      <c r="C610" t="str">
        <f>+TEXT(BaseDatos[[#This Row],[Fecha]],"mmmm")</f>
        <v>February</v>
      </c>
      <c r="D610" s="18">
        <v>44593</v>
      </c>
      <c r="E610" t="s">
        <v>35</v>
      </c>
      <c r="F610" t="s">
        <v>30</v>
      </c>
      <c r="G610">
        <v>382</v>
      </c>
      <c r="H610">
        <v>29286</v>
      </c>
      <c r="I610">
        <v>5</v>
      </c>
      <c r="J610" s="11">
        <v>0.1875</v>
      </c>
      <c r="K610" t="s">
        <v>22</v>
      </c>
      <c r="L610">
        <v>2177693658</v>
      </c>
      <c r="M610">
        <v>2150486004</v>
      </c>
      <c r="N610" t="s">
        <v>18</v>
      </c>
      <c r="O610" t="s">
        <v>43</v>
      </c>
    </row>
    <row r="611" spans="1:15" x14ac:dyDescent="0.3">
      <c r="A611" t="s">
        <v>14</v>
      </c>
      <c r="B611">
        <v>17</v>
      </c>
      <c r="C611" t="str">
        <f>+TEXT(BaseDatos[[#This Row],[Fecha]],"mmmm")</f>
        <v>December</v>
      </c>
      <c r="D611" s="18">
        <v>44912</v>
      </c>
      <c r="E611" t="s">
        <v>35</v>
      </c>
      <c r="F611" t="s">
        <v>40</v>
      </c>
      <c r="G611">
        <v>382</v>
      </c>
      <c r="H611">
        <v>71948</v>
      </c>
      <c r="I611">
        <v>5</v>
      </c>
      <c r="J611" s="11">
        <v>0.1875</v>
      </c>
      <c r="K611" t="s">
        <v>27</v>
      </c>
      <c r="L611">
        <v>2194894679</v>
      </c>
      <c r="M611">
        <v>2205821202</v>
      </c>
      <c r="N611" t="s">
        <v>38</v>
      </c>
      <c r="O611" t="s">
        <v>19</v>
      </c>
    </row>
    <row r="612" spans="1:15" x14ac:dyDescent="0.3">
      <c r="A612" t="s">
        <v>14</v>
      </c>
      <c r="B612">
        <v>13</v>
      </c>
      <c r="C612" t="str">
        <f>+TEXT(BaseDatos[[#This Row],[Fecha]],"mmmm")</f>
        <v>April</v>
      </c>
      <c r="D612" s="18">
        <v>44664</v>
      </c>
      <c r="E612" t="s">
        <v>34</v>
      </c>
      <c r="F612" t="s">
        <v>26</v>
      </c>
      <c r="G612">
        <v>329</v>
      </c>
      <c r="H612">
        <v>22895</v>
      </c>
      <c r="I612">
        <v>5</v>
      </c>
      <c r="J612" s="11">
        <v>0.1875</v>
      </c>
      <c r="K612" t="s">
        <v>22</v>
      </c>
      <c r="L612">
        <v>2210881640</v>
      </c>
      <c r="M612">
        <v>2177693658</v>
      </c>
      <c r="N612" t="s">
        <v>18</v>
      </c>
      <c r="O612" t="s">
        <v>46</v>
      </c>
    </row>
    <row r="613" spans="1:15" x14ac:dyDescent="0.3">
      <c r="A613" t="s">
        <v>14</v>
      </c>
      <c r="B613">
        <v>6</v>
      </c>
      <c r="C613" t="str">
        <f>+TEXT(BaseDatos[[#This Row],[Fecha]],"mmmm")</f>
        <v>November</v>
      </c>
      <c r="D613" s="18">
        <v>44871</v>
      </c>
      <c r="E613" t="s">
        <v>23</v>
      </c>
      <c r="F613" t="s">
        <v>21</v>
      </c>
      <c r="G613">
        <v>900</v>
      </c>
      <c r="H613">
        <v>30496</v>
      </c>
      <c r="I613">
        <v>5</v>
      </c>
      <c r="J613" s="11">
        <v>0.29166666666666669</v>
      </c>
      <c r="K613" t="s">
        <v>22</v>
      </c>
      <c r="L613">
        <v>2186970936</v>
      </c>
      <c r="M613">
        <v>2150486004</v>
      </c>
      <c r="N613" t="s">
        <v>38</v>
      </c>
      <c r="O613" t="s">
        <v>19</v>
      </c>
    </row>
    <row r="614" spans="1:15" x14ac:dyDescent="0.3">
      <c r="A614" t="s">
        <v>14</v>
      </c>
      <c r="B614">
        <v>5</v>
      </c>
      <c r="C614" t="str">
        <f>+TEXT(BaseDatos[[#This Row],[Fecha]],"mmmm")</f>
        <v>February</v>
      </c>
      <c r="D614" s="18">
        <v>44597</v>
      </c>
      <c r="E614" t="s">
        <v>23</v>
      </c>
      <c r="F614" t="s">
        <v>30</v>
      </c>
      <c r="G614">
        <v>900</v>
      </c>
      <c r="H614">
        <v>63617</v>
      </c>
      <c r="I614">
        <v>5</v>
      </c>
      <c r="J614" s="11">
        <v>0.29166666666666669</v>
      </c>
      <c r="K614" t="s">
        <v>17</v>
      </c>
      <c r="L614">
        <v>2162890821</v>
      </c>
      <c r="M614">
        <v>2162890821</v>
      </c>
      <c r="N614" t="s">
        <v>31</v>
      </c>
      <c r="O614" t="s">
        <v>25</v>
      </c>
    </row>
    <row r="615" spans="1:15" x14ac:dyDescent="0.3">
      <c r="A615" t="s">
        <v>14</v>
      </c>
      <c r="B615">
        <v>24</v>
      </c>
      <c r="C615" t="str">
        <f>+TEXT(BaseDatos[[#This Row],[Fecha]],"mmmm")</f>
        <v>November</v>
      </c>
      <c r="D615" s="18">
        <v>44889</v>
      </c>
      <c r="E615" t="s">
        <v>35</v>
      </c>
      <c r="F615" t="s">
        <v>40</v>
      </c>
      <c r="G615">
        <v>382</v>
      </c>
      <c r="H615">
        <v>27965</v>
      </c>
      <c r="I615">
        <v>5</v>
      </c>
      <c r="J615" s="11">
        <v>0.1875</v>
      </c>
      <c r="K615" t="s">
        <v>27</v>
      </c>
      <c r="L615">
        <v>2150486004</v>
      </c>
      <c r="M615">
        <v>2162890821</v>
      </c>
      <c r="N615" t="s">
        <v>24</v>
      </c>
      <c r="O615" t="s">
        <v>37</v>
      </c>
    </row>
    <row r="616" spans="1:15" x14ac:dyDescent="0.3">
      <c r="A616" t="s">
        <v>41</v>
      </c>
      <c r="B616">
        <v>4</v>
      </c>
      <c r="C616" t="str">
        <f>+TEXT(BaseDatos[[#This Row],[Fecha]],"mmmm")</f>
        <v>April</v>
      </c>
      <c r="D616" s="18">
        <v>44655</v>
      </c>
      <c r="E616" t="s">
        <v>29</v>
      </c>
      <c r="F616" t="s">
        <v>16</v>
      </c>
      <c r="G616">
        <v>480</v>
      </c>
      <c r="H616">
        <v>40663</v>
      </c>
      <c r="I616">
        <v>5</v>
      </c>
      <c r="J616" s="11">
        <v>0.25</v>
      </c>
      <c r="K616" t="s">
        <v>17</v>
      </c>
      <c r="L616">
        <v>2205821202</v>
      </c>
      <c r="M616">
        <v>2150486004</v>
      </c>
      <c r="N616" t="s">
        <v>18</v>
      </c>
      <c r="O616" t="s">
        <v>42</v>
      </c>
    </row>
    <row r="617" spans="1:15" x14ac:dyDescent="0.3">
      <c r="A617" t="s">
        <v>14</v>
      </c>
      <c r="B617">
        <v>19</v>
      </c>
      <c r="C617" t="str">
        <f>+TEXT(BaseDatos[[#This Row],[Fecha]],"mmmm")</f>
        <v>November</v>
      </c>
      <c r="D617" s="18">
        <v>44884</v>
      </c>
      <c r="E617" t="s">
        <v>29</v>
      </c>
      <c r="F617" t="s">
        <v>26</v>
      </c>
      <c r="G617">
        <v>480</v>
      </c>
      <c r="H617">
        <v>26241</v>
      </c>
      <c r="I617">
        <v>5</v>
      </c>
      <c r="J617" s="11">
        <v>0.25</v>
      </c>
      <c r="K617" t="s">
        <v>17</v>
      </c>
      <c r="L617">
        <v>2162890821</v>
      </c>
      <c r="M617">
        <v>2162890821</v>
      </c>
      <c r="N617" t="s">
        <v>18</v>
      </c>
      <c r="O617" t="s">
        <v>25</v>
      </c>
    </row>
    <row r="618" spans="1:15" x14ac:dyDescent="0.3">
      <c r="A618" t="s">
        <v>14</v>
      </c>
      <c r="B618">
        <v>17</v>
      </c>
      <c r="C618" t="str">
        <f>+TEXT(BaseDatos[[#This Row],[Fecha]],"mmmm")</f>
        <v>March</v>
      </c>
      <c r="D618" s="18">
        <v>44637</v>
      </c>
      <c r="E618" t="s">
        <v>29</v>
      </c>
      <c r="F618" t="s">
        <v>21</v>
      </c>
      <c r="G618">
        <v>480</v>
      </c>
      <c r="H618">
        <v>55559</v>
      </c>
      <c r="I618">
        <v>5</v>
      </c>
      <c r="J618" s="11">
        <v>0.25</v>
      </c>
      <c r="K618" t="s">
        <v>17</v>
      </c>
      <c r="L618">
        <v>2212525308</v>
      </c>
      <c r="M618">
        <v>2205821202</v>
      </c>
      <c r="N618" t="s">
        <v>31</v>
      </c>
      <c r="O618" t="s">
        <v>39</v>
      </c>
    </row>
    <row r="619" spans="1:15" x14ac:dyDescent="0.3">
      <c r="A619" t="s">
        <v>14</v>
      </c>
      <c r="B619">
        <v>4</v>
      </c>
      <c r="C619" t="str">
        <f>+TEXT(BaseDatos[[#This Row],[Fecha]],"mmmm")</f>
        <v>August</v>
      </c>
      <c r="D619" s="18">
        <v>44777</v>
      </c>
      <c r="E619" t="s">
        <v>15</v>
      </c>
      <c r="F619" t="s">
        <v>26</v>
      </c>
      <c r="G619">
        <v>222</v>
      </c>
      <c r="H619">
        <v>68478</v>
      </c>
      <c r="I619">
        <v>3</v>
      </c>
      <c r="J619" s="11">
        <v>0.125</v>
      </c>
      <c r="K619" t="s">
        <v>22</v>
      </c>
      <c r="L619">
        <v>2186970936</v>
      </c>
      <c r="M619">
        <v>2186970936</v>
      </c>
      <c r="N619" t="s">
        <v>38</v>
      </c>
      <c r="O619" t="s">
        <v>47</v>
      </c>
    </row>
    <row r="620" spans="1:15" x14ac:dyDescent="0.3">
      <c r="A620" t="s">
        <v>41</v>
      </c>
      <c r="B620">
        <v>15</v>
      </c>
      <c r="C620" t="str">
        <f>+TEXT(BaseDatos[[#This Row],[Fecha]],"mmmm")</f>
        <v>May</v>
      </c>
      <c r="D620" s="18">
        <v>44696</v>
      </c>
      <c r="E620" t="s">
        <v>35</v>
      </c>
      <c r="F620" t="s">
        <v>16</v>
      </c>
      <c r="G620">
        <v>382</v>
      </c>
      <c r="H620">
        <v>49525</v>
      </c>
      <c r="I620">
        <v>5</v>
      </c>
      <c r="J620" s="11">
        <v>0.1875</v>
      </c>
      <c r="K620" t="s">
        <v>27</v>
      </c>
      <c r="L620">
        <v>2162890821</v>
      </c>
      <c r="M620">
        <v>2210881640</v>
      </c>
      <c r="N620" t="s">
        <v>31</v>
      </c>
      <c r="O620" t="s">
        <v>33</v>
      </c>
    </row>
    <row r="621" spans="1:15" x14ac:dyDescent="0.3">
      <c r="A621" t="s">
        <v>41</v>
      </c>
      <c r="B621">
        <v>3</v>
      </c>
      <c r="C621" t="str">
        <f>+TEXT(BaseDatos[[#This Row],[Fecha]],"mmmm")</f>
        <v>December</v>
      </c>
      <c r="D621" s="18">
        <v>44898</v>
      </c>
      <c r="E621" t="s">
        <v>29</v>
      </c>
      <c r="F621" t="s">
        <v>36</v>
      </c>
      <c r="G621">
        <v>480</v>
      </c>
      <c r="H621">
        <v>23745</v>
      </c>
      <c r="I621">
        <v>5</v>
      </c>
      <c r="J621" s="11">
        <v>0.25</v>
      </c>
      <c r="K621" t="s">
        <v>22</v>
      </c>
      <c r="L621">
        <v>2210881640</v>
      </c>
      <c r="M621">
        <v>2207497170</v>
      </c>
      <c r="N621" t="s">
        <v>24</v>
      </c>
      <c r="O621" t="s">
        <v>28</v>
      </c>
    </row>
    <row r="622" spans="1:15" x14ac:dyDescent="0.3">
      <c r="A622" t="s">
        <v>14</v>
      </c>
      <c r="B622">
        <v>24</v>
      </c>
      <c r="C622" t="str">
        <f>+TEXT(BaseDatos[[#This Row],[Fecha]],"mmmm")</f>
        <v>June</v>
      </c>
      <c r="D622" s="18">
        <v>44736</v>
      </c>
      <c r="E622" t="s">
        <v>20</v>
      </c>
      <c r="F622" t="s">
        <v>36</v>
      </c>
      <c r="G622">
        <v>333</v>
      </c>
      <c r="H622">
        <v>70543</v>
      </c>
      <c r="I622">
        <v>4</v>
      </c>
      <c r="J622" s="11">
        <v>0.20833333333333334</v>
      </c>
      <c r="K622" t="s">
        <v>22</v>
      </c>
      <c r="L622">
        <v>2194894679</v>
      </c>
      <c r="M622">
        <v>2205821202</v>
      </c>
      <c r="N622" t="s">
        <v>31</v>
      </c>
      <c r="O622" t="s">
        <v>33</v>
      </c>
    </row>
    <row r="623" spans="1:15" x14ac:dyDescent="0.3">
      <c r="A623" t="s">
        <v>14</v>
      </c>
      <c r="B623">
        <v>22</v>
      </c>
      <c r="C623" t="str">
        <f>+TEXT(BaseDatos[[#This Row],[Fecha]],"mmmm")</f>
        <v>December</v>
      </c>
      <c r="D623" s="18">
        <v>44917</v>
      </c>
      <c r="E623" t="s">
        <v>35</v>
      </c>
      <c r="F623" t="s">
        <v>40</v>
      </c>
      <c r="G623">
        <v>382</v>
      </c>
      <c r="H623">
        <v>10291</v>
      </c>
      <c r="I623">
        <v>5</v>
      </c>
      <c r="J623" s="11">
        <v>0.1875</v>
      </c>
      <c r="K623" t="s">
        <v>22</v>
      </c>
      <c r="L623">
        <v>2207497170</v>
      </c>
      <c r="M623">
        <v>2212525308</v>
      </c>
      <c r="N623" t="s">
        <v>24</v>
      </c>
      <c r="O623" t="s">
        <v>32</v>
      </c>
    </row>
    <row r="624" spans="1:15" x14ac:dyDescent="0.3">
      <c r="A624" t="s">
        <v>14</v>
      </c>
      <c r="B624">
        <v>3</v>
      </c>
      <c r="C624" t="str">
        <f>+TEXT(BaseDatos[[#This Row],[Fecha]],"mmmm")</f>
        <v>April</v>
      </c>
      <c r="D624" s="18">
        <v>44654</v>
      </c>
      <c r="E624" t="s">
        <v>35</v>
      </c>
      <c r="F624" t="s">
        <v>36</v>
      </c>
      <c r="G624">
        <v>382</v>
      </c>
      <c r="H624">
        <v>21744</v>
      </c>
      <c r="I624">
        <v>5</v>
      </c>
      <c r="J624" s="11">
        <v>0.1875</v>
      </c>
      <c r="K624" t="s">
        <v>22</v>
      </c>
      <c r="L624">
        <v>2177693658</v>
      </c>
      <c r="M624">
        <v>2150486004</v>
      </c>
      <c r="N624" t="s">
        <v>38</v>
      </c>
      <c r="O624" t="s">
        <v>48</v>
      </c>
    </row>
    <row r="625" spans="1:15" x14ac:dyDescent="0.3">
      <c r="A625" t="s">
        <v>14</v>
      </c>
      <c r="B625">
        <v>22</v>
      </c>
      <c r="C625" t="str">
        <f>+TEXT(BaseDatos[[#This Row],[Fecha]],"mmmm")</f>
        <v>May</v>
      </c>
      <c r="D625" s="18">
        <v>44703</v>
      </c>
      <c r="E625" t="s">
        <v>15</v>
      </c>
      <c r="F625" t="s">
        <v>26</v>
      </c>
      <c r="G625">
        <v>222</v>
      </c>
      <c r="H625">
        <v>41711</v>
      </c>
      <c r="I625">
        <v>3</v>
      </c>
      <c r="J625" s="11">
        <v>0.125</v>
      </c>
      <c r="K625" t="s">
        <v>22</v>
      </c>
      <c r="L625">
        <v>2205821202</v>
      </c>
      <c r="M625">
        <v>2205821202</v>
      </c>
      <c r="N625" t="s">
        <v>24</v>
      </c>
      <c r="O625" t="s">
        <v>47</v>
      </c>
    </row>
    <row r="626" spans="1:15" x14ac:dyDescent="0.3">
      <c r="A626" t="s">
        <v>14</v>
      </c>
      <c r="B626">
        <v>15</v>
      </c>
      <c r="C626" t="str">
        <f>+TEXT(BaseDatos[[#This Row],[Fecha]],"mmmm")</f>
        <v>September</v>
      </c>
      <c r="D626" s="18">
        <v>44819</v>
      </c>
      <c r="E626" t="s">
        <v>23</v>
      </c>
      <c r="F626" t="s">
        <v>21</v>
      </c>
      <c r="G626">
        <v>900</v>
      </c>
      <c r="H626">
        <v>54427</v>
      </c>
      <c r="I626">
        <v>5</v>
      </c>
      <c r="J626" s="11">
        <v>0.29166666666666669</v>
      </c>
      <c r="K626" t="s">
        <v>17</v>
      </c>
      <c r="L626">
        <v>2150486004</v>
      </c>
      <c r="M626">
        <v>2212525308</v>
      </c>
      <c r="N626" t="s">
        <v>38</v>
      </c>
      <c r="O626" t="s">
        <v>19</v>
      </c>
    </row>
    <row r="627" spans="1:15" x14ac:dyDescent="0.3">
      <c r="A627" t="s">
        <v>41</v>
      </c>
      <c r="B627">
        <v>10</v>
      </c>
      <c r="C627" t="str">
        <f>+TEXT(BaseDatos[[#This Row],[Fecha]],"mmmm")</f>
        <v>August</v>
      </c>
      <c r="D627" s="18">
        <v>44783</v>
      </c>
      <c r="E627" t="s">
        <v>34</v>
      </c>
      <c r="F627" t="s">
        <v>30</v>
      </c>
      <c r="G627">
        <v>329</v>
      </c>
      <c r="H627">
        <v>32251</v>
      </c>
      <c r="I627">
        <v>5</v>
      </c>
      <c r="J627" s="11">
        <v>0.1875</v>
      </c>
      <c r="K627" t="s">
        <v>22</v>
      </c>
      <c r="L627">
        <v>2177693658</v>
      </c>
      <c r="M627">
        <v>2207497170</v>
      </c>
      <c r="N627" t="s">
        <v>38</v>
      </c>
      <c r="O627" t="s">
        <v>19</v>
      </c>
    </row>
    <row r="628" spans="1:15" x14ac:dyDescent="0.3">
      <c r="A628" t="s">
        <v>41</v>
      </c>
      <c r="B628">
        <v>5</v>
      </c>
      <c r="C628" t="str">
        <f>+TEXT(BaseDatos[[#This Row],[Fecha]],"mmmm")</f>
        <v>June</v>
      </c>
      <c r="D628" s="18">
        <v>44717</v>
      </c>
      <c r="E628" t="s">
        <v>15</v>
      </c>
      <c r="F628" t="s">
        <v>40</v>
      </c>
      <c r="G628">
        <v>222</v>
      </c>
      <c r="H628">
        <v>32977</v>
      </c>
      <c r="I628">
        <v>3</v>
      </c>
      <c r="J628" s="11">
        <v>0.125</v>
      </c>
      <c r="K628" t="s">
        <v>27</v>
      </c>
      <c r="L628">
        <v>2207497170</v>
      </c>
      <c r="M628">
        <v>2210881640</v>
      </c>
      <c r="N628" t="s">
        <v>31</v>
      </c>
      <c r="O628" t="s">
        <v>43</v>
      </c>
    </row>
    <row r="629" spans="1:15" x14ac:dyDescent="0.3">
      <c r="A629" t="s">
        <v>41</v>
      </c>
      <c r="B629">
        <v>26</v>
      </c>
      <c r="C629" t="str">
        <f>+TEXT(BaseDatos[[#This Row],[Fecha]],"mmmm")</f>
        <v>May</v>
      </c>
      <c r="D629" s="18">
        <v>44707</v>
      </c>
      <c r="E629" t="s">
        <v>29</v>
      </c>
      <c r="F629" t="s">
        <v>21</v>
      </c>
      <c r="G629">
        <v>480</v>
      </c>
      <c r="H629">
        <v>56959</v>
      </c>
      <c r="I629">
        <v>5</v>
      </c>
      <c r="J629" s="11">
        <v>0.25</v>
      </c>
      <c r="K629" t="s">
        <v>22</v>
      </c>
      <c r="L629">
        <v>2207497170</v>
      </c>
      <c r="M629">
        <v>2177693658</v>
      </c>
      <c r="N629" t="s">
        <v>31</v>
      </c>
      <c r="O629" t="s">
        <v>33</v>
      </c>
    </row>
    <row r="630" spans="1:15" x14ac:dyDescent="0.3">
      <c r="A630" t="s">
        <v>14</v>
      </c>
      <c r="B630">
        <v>19</v>
      </c>
      <c r="C630" t="str">
        <f>+TEXT(BaseDatos[[#This Row],[Fecha]],"mmmm")</f>
        <v>September</v>
      </c>
      <c r="D630" s="18">
        <v>44823</v>
      </c>
      <c r="E630" t="s">
        <v>29</v>
      </c>
      <c r="F630" t="s">
        <v>26</v>
      </c>
      <c r="G630">
        <v>480</v>
      </c>
      <c r="H630">
        <v>20784</v>
      </c>
      <c r="I630">
        <v>5</v>
      </c>
      <c r="J630" s="11">
        <v>0.25</v>
      </c>
      <c r="K630" t="s">
        <v>22</v>
      </c>
      <c r="L630">
        <v>2186970936</v>
      </c>
      <c r="M630">
        <v>2207497170</v>
      </c>
      <c r="N630" t="s">
        <v>24</v>
      </c>
      <c r="O630" t="s">
        <v>48</v>
      </c>
    </row>
    <row r="631" spans="1:15" x14ac:dyDescent="0.3">
      <c r="A631" t="s">
        <v>14</v>
      </c>
      <c r="B631">
        <v>26</v>
      </c>
      <c r="C631" t="str">
        <f>+TEXT(BaseDatos[[#This Row],[Fecha]],"mmmm")</f>
        <v>April</v>
      </c>
      <c r="D631" s="18">
        <v>44677</v>
      </c>
      <c r="E631" t="s">
        <v>20</v>
      </c>
      <c r="F631" t="s">
        <v>36</v>
      </c>
      <c r="G631">
        <v>333</v>
      </c>
      <c r="H631">
        <v>55044</v>
      </c>
      <c r="I631">
        <v>4</v>
      </c>
      <c r="J631" s="11">
        <v>0.20833333333333334</v>
      </c>
      <c r="K631" t="s">
        <v>22</v>
      </c>
      <c r="L631">
        <v>2205821202</v>
      </c>
      <c r="M631">
        <v>2186970936</v>
      </c>
      <c r="N631" t="s">
        <v>31</v>
      </c>
      <c r="O631" t="s">
        <v>32</v>
      </c>
    </row>
    <row r="632" spans="1:15" x14ac:dyDescent="0.3">
      <c r="A632" t="s">
        <v>14</v>
      </c>
      <c r="B632">
        <v>20</v>
      </c>
      <c r="C632" t="str">
        <f>+TEXT(BaseDatos[[#This Row],[Fecha]],"mmmm")</f>
        <v>June</v>
      </c>
      <c r="D632" s="18">
        <v>44732</v>
      </c>
      <c r="E632" t="s">
        <v>23</v>
      </c>
      <c r="F632" t="s">
        <v>40</v>
      </c>
      <c r="G632">
        <v>900</v>
      </c>
      <c r="H632">
        <v>48657</v>
      </c>
      <c r="I632">
        <v>5</v>
      </c>
      <c r="J632" s="11">
        <v>0.29166666666666669</v>
      </c>
      <c r="K632" t="s">
        <v>22</v>
      </c>
      <c r="L632">
        <v>2210881640</v>
      </c>
      <c r="M632">
        <v>2210881640</v>
      </c>
      <c r="N632" t="s">
        <v>18</v>
      </c>
      <c r="O632" t="s">
        <v>45</v>
      </c>
    </row>
    <row r="633" spans="1:15" x14ac:dyDescent="0.3">
      <c r="A633" t="s">
        <v>41</v>
      </c>
      <c r="B633">
        <v>19</v>
      </c>
      <c r="C633" t="str">
        <f>+TEXT(BaseDatos[[#This Row],[Fecha]],"mmmm")</f>
        <v>July</v>
      </c>
      <c r="D633" s="18">
        <v>44761</v>
      </c>
      <c r="E633" t="s">
        <v>35</v>
      </c>
      <c r="F633" t="s">
        <v>16</v>
      </c>
      <c r="G633">
        <v>382</v>
      </c>
      <c r="H633">
        <v>53728</v>
      </c>
      <c r="I633">
        <v>5</v>
      </c>
      <c r="J633" s="11">
        <v>0.1875</v>
      </c>
      <c r="K633" t="s">
        <v>22</v>
      </c>
      <c r="L633">
        <v>2205821202</v>
      </c>
      <c r="M633">
        <v>2212525308</v>
      </c>
      <c r="N633" t="s">
        <v>18</v>
      </c>
      <c r="O633" t="s">
        <v>44</v>
      </c>
    </row>
    <row r="634" spans="1:15" x14ac:dyDescent="0.3">
      <c r="A634" t="s">
        <v>41</v>
      </c>
      <c r="B634">
        <v>8</v>
      </c>
      <c r="C634" t="str">
        <f>+TEXT(BaseDatos[[#This Row],[Fecha]],"mmmm")</f>
        <v>March</v>
      </c>
      <c r="D634" s="18">
        <v>44628</v>
      </c>
      <c r="E634" t="s">
        <v>35</v>
      </c>
      <c r="F634" t="s">
        <v>36</v>
      </c>
      <c r="G634">
        <v>382</v>
      </c>
      <c r="H634">
        <v>61975</v>
      </c>
      <c r="I634">
        <v>5</v>
      </c>
      <c r="J634" s="11">
        <v>0.1875</v>
      </c>
      <c r="K634" t="s">
        <v>17</v>
      </c>
      <c r="L634">
        <v>2186970936</v>
      </c>
      <c r="M634">
        <v>2205821202</v>
      </c>
      <c r="N634" t="s">
        <v>38</v>
      </c>
      <c r="O634" t="s">
        <v>44</v>
      </c>
    </row>
    <row r="635" spans="1:15" x14ac:dyDescent="0.3">
      <c r="A635" t="s">
        <v>14</v>
      </c>
      <c r="B635">
        <v>23</v>
      </c>
      <c r="C635" t="str">
        <f>+TEXT(BaseDatos[[#This Row],[Fecha]],"mmmm")</f>
        <v>July</v>
      </c>
      <c r="D635" s="18">
        <v>44765</v>
      </c>
      <c r="E635" t="s">
        <v>20</v>
      </c>
      <c r="F635" t="s">
        <v>21</v>
      </c>
      <c r="G635">
        <v>333</v>
      </c>
      <c r="H635">
        <v>51003</v>
      </c>
      <c r="I635">
        <v>4</v>
      </c>
      <c r="J635" s="11">
        <v>0.20833333333333334</v>
      </c>
      <c r="K635" t="s">
        <v>17</v>
      </c>
      <c r="L635">
        <v>2210881640</v>
      </c>
      <c r="M635">
        <v>2212525308</v>
      </c>
      <c r="N635" t="s">
        <v>31</v>
      </c>
      <c r="O635" t="s">
        <v>32</v>
      </c>
    </row>
    <row r="636" spans="1:15" x14ac:dyDescent="0.3">
      <c r="A636" t="s">
        <v>41</v>
      </c>
      <c r="B636">
        <v>2</v>
      </c>
      <c r="C636" t="str">
        <f>+TEXT(BaseDatos[[#This Row],[Fecha]],"mmmm")</f>
        <v>December</v>
      </c>
      <c r="D636" s="18">
        <v>44897</v>
      </c>
      <c r="E636" t="s">
        <v>23</v>
      </c>
      <c r="F636" t="s">
        <v>40</v>
      </c>
      <c r="G636">
        <v>900</v>
      </c>
      <c r="H636">
        <v>60692</v>
      </c>
      <c r="I636">
        <v>5</v>
      </c>
      <c r="J636" s="11">
        <v>0.29166666666666669</v>
      </c>
      <c r="K636" t="s">
        <v>17</v>
      </c>
      <c r="L636">
        <v>2150486004</v>
      </c>
      <c r="M636">
        <v>2205821202</v>
      </c>
      <c r="N636" t="s">
        <v>38</v>
      </c>
      <c r="O636" t="s">
        <v>44</v>
      </c>
    </row>
    <row r="637" spans="1:15" x14ac:dyDescent="0.3">
      <c r="A637" t="s">
        <v>14</v>
      </c>
      <c r="B637">
        <v>9</v>
      </c>
      <c r="C637" t="str">
        <f>+TEXT(BaseDatos[[#This Row],[Fecha]],"mmmm")</f>
        <v>July</v>
      </c>
      <c r="D637" s="18">
        <v>44751</v>
      </c>
      <c r="E637" t="s">
        <v>20</v>
      </c>
      <c r="F637" t="s">
        <v>36</v>
      </c>
      <c r="G637">
        <v>333</v>
      </c>
      <c r="H637">
        <v>59359</v>
      </c>
      <c r="I637">
        <v>4</v>
      </c>
      <c r="J637" s="11">
        <v>0.20833333333333334</v>
      </c>
      <c r="K637" t="s">
        <v>17</v>
      </c>
      <c r="L637">
        <v>2212525308</v>
      </c>
      <c r="M637">
        <v>2162890821</v>
      </c>
      <c r="N637" t="s">
        <v>31</v>
      </c>
      <c r="O637" t="s">
        <v>33</v>
      </c>
    </row>
    <row r="638" spans="1:15" x14ac:dyDescent="0.3">
      <c r="A638" t="s">
        <v>41</v>
      </c>
      <c r="B638">
        <v>13</v>
      </c>
      <c r="C638" t="str">
        <f>+TEXT(BaseDatos[[#This Row],[Fecha]],"mmmm")</f>
        <v>January</v>
      </c>
      <c r="D638" s="18">
        <v>44574</v>
      </c>
      <c r="E638" t="s">
        <v>35</v>
      </c>
      <c r="F638" t="s">
        <v>40</v>
      </c>
      <c r="G638">
        <v>382</v>
      </c>
      <c r="H638">
        <v>69338</v>
      </c>
      <c r="I638">
        <v>5</v>
      </c>
      <c r="J638" s="11">
        <v>0.1875</v>
      </c>
      <c r="K638" t="s">
        <v>22</v>
      </c>
      <c r="L638">
        <v>2212525308</v>
      </c>
      <c r="M638">
        <v>2162890821</v>
      </c>
      <c r="N638" t="s">
        <v>18</v>
      </c>
      <c r="O638" t="s">
        <v>33</v>
      </c>
    </row>
    <row r="639" spans="1:15" x14ac:dyDescent="0.3">
      <c r="A639" t="s">
        <v>14</v>
      </c>
      <c r="B639">
        <v>20</v>
      </c>
      <c r="C639" t="str">
        <f>+TEXT(BaseDatos[[#This Row],[Fecha]],"mmmm")</f>
        <v>January</v>
      </c>
      <c r="D639" s="18">
        <v>44581</v>
      </c>
      <c r="E639" t="s">
        <v>15</v>
      </c>
      <c r="F639" t="s">
        <v>16</v>
      </c>
      <c r="G639">
        <v>222</v>
      </c>
      <c r="H639">
        <v>61004</v>
      </c>
      <c r="I639">
        <v>3</v>
      </c>
      <c r="J639" s="11">
        <v>0.125</v>
      </c>
      <c r="K639" t="s">
        <v>17</v>
      </c>
      <c r="L639">
        <v>2210881640</v>
      </c>
      <c r="M639">
        <v>2212525308</v>
      </c>
      <c r="N639" t="s">
        <v>24</v>
      </c>
      <c r="O639" t="s">
        <v>46</v>
      </c>
    </row>
    <row r="640" spans="1:15" x14ac:dyDescent="0.3">
      <c r="A640" t="s">
        <v>14</v>
      </c>
      <c r="B640">
        <v>7</v>
      </c>
      <c r="C640" t="str">
        <f>+TEXT(BaseDatos[[#This Row],[Fecha]],"mmmm")</f>
        <v>June</v>
      </c>
      <c r="D640" s="18">
        <v>44719</v>
      </c>
      <c r="E640" t="s">
        <v>35</v>
      </c>
      <c r="F640" t="s">
        <v>36</v>
      </c>
      <c r="G640">
        <v>382</v>
      </c>
      <c r="H640">
        <v>51211</v>
      </c>
      <c r="I640">
        <v>5</v>
      </c>
      <c r="J640" s="11">
        <v>0.1875</v>
      </c>
      <c r="K640" t="s">
        <v>22</v>
      </c>
      <c r="L640">
        <v>2194894679</v>
      </c>
      <c r="M640">
        <v>2210881640</v>
      </c>
      <c r="N640" t="s">
        <v>24</v>
      </c>
      <c r="O640" t="s">
        <v>39</v>
      </c>
    </row>
    <row r="641" spans="1:15" x14ac:dyDescent="0.3">
      <c r="A641" t="s">
        <v>14</v>
      </c>
      <c r="B641">
        <v>27</v>
      </c>
      <c r="C641" t="str">
        <f>+TEXT(BaseDatos[[#This Row],[Fecha]],"mmmm")</f>
        <v>May</v>
      </c>
      <c r="D641" s="18">
        <v>44708</v>
      </c>
      <c r="E641" t="s">
        <v>35</v>
      </c>
      <c r="F641" t="s">
        <v>40</v>
      </c>
      <c r="G641">
        <v>382</v>
      </c>
      <c r="H641">
        <v>66166</v>
      </c>
      <c r="I641">
        <v>5</v>
      </c>
      <c r="J641" s="11">
        <v>0.1875</v>
      </c>
      <c r="K641" t="s">
        <v>17</v>
      </c>
      <c r="L641">
        <v>2162890821</v>
      </c>
      <c r="M641">
        <v>2186970936</v>
      </c>
      <c r="N641" t="s">
        <v>38</v>
      </c>
      <c r="O641" t="s">
        <v>42</v>
      </c>
    </row>
    <row r="642" spans="1:15" x14ac:dyDescent="0.3">
      <c r="A642" t="s">
        <v>14</v>
      </c>
      <c r="B642">
        <v>13</v>
      </c>
      <c r="C642" t="str">
        <f>+TEXT(BaseDatos[[#This Row],[Fecha]],"mmmm")</f>
        <v>September</v>
      </c>
      <c r="D642" s="18">
        <v>44817</v>
      </c>
      <c r="E642" t="s">
        <v>35</v>
      </c>
      <c r="F642" t="s">
        <v>40</v>
      </c>
      <c r="G642">
        <v>382</v>
      </c>
      <c r="H642">
        <v>32066</v>
      </c>
      <c r="I642">
        <v>5</v>
      </c>
      <c r="J642" s="11">
        <v>0.1875</v>
      </c>
      <c r="K642" t="s">
        <v>27</v>
      </c>
      <c r="L642">
        <v>2162890821</v>
      </c>
      <c r="M642">
        <v>2212525308</v>
      </c>
      <c r="N642" t="s">
        <v>18</v>
      </c>
      <c r="O642" t="s">
        <v>42</v>
      </c>
    </row>
    <row r="643" spans="1:15" x14ac:dyDescent="0.3">
      <c r="A643" t="s">
        <v>14</v>
      </c>
      <c r="B643">
        <v>3</v>
      </c>
      <c r="C643" t="str">
        <f>+TEXT(BaseDatos[[#This Row],[Fecha]],"mmmm")</f>
        <v>September</v>
      </c>
      <c r="D643" s="18">
        <v>44807</v>
      </c>
      <c r="E643" t="s">
        <v>20</v>
      </c>
      <c r="F643" t="s">
        <v>40</v>
      </c>
      <c r="G643">
        <v>333</v>
      </c>
      <c r="H643">
        <v>79355</v>
      </c>
      <c r="I643">
        <v>4</v>
      </c>
      <c r="J643" s="11">
        <v>0.20833333333333334</v>
      </c>
      <c r="K643" t="s">
        <v>27</v>
      </c>
      <c r="L643">
        <v>2194894679</v>
      </c>
      <c r="M643">
        <v>2150486004</v>
      </c>
      <c r="N643" t="s">
        <v>24</v>
      </c>
      <c r="O643" t="s">
        <v>37</v>
      </c>
    </row>
    <row r="644" spans="1:15" x14ac:dyDescent="0.3">
      <c r="A644" t="s">
        <v>14</v>
      </c>
      <c r="B644">
        <v>15</v>
      </c>
      <c r="C644" t="str">
        <f>+TEXT(BaseDatos[[#This Row],[Fecha]],"mmmm")</f>
        <v>July</v>
      </c>
      <c r="D644" s="18">
        <v>44757</v>
      </c>
      <c r="E644" t="s">
        <v>15</v>
      </c>
      <c r="F644" t="s">
        <v>26</v>
      </c>
      <c r="G644">
        <v>222</v>
      </c>
      <c r="H644">
        <v>78498</v>
      </c>
      <c r="I644">
        <v>3</v>
      </c>
      <c r="J644" s="11">
        <v>0.125</v>
      </c>
      <c r="K644" t="s">
        <v>17</v>
      </c>
      <c r="L644">
        <v>2162890821</v>
      </c>
      <c r="M644">
        <v>2162890821</v>
      </c>
      <c r="N644" t="s">
        <v>38</v>
      </c>
      <c r="O644" t="s">
        <v>32</v>
      </c>
    </row>
    <row r="645" spans="1:15" x14ac:dyDescent="0.3">
      <c r="A645" t="s">
        <v>14</v>
      </c>
      <c r="B645">
        <v>8</v>
      </c>
      <c r="C645" t="str">
        <f>+TEXT(BaseDatos[[#This Row],[Fecha]],"mmmm")</f>
        <v>May</v>
      </c>
      <c r="D645" s="18">
        <v>44689</v>
      </c>
      <c r="E645" t="s">
        <v>34</v>
      </c>
      <c r="F645" t="s">
        <v>16</v>
      </c>
      <c r="G645">
        <v>329</v>
      </c>
      <c r="H645">
        <v>13228</v>
      </c>
      <c r="I645">
        <v>5</v>
      </c>
      <c r="J645" s="11">
        <v>0.1875</v>
      </c>
      <c r="K645" t="s">
        <v>17</v>
      </c>
      <c r="L645">
        <v>2205821202</v>
      </c>
      <c r="M645">
        <v>2212525308</v>
      </c>
      <c r="N645" t="s">
        <v>24</v>
      </c>
      <c r="O645" t="s">
        <v>32</v>
      </c>
    </row>
    <row r="646" spans="1:15" x14ac:dyDescent="0.3">
      <c r="A646" t="s">
        <v>14</v>
      </c>
      <c r="B646">
        <v>27</v>
      </c>
      <c r="C646" t="str">
        <f>+TEXT(BaseDatos[[#This Row],[Fecha]],"mmmm")</f>
        <v>September</v>
      </c>
      <c r="D646" s="18">
        <v>44831</v>
      </c>
      <c r="E646" t="s">
        <v>35</v>
      </c>
      <c r="F646" t="s">
        <v>36</v>
      </c>
      <c r="G646">
        <v>382</v>
      </c>
      <c r="H646">
        <v>67714</v>
      </c>
      <c r="I646">
        <v>5</v>
      </c>
      <c r="J646" s="11">
        <v>0.1875</v>
      </c>
      <c r="K646" t="s">
        <v>27</v>
      </c>
      <c r="L646">
        <v>2177693658</v>
      </c>
      <c r="M646">
        <v>2150486004</v>
      </c>
      <c r="N646" t="s">
        <v>31</v>
      </c>
      <c r="O646" t="s">
        <v>48</v>
      </c>
    </row>
    <row r="647" spans="1:15" x14ac:dyDescent="0.3">
      <c r="A647" t="s">
        <v>14</v>
      </c>
      <c r="B647">
        <v>5</v>
      </c>
      <c r="C647" t="str">
        <f>+TEXT(BaseDatos[[#This Row],[Fecha]],"mmmm")</f>
        <v>March</v>
      </c>
      <c r="D647" s="18">
        <v>44625</v>
      </c>
      <c r="E647" t="s">
        <v>15</v>
      </c>
      <c r="F647" t="s">
        <v>26</v>
      </c>
      <c r="G647">
        <v>222</v>
      </c>
      <c r="H647">
        <v>36945</v>
      </c>
      <c r="I647">
        <v>3</v>
      </c>
      <c r="J647" s="11">
        <v>0.125</v>
      </c>
      <c r="K647" t="s">
        <v>22</v>
      </c>
      <c r="L647">
        <v>2150486004</v>
      </c>
      <c r="M647">
        <v>2162890821</v>
      </c>
      <c r="N647" t="s">
        <v>18</v>
      </c>
      <c r="O647" t="s">
        <v>32</v>
      </c>
    </row>
    <row r="648" spans="1:15" x14ac:dyDescent="0.3">
      <c r="A648" t="s">
        <v>41</v>
      </c>
      <c r="B648">
        <v>15</v>
      </c>
      <c r="C648" t="str">
        <f>+TEXT(BaseDatos[[#This Row],[Fecha]],"mmmm")</f>
        <v>June</v>
      </c>
      <c r="D648" s="18">
        <v>44727</v>
      </c>
      <c r="E648" t="s">
        <v>20</v>
      </c>
      <c r="F648" t="s">
        <v>36</v>
      </c>
      <c r="G648">
        <v>333</v>
      </c>
      <c r="H648">
        <v>28151</v>
      </c>
      <c r="I648">
        <v>4</v>
      </c>
      <c r="J648" s="11">
        <v>0.20833333333333334</v>
      </c>
      <c r="K648" t="s">
        <v>17</v>
      </c>
      <c r="L648">
        <v>2210881640</v>
      </c>
      <c r="M648">
        <v>2177693658</v>
      </c>
      <c r="N648" t="s">
        <v>38</v>
      </c>
      <c r="O648" t="s">
        <v>33</v>
      </c>
    </row>
    <row r="649" spans="1:15" x14ac:dyDescent="0.3">
      <c r="A649" t="s">
        <v>14</v>
      </c>
      <c r="B649">
        <v>12</v>
      </c>
      <c r="C649" t="str">
        <f>+TEXT(BaseDatos[[#This Row],[Fecha]],"mmmm")</f>
        <v>March</v>
      </c>
      <c r="D649" s="18">
        <v>44632</v>
      </c>
      <c r="E649" t="s">
        <v>15</v>
      </c>
      <c r="F649" t="s">
        <v>21</v>
      </c>
      <c r="G649">
        <v>222</v>
      </c>
      <c r="H649">
        <v>22842</v>
      </c>
      <c r="I649">
        <v>3</v>
      </c>
      <c r="J649" s="11">
        <v>0.125</v>
      </c>
      <c r="K649" t="s">
        <v>17</v>
      </c>
      <c r="L649">
        <v>2210881640</v>
      </c>
      <c r="M649">
        <v>2212525308</v>
      </c>
      <c r="N649" t="s">
        <v>31</v>
      </c>
      <c r="O649" t="s">
        <v>47</v>
      </c>
    </row>
    <row r="650" spans="1:15" x14ac:dyDescent="0.3">
      <c r="A650" t="s">
        <v>14</v>
      </c>
      <c r="B650">
        <v>11</v>
      </c>
      <c r="C650" t="str">
        <f>+TEXT(BaseDatos[[#This Row],[Fecha]],"mmmm")</f>
        <v>March</v>
      </c>
      <c r="D650" s="18">
        <v>44631</v>
      </c>
      <c r="E650" t="s">
        <v>35</v>
      </c>
      <c r="F650" t="s">
        <v>40</v>
      </c>
      <c r="G650">
        <v>382</v>
      </c>
      <c r="H650">
        <v>64491</v>
      </c>
      <c r="I650">
        <v>5</v>
      </c>
      <c r="J650" s="11">
        <v>0.1875</v>
      </c>
      <c r="K650" t="s">
        <v>27</v>
      </c>
      <c r="L650">
        <v>2162890821</v>
      </c>
      <c r="M650">
        <v>2150486004</v>
      </c>
      <c r="N650" t="s">
        <v>24</v>
      </c>
      <c r="O650" t="s">
        <v>46</v>
      </c>
    </row>
    <row r="651" spans="1:15" x14ac:dyDescent="0.3">
      <c r="A651" t="s">
        <v>14</v>
      </c>
      <c r="B651">
        <v>1</v>
      </c>
      <c r="C651" t="str">
        <f>+TEXT(BaseDatos[[#This Row],[Fecha]],"mmmm")</f>
        <v>December</v>
      </c>
      <c r="D651" s="18">
        <v>44896</v>
      </c>
      <c r="E651" t="s">
        <v>34</v>
      </c>
      <c r="F651" t="s">
        <v>36</v>
      </c>
      <c r="G651">
        <v>329</v>
      </c>
      <c r="H651">
        <v>64887</v>
      </c>
      <c r="I651">
        <v>5</v>
      </c>
      <c r="J651" s="11">
        <v>0.1875</v>
      </c>
      <c r="K651" t="s">
        <v>17</v>
      </c>
      <c r="L651">
        <v>2210881640</v>
      </c>
      <c r="M651">
        <v>2212525308</v>
      </c>
      <c r="N651" t="s">
        <v>18</v>
      </c>
      <c r="O651" t="s">
        <v>25</v>
      </c>
    </row>
    <row r="652" spans="1:15" x14ac:dyDescent="0.3">
      <c r="A652" t="s">
        <v>14</v>
      </c>
      <c r="B652">
        <v>1</v>
      </c>
      <c r="C652" t="str">
        <f>+TEXT(BaseDatos[[#This Row],[Fecha]],"mmmm")</f>
        <v>September</v>
      </c>
      <c r="D652" s="18">
        <v>44805</v>
      </c>
      <c r="E652" t="s">
        <v>29</v>
      </c>
      <c r="F652" t="s">
        <v>30</v>
      </c>
      <c r="G652">
        <v>480</v>
      </c>
      <c r="H652">
        <v>50634</v>
      </c>
      <c r="I652">
        <v>5</v>
      </c>
      <c r="J652" s="11">
        <v>0.25</v>
      </c>
      <c r="K652" t="s">
        <v>27</v>
      </c>
      <c r="L652">
        <v>2194894679</v>
      </c>
      <c r="M652">
        <v>2210881640</v>
      </c>
      <c r="N652" t="s">
        <v>31</v>
      </c>
      <c r="O652" t="s">
        <v>46</v>
      </c>
    </row>
    <row r="653" spans="1:15" x14ac:dyDescent="0.3">
      <c r="A653" t="s">
        <v>41</v>
      </c>
      <c r="B653">
        <v>22</v>
      </c>
      <c r="C653" t="str">
        <f>+TEXT(BaseDatos[[#This Row],[Fecha]],"mmmm")</f>
        <v>March</v>
      </c>
      <c r="D653" s="18">
        <v>44642</v>
      </c>
      <c r="E653" t="s">
        <v>29</v>
      </c>
      <c r="F653" t="s">
        <v>26</v>
      </c>
      <c r="G653">
        <v>480</v>
      </c>
      <c r="H653">
        <v>75262</v>
      </c>
      <c r="I653">
        <v>5</v>
      </c>
      <c r="J653" s="11">
        <v>0.25</v>
      </c>
      <c r="K653" t="s">
        <v>22</v>
      </c>
      <c r="L653">
        <v>2186970936</v>
      </c>
      <c r="M653">
        <v>2210881640</v>
      </c>
      <c r="N653" t="s">
        <v>18</v>
      </c>
      <c r="O653" t="s">
        <v>48</v>
      </c>
    </row>
    <row r="654" spans="1:15" x14ac:dyDescent="0.3">
      <c r="A654" t="s">
        <v>41</v>
      </c>
      <c r="B654">
        <v>16</v>
      </c>
      <c r="C654" t="str">
        <f>+TEXT(BaseDatos[[#This Row],[Fecha]],"mmmm")</f>
        <v>November</v>
      </c>
      <c r="D654" s="18">
        <v>44881</v>
      </c>
      <c r="E654" t="s">
        <v>15</v>
      </c>
      <c r="F654" t="s">
        <v>26</v>
      </c>
      <c r="G654">
        <v>222</v>
      </c>
      <c r="H654">
        <v>65219</v>
      </c>
      <c r="I654">
        <v>3</v>
      </c>
      <c r="J654" s="11">
        <v>0.125</v>
      </c>
      <c r="K654" t="s">
        <v>27</v>
      </c>
      <c r="L654">
        <v>2177693658</v>
      </c>
      <c r="M654">
        <v>2186970936</v>
      </c>
      <c r="N654" t="s">
        <v>38</v>
      </c>
      <c r="O654" t="s">
        <v>46</v>
      </c>
    </row>
    <row r="655" spans="1:15" x14ac:dyDescent="0.3">
      <c r="A655" t="s">
        <v>14</v>
      </c>
      <c r="B655">
        <v>23</v>
      </c>
      <c r="C655" t="str">
        <f>+TEXT(BaseDatos[[#This Row],[Fecha]],"mmmm")</f>
        <v>March</v>
      </c>
      <c r="D655" s="18">
        <v>44643</v>
      </c>
      <c r="E655" t="s">
        <v>23</v>
      </c>
      <c r="F655" t="s">
        <v>36</v>
      </c>
      <c r="G655">
        <v>900</v>
      </c>
      <c r="H655">
        <v>37288</v>
      </c>
      <c r="I655">
        <v>5</v>
      </c>
      <c r="J655" s="11">
        <v>0.29166666666666669</v>
      </c>
      <c r="K655" t="s">
        <v>27</v>
      </c>
      <c r="L655">
        <v>2162890821</v>
      </c>
      <c r="M655">
        <v>2186970936</v>
      </c>
      <c r="N655" t="s">
        <v>24</v>
      </c>
      <c r="O655" t="s">
        <v>42</v>
      </c>
    </row>
    <row r="656" spans="1:15" x14ac:dyDescent="0.3">
      <c r="A656" t="s">
        <v>14</v>
      </c>
      <c r="B656">
        <v>9</v>
      </c>
      <c r="C656" t="str">
        <f>+TEXT(BaseDatos[[#This Row],[Fecha]],"mmmm")</f>
        <v>April</v>
      </c>
      <c r="D656" s="18">
        <v>44660</v>
      </c>
      <c r="E656" t="s">
        <v>20</v>
      </c>
      <c r="F656" t="s">
        <v>40</v>
      </c>
      <c r="G656">
        <v>333</v>
      </c>
      <c r="H656">
        <v>71967</v>
      </c>
      <c r="I656">
        <v>4</v>
      </c>
      <c r="J656" s="11">
        <v>0.20833333333333334</v>
      </c>
      <c r="K656" t="s">
        <v>22</v>
      </c>
      <c r="L656">
        <v>2205821202</v>
      </c>
      <c r="M656">
        <v>2205821202</v>
      </c>
      <c r="N656" t="s">
        <v>18</v>
      </c>
      <c r="O656" t="s">
        <v>48</v>
      </c>
    </row>
    <row r="657" spans="1:15" x14ac:dyDescent="0.3">
      <c r="A657" t="s">
        <v>14</v>
      </c>
      <c r="B657">
        <v>13</v>
      </c>
      <c r="C657" t="str">
        <f>+TEXT(BaseDatos[[#This Row],[Fecha]],"mmmm")</f>
        <v>August</v>
      </c>
      <c r="D657" s="18">
        <v>44786</v>
      </c>
      <c r="E657" t="s">
        <v>34</v>
      </c>
      <c r="F657" t="s">
        <v>26</v>
      </c>
      <c r="G657">
        <v>329</v>
      </c>
      <c r="H657">
        <v>48391</v>
      </c>
      <c r="I657">
        <v>5</v>
      </c>
      <c r="J657" s="11">
        <v>0.1875</v>
      </c>
      <c r="K657" t="s">
        <v>17</v>
      </c>
      <c r="L657">
        <v>2162890821</v>
      </c>
      <c r="M657">
        <v>2162890821</v>
      </c>
      <c r="N657" t="s">
        <v>31</v>
      </c>
      <c r="O657" t="s">
        <v>28</v>
      </c>
    </row>
    <row r="658" spans="1:15" x14ac:dyDescent="0.3">
      <c r="A658" t="s">
        <v>14</v>
      </c>
      <c r="B658">
        <v>14</v>
      </c>
      <c r="C658" t="str">
        <f>+TEXT(BaseDatos[[#This Row],[Fecha]],"mmmm")</f>
        <v>November</v>
      </c>
      <c r="D658" s="18">
        <v>44879</v>
      </c>
      <c r="E658" t="s">
        <v>23</v>
      </c>
      <c r="F658" t="s">
        <v>21</v>
      </c>
      <c r="G658">
        <v>900</v>
      </c>
      <c r="H658">
        <v>77891</v>
      </c>
      <c r="I658">
        <v>5</v>
      </c>
      <c r="J658" s="11">
        <v>0.29166666666666669</v>
      </c>
      <c r="K658" t="s">
        <v>22</v>
      </c>
      <c r="L658">
        <v>2162890821</v>
      </c>
      <c r="M658">
        <v>2177693658</v>
      </c>
      <c r="N658" t="s">
        <v>38</v>
      </c>
      <c r="O658" t="s">
        <v>33</v>
      </c>
    </row>
    <row r="659" spans="1:15" x14ac:dyDescent="0.3">
      <c r="A659" t="s">
        <v>14</v>
      </c>
      <c r="B659">
        <v>26</v>
      </c>
      <c r="C659" t="str">
        <f>+TEXT(BaseDatos[[#This Row],[Fecha]],"mmmm")</f>
        <v>November</v>
      </c>
      <c r="D659" s="18">
        <v>44891</v>
      </c>
      <c r="E659" t="s">
        <v>20</v>
      </c>
      <c r="F659" t="s">
        <v>30</v>
      </c>
      <c r="G659">
        <v>333</v>
      </c>
      <c r="H659">
        <v>43849</v>
      </c>
      <c r="I659">
        <v>4</v>
      </c>
      <c r="J659" s="11">
        <v>0.20833333333333334</v>
      </c>
      <c r="K659" t="s">
        <v>27</v>
      </c>
      <c r="L659">
        <v>2210881640</v>
      </c>
      <c r="M659">
        <v>2162890821</v>
      </c>
      <c r="N659" t="s">
        <v>18</v>
      </c>
      <c r="O659" t="s">
        <v>42</v>
      </c>
    </row>
    <row r="660" spans="1:15" x14ac:dyDescent="0.3">
      <c r="A660" t="s">
        <v>14</v>
      </c>
      <c r="B660">
        <v>16</v>
      </c>
      <c r="C660" t="str">
        <f>+TEXT(BaseDatos[[#This Row],[Fecha]],"mmmm")</f>
        <v>December</v>
      </c>
      <c r="D660" s="18">
        <v>44911</v>
      </c>
      <c r="E660" t="s">
        <v>35</v>
      </c>
      <c r="F660" t="s">
        <v>40</v>
      </c>
      <c r="G660">
        <v>382</v>
      </c>
      <c r="H660">
        <v>17776</v>
      </c>
      <c r="I660">
        <v>5</v>
      </c>
      <c r="J660" s="11">
        <v>0.1875</v>
      </c>
      <c r="K660" t="s">
        <v>27</v>
      </c>
      <c r="L660">
        <v>2212525308</v>
      </c>
      <c r="M660">
        <v>2205821202</v>
      </c>
      <c r="N660" t="s">
        <v>18</v>
      </c>
      <c r="O660" t="s">
        <v>47</v>
      </c>
    </row>
    <row r="661" spans="1:15" x14ac:dyDescent="0.3">
      <c r="A661" t="s">
        <v>14</v>
      </c>
      <c r="B661">
        <v>7</v>
      </c>
      <c r="C661" t="str">
        <f>+TEXT(BaseDatos[[#This Row],[Fecha]],"mmmm")</f>
        <v>April</v>
      </c>
      <c r="D661" s="18">
        <v>44658</v>
      </c>
      <c r="E661" t="s">
        <v>15</v>
      </c>
      <c r="F661" t="s">
        <v>21</v>
      </c>
      <c r="G661">
        <v>222</v>
      </c>
      <c r="H661">
        <v>78664</v>
      </c>
      <c r="I661">
        <v>3</v>
      </c>
      <c r="J661" s="11">
        <v>0.125</v>
      </c>
      <c r="K661" t="s">
        <v>27</v>
      </c>
      <c r="L661">
        <v>2162890821</v>
      </c>
      <c r="M661">
        <v>2177693658</v>
      </c>
      <c r="N661" t="s">
        <v>24</v>
      </c>
      <c r="O661" t="s">
        <v>45</v>
      </c>
    </row>
    <row r="662" spans="1:15" x14ac:dyDescent="0.3">
      <c r="A662" t="s">
        <v>14</v>
      </c>
      <c r="B662">
        <v>12</v>
      </c>
      <c r="C662" t="str">
        <f>+TEXT(BaseDatos[[#This Row],[Fecha]],"mmmm")</f>
        <v>August</v>
      </c>
      <c r="D662" s="18">
        <v>44785</v>
      </c>
      <c r="E662" t="s">
        <v>20</v>
      </c>
      <c r="F662" t="s">
        <v>16</v>
      </c>
      <c r="G662">
        <v>333</v>
      </c>
      <c r="H662">
        <v>53116</v>
      </c>
      <c r="I662">
        <v>4</v>
      </c>
      <c r="J662" s="11">
        <v>0.20833333333333334</v>
      </c>
      <c r="K662" t="s">
        <v>27</v>
      </c>
      <c r="L662">
        <v>2210881640</v>
      </c>
      <c r="M662">
        <v>2207497170</v>
      </c>
      <c r="N662" t="s">
        <v>31</v>
      </c>
      <c r="O662" t="s">
        <v>19</v>
      </c>
    </row>
    <row r="663" spans="1:15" x14ac:dyDescent="0.3">
      <c r="A663" t="s">
        <v>41</v>
      </c>
      <c r="B663">
        <v>21</v>
      </c>
      <c r="C663" t="str">
        <f>+TEXT(BaseDatos[[#This Row],[Fecha]],"mmmm")</f>
        <v>June</v>
      </c>
      <c r="D663" s="18">
        <v>44733</v>
      </c>
      <c r="E663" t="s">
        <v>34</v>
      </c>
      <c r="F663" t="s">
        <v>30</v>
      </c>
      <c r="G663">
        <v>329</v>
      </c>
      <c r="H663">
        <v>20473</v>
      </c>
      <c r="I663">
        <v>5</v>
      </c>
      <c r="J663" s="11">
        <v>0.1875</v>
      </c>
      <c r="K663" t="s">
        <v>22</v>
      </c>
      <c r="L663">
        <v>2162890821</v>
      </c>
      <c r="M663">
        <v>2177693658</v>
      </c>
      <c r="N663" t="s">
        <v>38</v>
      </c>
      <c r="O663" t="s">
        <v>37</v>
      </c>
    </row>
    <row r="664" spans="1:15" x14ac:dyDescent="0.3">
      <c r="A664" t="s">
        <v>14</v>
      </c>
      <c r="B664">
        <v>22</v>
      </c>
      <c r="C664" t="str">
        <f>+TEXT(BaseDatos[[#This Row],[Fecha]],"mmmm")</f>
        <v>August</v>
      </c>
      <c r="D664" s="18">
        <v>44795</v>
      </c>
      <c r="E664" t="s">
        <v>20</v>
      </c>
      <c r="F664" t="s">
        <v>21</v>
      </c>
      <c r="G664">
        <v>333</v>
      </c>
      <c r="H664">
        <v>76063</v>
      </c>
      <c r="I664">
        <v>4</v>
      </c>
      <c r="J664" s="11">
        <v>0.20833333333333334</v>
      </c>
      <c r="K664" t="s">
        <v>17</v>
      </c>
      <c r="L664">
        <v>2177693658</v>
      </c>
      <c r="M664">
        <v>2150486004</v>
      </c>
      <c r="N664" t="s">
        <v>38</v>
      </c>
      <c r="O664" t="s">
        <v>25</v>
      </c>
    </row>
    <row r="665" spans="1:15" x14ac:dyDescent="0.3">
      <c r="A665" t="s">
        <v>14</v>
      </c>
      <c r="B665">
        <v>23</v>
      </c>
      <c r="C665" t="str">
        <f>+TEXT(BaseDatos[[#This Row],[Fecha]],"mmmm")</f>
        <v>February</v>
      </c>
      <c r="D665" s="18">
        <v>44615</v>
      </c>
      <c r="E665" t="s">
        <v>20</v>
      </c>
      <c r="F665" t="s">
        <v>16</v>
      </c>
      <c r="G665">
        <v>333</v>
      </c>
      <c r="H665">
        <v>14720</v>
      </c>
      <c r="I665">
        <v>4</v>
      </c>
      <c r="J665" s="11">
        <v>0.20833333333333334</v>
      </c>
      <c r="K665" t="s">
        <v>17</v>
      </c>
      <c r="L665">
        <v>2150486004</v>
      </c>
      <c r="M665">
        <v>2207497170</v>
      </c>
      <c r="N665" t="s">
        <v>38</v>
      </c>
      <c r="O665" t="s">
        <v>46</v>
      </c>
    </row>
    <row r="666" spans="1:15" x14ac:dyDescent="0.3">
      <c r="A666" t="s">
        <v>14</v>
      </c>
      <c r="B666">
        <v>7</v>
      </c>
      <c r="C666" t="str">
        <f>+TEXT(BaseDatos[[#This Row],[Fecha]],"mmmm")</f>
        <v>March</v>
      </c>
      <c r="D666" s="18">
        <v>44627</v>
      </c>
      <c r="E666" t="s">
        <v>29</v>
      </c>
      <c r="F666" t="s">
        <v>16</v>
      </c>
      <c r="G666">
        <v>480</v>
      </c>
      <c r="H666">
        <v>25875</v>
      </c>
      <c r="I666">
        <v>5</v>
      </c>
      <c r="J666" s="11">
        <v>0.25</v>
      </c>
      <c r="K666" t="s">
        <v>22</v>
      </c>
      <c r="L666">
        <v>2186970936</v>
      </c>
      <c r="M666">
        <v>2150486004</v>
      </c>
      <c r="N666" t="s">
        <v>38</v>
      </c>
      <c r="O666" t="s">
        <v>33</v>
      </c>
    </row>
    <row r="667" spans="1:15" x14ac:dyDescent="0.3">
      <c r="A667" t="s">
        <v>14</v>
      </c>
      <c r="B667">
        <v>21</v>
      </c>
      <c r="C667" t="str">
        <f>+TEXT(BaseDatos[[#This Row],[Fecha]],"mmmm")</f>
        <v>October</v>
      </c>
      <c r="D667" s="18">
        <v>44855</v>
      </c>
      <c r="E667" t="s">
        <v>34</v>
      </c>
      <c r="F667" t="s">
        <v>30</v>
      </c>
      <c r="G667">
        <v>329</v>
      </c>
      <c r="H667">
        <v>44766</v>
      </c>
      <c r="I667">
        <v>5</v>
      </c>
      <c r="J667" s="11">
        <v>0.1875</v>
      </c>
      <c r="K667" t="s">
        <v>17</v>
      </c>
      <c r="L667">
        <v>2205821202</v>
      </c>
      <c r="M667">
        <v>2212525308</v>
      </c>
      <c r="N667" t="s">
        <v>18</v>
      </c>
      <c r="O667" t="s">
        <v>46</v>
      </c>
    </row>
    <row r="668" spans="1:15" x14ac:dyDescent="0.3">
      <c r="A668" t="s">
        <v>14</v>
      </c>
      <c r="B668">
        <v>19</v>
      </c>
      <c r="C668" t="str">
        <f>+TEXT(BaseDatos[[#This Row],[Fecha]],"mmmm")</f>
        <v>February</v>
      </c>
      <c r="D668" s="18">
        <v>44611</v>
      </c>
      <c r="E668" t="s">
        <v>23</v>
      </c>
      <c r="F668" t="s">
        <v>40</v>
      </c>
      <c r="G668">
        <v>900</v>
      </c>
      <c r="H668">
        <v>29847</v>
      </c>
      <c r="I668">
        <v>5</v>
      </c>
      <c r="J668" s="11">
        <v>0.29166666666666669</v>
      </c>
      <c r="K668" t="s">
        <v>17</v>
      </c>
      <c r="L668">
        <v>2162890821</v>
      </c>
      <c r="M668">
        <v>2207497170</v>
      </c>
      <c r="N668" t="s">
        <v>38</v>
      </c>
      <c r="O668" t="s">
        <v>45</v>
      </c>
    </row>
    <row r="669" spans="1:15" x14ac:dyDescent="0.3">
      <c r="A669" t="s">
        <v>14</v>
      </c>
      <c r="B669">
        <v>25</v>
      </c>
      <c r="C669" t="str">
        <f>+TEXT(BaseDatos[[#This Row],[Fecha]],"mmmm")</f>
        <v>May</v>
      </c>
      <c r="D669" s="18">
        <v>44706</v>
      </c>
      <c r="E669" t="s">
        <v>15</v>
      </c>
      <c r="F669" t="s">
        <v>16</v>
      </c>
      <c r="G669">
        <v>222</v>
      </c>
      <c r="H669">
        <v>57798</v>
      </c>
      <c r="I669">
        <v>3</v>
      </c>
      <c r="J669" s="11">
        <v>0.125</v>
      </c>
      <c r="K669" t="s">
        <v>22</v>
      </c>
      <c r="L669">
        <v>2210881640</v>
      </c>
      <c r="M669">
        <v>2205821202</v>
      </c>
      <c r="N669" t="s">
        <v>31</v>
      </c>
      <c r="O669" t="s">
        <v>45</v>
      </c>
    </row>
    <row r="670" spans="1:15" x14ac:dyDescent="0.3">
      <c r="A670" t="s">
        <v>41</v>
      </c>
      <c r="B670">
        <v>12</v>
      </c>
      <c r="C670" t="str">
        <f>+TEXT(BaseDatos[[#This Row],[Fecha]],"mmmm")</f>
        <v>August</v>
      </c>
      <c r="D670" s="18">
        <v>44785</v>
      </c>
      <c r="E670" t="s">
        <v>20</v>
      </c>
      <c r="F670" t="s">
        <v>21</v>
      </c>
      <c r="G670">
        <v>333</v>
      </c>
      <c r="H670">
        <v>74705</v>
      </c>
      <c r="I670">
        <v>4</v>
      </c>
      <c r="J670" s="11">
        <v>0.20833333333333334</v>
      </c>
      <c r="K670" t="s">
        <v>17</v>
      </c>
      <c r="L670">
        <v>2162890821</v>
      </c>
      <c r="M670">
        <v>2150486004</v>
      </c>
      <c r="N670" t="s">
        <v>24</v>
      </c>
      <c r="O670" t="s">
        <v>43</v>
      </c>
    </row>
    <row r="671" spans="1:15" x14ac:dyDescent="0.3">
      <c r="A671" t="s">
        <v>14</v>
      </c>
      <c r="B671">
        <v>13</v>
      </c>
      <c r="C671" t="str">
        <f>+TEXT(BaseDatos[[#This Row],[Fecha]],"mmmm")</f>
        <v>February</v>
      </c>
      <c r="D671" s="18">
        <v>44605</v>
      </c>
      <c r="E671" t="s">
        <v>23</v>
      </c>
      <c r="F671" t="s">
        <v>36</v>
      </c>
      <c r="G671">
        <v>900</v>
      </c>
      <c r="H671">
        <v>17725</v>
      </c>
      <c r="I671">
        <v>5</v>
      </c>
      <c r="J671" s="11">
        <v>0.29166666666666669</v>
      </c>
      <c r="K671" t="s">
        <v>17</v>
      </c>
      <c r="L671">
        <v>2150486004</v>
      </c>
      <c r="M671">
        <v>2150486004</v>
      </c>
      <c r="N671" t="s">
        <v>31</v>
      </c>
      <c r="O671" t="s">
        <v>28</v>
      </c>
    </row>
    <row r="672" spans="1:15" x14ac:dyDescent="0.3">
      <c r="A672" t="s">
        <v>41</v>
      </c>
      <c r="B672">
        <v>18</v>
      </c>
      <c r="C672" t="str">
        <f>+TEXT(BaseDatos[[#This Row],[Fecha]],"mmmm")</f>
        <v>January</v>
      </c>
      <c r="D672" s="18">
        <v>44579</v>
      </c>
      <c r="E672" t="s">
        <v>34</v>
      </c>
      <c r="F672" t="s">
        <v>40</v>
      </c>
      <c r="G672">
        <v>329</v>
      </c>
      <c r="H672">
        <v>18045</v>
      </c>
      <c r="I672">
        <v>5</v>
      </c>
      <c r="J672" s="11">
        <v>0.1875</v>
      </c>
      <c r="K672" t="s">
        <v>22</v>
      </c>
      <c r="L672">
        <v>2162890821</v>
      </c>
      <c r="M672">
        <v>2186970936</v>
      </c>
      <c r="N672" t="s">
        <v>24</v>
      </c>
      <c r="O672" t="s">
        <v>19</v>
      </c>
    </row>
    <row r="673" spans="1:15" x14ac:dyDescent="0.3">
      <c r="A673" t="s">
        <v>14</v>
      </c>
      <c r="B673">
        <v>7</v>
      </c>
      <c r="C673" t="str">
        <f>+TEXT(BaseDatos[[#This Row],[Fecha]],"mmmm")</f>
        <v>January</v>
      </c>
      <c r="D673" s="18">
        <v>44568</v>
      </c>
      <c r="E673" t="s">
        <v>34</v>
      </c>
      <c r="F673" t="s">
        <v>40</v>
      </c>
      <c r="G673">
        <v>329</v>
      </c>
      <c r="H673">
        <v>42403</v>
      </c>
      <c r="I673">
        <v>5</v>
      </c>
      <c r="J673" s="11">
        <v>0.1875</v>
      </c>
      <c r="K673" t="s">
        <v>17</v>
      </c>
      <c r="L673">
        <v>2205821202</v>
      </c>
      <c r="M673">
        <v>2207497170</v>
      </c>
      <c r="N673" t="s">
        <v>31</v>
      </c>
      <c r="O673" t="s">
        <v>43</v>
      </c>
    </row>
    <row r="674" spans="1:15" x14ac:dyDescent="0.3">
      <c r="A674" t="s">
        <v>14</v>
      </c>
      <c r="B674">
        <v>17</v>
      </c>
      <c r="C674" t="str">
        <f>+TEXT(BaseDatos[[#This Row],[Fecha]],"mmmm")</f>
        <v>February</v>
      </c>
      <c r="D674" s="18">
        <v>44609</v>
      </c>
      <c r="E674" t="s">
        <v>15</v>
      </c>
      <c r="F674" t="s">
        <v>36</v>
      </c>
      <c r="G674">
        <v>222</v>
      </c>
      <c r="H674">
        <v>59521</v>
      </c>
      <c r="I674">
        <v>3</v>
      </c>
      <c r="J674" s="11">
        <v>0.125</v>
      </c>
      <c r="K674" t="s">
        <v>17</v>
      </c>
      <c r="L674">
        <v>2205821202</v>
      </c>
      <c r="M674">
        <v>2150486004</v>
      </c>
      <c r="N674" t="s">
        <v>38</v>
      </c>
      <c r="O674" t="s">
        <v>42</v>
      </c>
    </row>
    <row r="675" spans="1:15" x14ac:dyDescent="0.3">
      <c r="A675" t="s">
        <v>14</v>
      </c>
      <c r="B675">
        <v>9</v>
      </c>
      <c r="C675" t="str">
        <f>+TEXT(BaseDatos[[#This Row],[Fecha]],"mmmm")</f>
        <v>May</v>
      </c>
      <c r="D675" s="18">
        <v>44690</v>
      </c>
      <c r="E675" t="s">
        <v>29</v>
      </c>
      <c r="F675" t="s">
        <v>30</v>
      </c>
      <c r="G675">
        <v>480</v>
      </c>
      <c r="H675">
        <v>75093</v>
      </c>
      <c r="I675">
        <v>5</v>
      </c>
      <c r="J675" s="11">
        <v>0.25</v>
      </c>
      <c r="K675" t="s">
        <v>17</v>
      </c>
      <c r="L675">
        <v>2205821202</v>
      </c>
      <c r="M675">
        <v>2212525308</v>
      </c>
      <c r="N675" t="s">
        <v>24</v>
      </c>
      <c r="O675" t="s">
        <v>49</v>
      </c>
    </row>
    <row r="676" spans="1:15" x14ac:dyDescent="0.3">
      <c r="A676" t="s">
        <v>41</v>
      </c>
      <c r="B676">
        <v>24</v>
      </c>
      <c r="C676" t="str">
        <f>+TEXT(BaseDatos[[#This Row],[Fecha]],"mmmm")</f>
        <v>July</v>
      </c>
      <c r="D676" s="18">
        <v>44766</v>
      </c>
      <c r="E676" t="s">
        <v>20</v>
      </c>
      <c r="F676" t="s">
        <v>26</v>
      </c>
      <c r="G676">
        <v>333</v>
      </c>
      <c r="H676">
        <v>55903</v>
      </c>
      <c r="I676">
        <v>4</v>
      </c>
      <c r="J676" s="11">
        <v>0.20833333333333334</v>
      </c>
      <c r="K676" t="s">
        <v>22</v>
      </c>
      <c r="L676">
        <v>2205821202</v>
      </c>
      <c r="M676">
        <v>2162890821</v>
      </c>
      <c r="N676" t="s">
        <v>38</v>
      </c>
      <c r="O676" t="s">
        <v>48</v>
      </c>
    </row>
    <row r="677" spans="1:15" x14ac:dyDescent="0.3">
      <c r="A677" t="s">
        <v>14</v>
      </c>
      <c r="B677">
        <v>14</v>
      </c>
      <c r="C677" t="str">
        <f>+TEXT(BaseDatos[[#This Row],[Fecha]],"mmmm")</f>
        <v>May</v>
      </c>
      <c r="D677" s="18">
        <v>44695</v>
      </c>
      <c r="E677" t="s">
        <v>34</v>
      </c>
      <c r="F677" t="s">
        <v>36</v>
      </c>
      <c r="G677">
        <v>329</v>
      </c>
      <c r="H677">
        <v>38003</v>
      </c>
      <c r="I677">
        <v>5</v>
      </c>
      <c r="J677" s="11">
        <v>0.1875</v>
      </c>
      <c r="K677" t="s">
        <v>27</v>
      </c>
      <c r="L677">
        <v>2210881640</v>
      </c>
      <c r="M677">
        <v>2205821202</v>
      </c>
      <c r="N677" t="s">
        <v>31</v>
      </c>
      <c r="O677" t="s">
        <v>33</v>
      </c>
    </row>
    <row r="678" spans="1:15" x14ac:dyDescent="0.3">
      <c r="A678" t="s">
        <v>41</v>
      </c>
      <c r="B678">
        <v>13</v>
      </c>
      <c r="C678" t="str">
        <f>+TEXT(BaseDatos[[#This Row],[Fecha]],"mmmm")</f>
        <v>August</v>
      </c>
      <c r="D678" s="18">
        <v>44786</v>
      </c>
      <c r="E678" t="s">
        <v>35</v>
      </c>
      <c r="F678" t="s">
        <v>30</v>
      </c>
      <c r="G678">
        <v>382</v>
      </c>
      <c r="H678">
        <v>29629</v>
      </c>
      <c r="I678">
        <v>5</v>
      </c>
      <c r="J678" s="11">
        <v>0.1875</v>
      </c>
      <c r="K678" t="s">
        <v>17</v>
      </c>
      <c r="L678">
        <v>2177693658</v>
      </c>
      <c r="M678">
        <v>2150486004</v>
      </c>
      <c r="N678" t="s">
        <v>38</v>
      </c>
      <c r="O678" t="s">
        <v>48</v>
      </c>
    </row>
    <row r="679" spans="1:15" x14ac:dyDescent="0.3">
      <c r="A679" t="s">
        <v>41</v>
      </c>
      <c r="B679">
        <v>14</v>
      </c>
      <c r="C679" t="str">
        <f>+TEXT(BaseDatos[[#This Row],[Fecha]],"mmmm")</f>
        <v>June</v>
      </c>
      <c r="D679" s="18">
        <v>44726</v>
      </c>
      <c r="E679" t="s">
        <v>20</v>
      </c>
      <c r="F679" t="s">
        <v>16</v>
      </c>
      <c r="G679">
        <v>333</v>
      </c>
      <c r="H679">
        <v>74746</v>
      </c>
      <c r="I679">
        <v>4</v>
      </c>
      <c r="J679" s="11">
        <v>0.20833333333333334</v>
      </c>
      <c r="K679" t="s">
        <v>22</v>
      </c>
      <c r="L679">
        <v>2186970936</v>
      </c>
      <c r="M679">
        <v>2210881640</v>
      </c>
      <c r="N679" t="s">
        <v>24</v>
      </c>
      <c r="O679" t="s">
        <v>45</v>
      </c>
    </row>
    <row r="680" spans="1:15" x14ac:dyDescent="0.3">
      <c r="A680" t="s">
        <v>14</v>
      </c>
      <c r="B680">
        <v>16</v>
      </c>
      <c r="C680" t="str">
        <f>+TEXT(BaseDatos[[#This Row],[Fecha]],"mmmm")</f>
        <v>February</v>
      </c>
      <c r="D680" s="18">
        <v>44608</v>
      </c>
      <c r="E680" t="s">
        <v>23</v>
      </c>
      <c r="F680" t="s">
        <v>26</v>
      </c>
      <c r="G680">
        <v>900</v>
      </c>
      <c r="H680">
        <v>36090</v>
      </c>
      <c r="I680">
        <v>5</v>
      </c>
      <c r="J680" s="11">
        <v>0.29166666666666669</v>
      </c>
      <c r="K680" t="s">
        <v>17</v>
      </c>
      <c r="L680">
        <v>2162890821</v>
      </c>
      <c r="M680">
        <v>2207497170</v>
      </c>
      <c r="N680" t="s">
        <v>24</v>
      </c>
      <c r="O680" t="s">
        <v>47</v>
      </c>
    </row>
    <row r="681" spans="1:15" x14ac:dyDescent="0.3">
      <c r="A681" t="s">
        <v>14</v>
      </c>
      <c r="B681">
        <v>13</v>
      </c>
      <c r="C681" t="str">
        <f>+TEXT(BaseDatos[[#This Row],[Fecha]],"mmmm")</f>
        <v>August</v>
      </c>
      <c r="D681" s="18">
        <v>44786</v>
      </c>
      <c r="E681" t="s">
        <v>29</v>
      </c>
      <c r="F681" t="s">
        <v>36</v>
      </c>
      <c r="G681">
        <v>480</v>
      </c>
      <c r="H681">
        <v>71336</v>
      </c>
      <c r="I681">
        <v>5</v>
      </c>
      <c r="J681" s="11">
        <v>0.25</v>
      </c>
      <c r="K681" t="s">
        <v>17</v>
      </c>
      <c r="L681">
        <v>2210881640</v>
      </c>
      <c r="M681">
        <v>2210881640</v>
      </c>
      <c r="N681" t="s">
        <v>24</v>
      </c>
      <c r="O681" t="s">
        <v>37</v>
      </c>
    </row>
    <row r="682" spans="1:15" x14ac:dyDescent="0.3">
      <c r="A682" t="s">
        <v>14</v>
      </c>
      <c r="B682">
        <v>4</v>
      </c>
      <c r="C682" t="str">
        <f>+TEXT(BaseDatos[[#This Row],[Fecha]],"mmmm")</f>
        <v>January</v>
      </c>
      <c r="D682" s="18">
        <v>44565</v>
      </c>
      <c r="E682" t="s">
        <v>35</v>
      </c>
      <c r="F682" t="s">
        <v>30</v>
      </c>
      <c r="G682">
        <v>382</v>
      </c>
      <c r="H682">
        <v>18636</v>
      </c>
      <c r="I682">
        <v>5</v>
      </c>
      <c r="J682" s="11">
        <v>0.1875</v>
      </c>
      <c r="K682" t="s">
        <v>17</v>
      </c>
      <c r="L682">
        <v>2205821202</v>
      </c>
      <c r="M682">
        <v>2162890821</v>
      </c>
      <c r="N682" t="s">
        <v>31</v>
      </c>
      <c r="O682" t="s">
        <v>33</v>
      </c>
    </row>
    <row r="683" spans="1:15" x14ac:dyDescent="0.3">
      <c r="A683" t="s">
        <v>14</v>
      </c>
      <c r="B683">
        <v>23</v>
      </c>
      <c r="C683" t="str">
        <f>+TEXT(BaseDatos[[#This Row],[Fecha]],"mmmm")</f>
        <v>May</v>
      </c>
      <c r="D683" s="18">
        <v>44704</v>
      </c>
      <c r="E683" t="s">
        <v>34</v>
      </c>
      <c r="F683" t="s">
        <v>21</v>
      </c>
      <c r="G683">
        <v>329</v>
      </c>
      <c r="H683">
        <v>25390</v>
      </c>
      <c r="I683">
        <v>5</v>
      </c>
      <c r="J683" s="11">
        <v>0.1875</v>
      </c>
      <c r="K683" t="s">
        <v>22</v>
      </c>
      <c r="L683">
        <v>2212525308</v>
      </c>
      <c r="M683">
        <v>2210881640</v>
      </c>
      <c r="N683" t="s">
        <v>24</v>
      </c>
      <c r="O683" t="s">
        <v>33</v>
      </c>
    </row>
    <row r="684" spans="1:15" x14ac:dyDescent="0.3">
      <c r="A684" t="s">
        <v>14</v>
      </c>
      <c r="B684">
        <v>8</v>
      </c>
      <c r="C684" t="str">
        <f>+TEXT(BaseDatos[[#This Row],[Fecha]],"mmmm")</f>
        <v>October</v>
      </c>
      <c r="D684" s="18">
        <v>44842</v>
      </c>
      <c r="E684" t="s">
        <v>20</v>
      </c>
      <c r="F684" t="s">
        <v>16</v>
      </c>
      <c r="G684">
        <v>333</v>
      </c>
      <c r="H684">
        <v>24979</v>
      </c>
      <c r="I684">
        <v>4</v>
      </c>
      <c r="J684" s="11">
        <v>0.20833333333333334</v>
      </c>
      <c r="K684" t="s">
        <v>27</v>
      </c>
      <c r="L684">
        <v>2150486004</v>
      </c>
      <c r="M684">
        <v>2186970936</v>
      </c>
      <c r="N684" t="s">
        <v>24</v>
      </c>
      <c r="O684" t="s">
        <v>33</v>
      </c>
    </row>
    <row r="685" spans="1:15" x14ac:dyDescent="0.3">
      <c r="A685" t="s">
        <v>14</v>
      </c>
      <c r="B685">
        <v>7</v>
      </c>
      <c r="C685" t="str">
        <f>+TEXT(BaseDatos[[#This Row],[Fecha]],"mmmm")</f>
        <v>July</v>
      </c>
      <c r="D685" s="18">
        <v>44749</v>
      </c>
      <c r="E685" t="s">
        <v>15</v>
      </c>
      <c r="F685" t="s">
        <v>26</v>
      </c>
      <c r="G685">
        <v>222</v>
      </c>
      <c r="H685">
        <v>79854</v>
      </c>
      <c r="I685">
        <v>3</v>
      </c>
      <c r="J685" s="11">
        <v>0.125</v>
      </c>
      <c r="K685" t="s">
        <v>27</v>
      </c>
      <c r="L685">
        <v>2194894679</v>
      </c>
      <c r="M685">
        <v>2210881640</v>
      </c>
      <c r="N685" t="s">
        <v>24</v>
      </c>
      <c r="O685" t="s">
        <v>28</v>
      </c>
    </row>
    <row r="686" spans="1:15" x14ac:dyDescent="0.3">
      <c r="A686" t="s">
        <v>14</v>
      </c>
      <c r="B686">
        <v>16</v>
      </c>
      <c r="C686" t="str">
        <f>+TEXT(BaseDatos[[#This Row],[Fecha]],"mmmm")</f>
        <v>February</v>
      </c>
      <c r="D686" s="18">
        <v>44608</v>
      </c>
      <c r="E686" t="s">
        <v>29</v>
      </c>
      <c r="F686" t="s">
        <v>40</v>
      </c>
      <c r="G686">
        <v>480</v>
      </c>
      <c r="H686">
        <v>14306</v>
      </c>
      <c r="I686">
        <v>5</v>
      </c>
      <c r="J686" s="11">
        <v>0.25</v>
      </c>
      <c r="K686" t="s">
        <v>17</v>
      </c>
      <c r="L686">
        <v>2150486004</v>
      </c>
      <c r="M686">
        <v>2150486004</v>
      </c>
      <c r="N686" t="s">
        <v>18</v>
      </c>
      <c r="O686" t="s">
        <v>48</v>
      </c>
    </row>
    <row r="687" spans="1:15" x14ac:dyDescent="0.3">
      <c r="A687" t="s">
        <v>14</v>
      </c>
      <c r="B687">
        <v>21</v>
      </c>
      <c r="C687" t="str">
        <f>+TEXT(BaseDatos[[#This Row],[Fecha]],"mmmm")</f>
        <v>March</v>
      </c>
      <c r="D687" s="18">
        <v>44641</v>
      </c>
      <c r="E687" t="s">
        <v>20</v>
      </c>
      <c r="F687" t="s">
        <v>26</v>
      </c>
      <c r="G687">
        <v>333</v>
      </c>
      <c r="H687">
        <v>31210</v>
      </c>
      <c r="I687">
        <v>4</v>
      </c>
      <c r="J687" s="11">
        <v>0.20833333333333334</v>
      </c>
      <c r="K687" t="s">
        <v>27</v>
      </c>
      <c r="L687">
        <v>2194894679</v>
      </c>
      <c r="M687">
        <v>2205821202</v>
      </c>
      <c r="N687" t="s">
        <v>24</v>
      </c>
      <c r="O687" t="s">
        <v>45</v>
      </c>
    </row>
    <row r="688" spans="1:15" x14ac:dyDescent="0.3">
      <c r="A688" t="s">
        <v>14</v>
      </c>
      <c r="B688">
        <v>1</v>
      </c>
      <c r="C688" t="str">
        <f>+TEXT(BaseDatos[[#This Row],[Fecha]],"mmmm")</f>
        <v>February</v>
      </c>
      <c r="D688" s="18">
        <v>44593</v>
      </c>
      <c r="E688" t="s">
        <v>35</v>
      </c>
      <c r="F688" t="s">
        <v>21</v>
      </c>
      <c r="G688">
        <v>382</v>
      </c>
      <c r="H688">
        <v>56442</v>
      </c>
      <c r="I688">
        <v>5</v>
      </c>
      <c r="J688" s="11">
        <v>0.1875</v>
      </c>
      <c r="K688" t="s">
        <v>17</v>
      </c>
      <c r="L688">
        <v>2207497170</v>
      </c>
      <c r="M688">
        <v>2162890821</v>
      </c>
      <c r="N688" t="s">
        <v>18</v>
      </c>
      <c r="O688" t="s">
        <v>47</v>
      </c>
    </row>
    <row r="689" spans="1:15" x14ac:dyDescent="0.3">
      <c r="A689" t="s">
        <v>41</v>
      </c>
      <c r="B689">
        <v>16</v>
      </c>
      <c r="C689" t="str">
        <f>+TEXT(BaseDatos[[#This Row],[Fecha]],"mmmm")</f>
        <v>August</v>
      </c>
      <c r="D689" s="18">
        <v>44789</v>
      </c>
      <c r="E689" t="s">
        <v>35</v>
      </c>
      <c r="F689" t="s">
        <v>36</v>
      </c>
      <c r="G689">
        <v>382</v>
      </c>
      <c r="H689">
        <v>72743</v>
      </c>
      <c r="I689">
        <v>5</v>
      </c>
      <c r="J689" s="11">
        <v>0.1875</v>
      </c>
      <c r="K689" t="s">
        <v>22</v>
      </c>
      <c r="L689">
        <v>2194894679</v>
      </c>
      <c r="M689">
        <v>2212525308</v>
      </c>
      <c r="N689" t="s">
        <v>38</v>
      </c>
      <c r="O689" t="s">
        <v>33</v>
      </c>
    </row>
    <row r="690" spans="1:15" x14ac:dyDescent="0.3">
      <c r="A690" t="s">
        <v>41</v>
      </c>
      <c r="B690">
        <v>20</v>
      </c>
      <c r="C690" t="str">
        <f>+TEXT(BaseDatos[[#This Row],[Fecha]],"mmmm")</f>
        <v>May</v>
      </c>
      <c r="D690" s="18">
        <v>44701</v>
      </c>
      <c r="E690" t="s">
        <v>15</v>
      </c>
      <c r="F690" t="s">
        <v>16</v>
      </c>
      <c r="G690">
        <v>222</v>
      </c>
      <c r="H690">
        <v>53840</v>
      </c>
      <c r="I690">
        <v>3</v>
      </c>
      <c r="J690" s="11">
        <v>0.125</v>
      </c>
      <c r="K690" t="s">
        <v>17</v>
      </c>
      <c r="L690">
        <v>2207497170</v>
      </c>
      <c r="M690">
        <v>2177693658</v>
      </c>
      <c r="N690" t="s">
        <v>38</v>
      </c>
      <c r="O690" t="s">
        <v>45</v>
      </c>
    </row>
    <row r="691" spans="1:15" x14ac:dyDescent="0.3">
      <c r="A691" t="s">
        <v>14</v>
      </c>
      <c r="B691">
        <v>10</v>
      </c>
      <c r="C691" t="str">
        <f>+TEXT(BaseDatos[[#This Row],[Fecha]],"mmmm")</f>
        <v>July</v>
      </c>
      <c r="D691" s="18">
        <v>44752</v>
      </c>
      <c r="E691" t="s">
        <v>29</v>
      </c>
      <c r="F691" t="s">
        <v>16</v>
      </c>
      <c r="G691">
        <v>480</v>
      </c>
      <c r="H691">
        <v>43114</v>
      </c>
      <c r="I691">
        <v>5</v>
      </c>
      <c r="J691" s="11">
        <v>0.25</v>
      </c>
      <c r="K691" t="s">
        <v>27</v>
      </c>
      <c r="L691">
        <v>2205821202</v>
      </c>
      <c r="M691">
        <v>2205821202</v>
      </c>
      <c r="N691" t="s">
        <v>38</v>
      </c>
      <c r="O691" t="s">
        <v>33</v>
      </c>
    </row>
    <row r="692" spans="1:15" x14ac:dyDescent="0.3">
      <c r="A692" t="s">
        <v>41</v>
      </c>
      <c r="B692">
        <v>4</v>
      </c>
      <c r="C692" t="str">
        <f>+TEXT(BaseDatos[[#This Row],[Fecha]],"mmmm")</f>
        <v>January</v>
      </c>
      <c r="D692" s="18">
        <v>44565</v>
      </c>
      <c r="E692" t="s">
        <v>29</v>
      </c>
      <c r="F692" t="s">
        <v>40</v>
      </c>
      <c r="G692">
        <v>480</v>
      </c>
      <c r="H692">
        <v>30681</v>
      </c>
      <c r="I692">
        <v>5</v>
      </c>
      <c r="J692" s="11">
        <v>0.25</v>
      </c>
      <c r="K692" t="s">
        <v>17</v>
      </c>
      <c r="L692">
        <v>2212525308</v>
      </c>
      <c r="M692">
        <v>2150486004</v>
      </c>
      <c r="N692" t="s">
        <v>38</v>
      </c>
      <c r="O692" t="s">
        <v>25</v>
      </c>
    </row>
    <row r="693" spans="1:15" x14ac:dyDescent="0.3">
      <c r="A693" t="s">
        <v>41</v>
      </c>
      <c r="B693">
        <v>4</v>
      </c>
      <c r="C693" t="str">
        <f>+TEXT(BaseDatos[[#This Row],[Fecha]],"mmmm")</f>
        <v>April</v>
      </c>
      <c r="D693" s="18">
        <v>44655</v>
      </c>
      <c r="E693" t="s">
        <v>35</v>
      </c>
      <c r="F693" t="s">
        <v>40</v>
      </c>
      <c r="G693">
        <v>382</v>
      </c>
      <c r="H693">
        <v>34540</v>
      </c>
      <c r="I693">
        <v>5</v>
      </c>
      <c r="J693" s="11">
        <v>0.1875</v>
      </c>
      <c r="K693" t="s">
        <v>27</v>
      </c>
      <c r="L693">
        <v>2210881640</v>
      </c>
      <c r="M693">
        <v>2177693658</v>
      </c>
      <c r="N693" t="s">
        <v>24</v>
      </c>
      <c r="O693" t="s">
        <v>25</v>
      </c>
    </row>
    <row r="694" spans="1:15" x14ac:dyDescent="0.3">
      <c r="A694" t="s">
        <v>14</v>
      </c>
      <c r="B694">
        <v>6</v>
      </c>
      <c r="C694" t="str">
        <f>+TEXT(BaseDatos[[#This Row],[Fecha]],"mmmm")</f>
        <v>April</v>
      </c>
      <c r="D694" s="18">
        <v>44657</v>
      </c>
      <c r="E694" t="s">
        <v>34</v>
      </c>
      <c r="F694" t="s">
        <v>16</v>
      </c>
      <c r="G694">
        <v>329</v>
      </c>
      <c r="H694">
        <v>17778</v>
      </c>
      <c r="I694">
        <v>5</v>
      </c>
      <c r="J694" s="11">
        <v>0.1875</v>
      </c>
      <c r="K694" t="s">
        <v>17</v>
      </c>
      <c r="L694">
        <v>2177693658</v>
      </c>
      <c r="M694">
        <v>2205821202</v>
      </c>
      <c r="N694" t="s">
        <v>18</v>
      </c>
      <c r="O694" t="s">
        <v>43</v>
      </c>
    </row>
    <row r="695" spans="1:15" x14ac:dyDescent="0.3">
      <c r="A695" t="s">
        <v>14</v>
      </c>
      <c r="B695">
        <v>14</v>
      </c>
      <c r="C695" t="str">
        <f>+TEXT(BaseDatos[[#This Row],[Fecha]],"mmmm")</f>
        <v>January</v>
      </c>
      <c r="D695" s="18">
        <v>44575</v>
      </c>
      <c r="E695" t="s">
        <v>34</v>
      </c>
      <c r="F695" t="s">
        <v>16</v>
      </c>
      <c r="G695">
        <v>329</v>
      </c>
      <c r="H695">
        <v>79612</v>
      </c>
      <c r="I695">
        <v>5</v>
      </c>
      <c r="J695" s="11">
        <v>0.1875</v>
      </c>
      <c r="K695" t="s">
        <v>22</v>
      </c>
      <c r="L695">
        <v>2194894679</v>
      </c>
      <c r="M695">
        <v>2210881640</v>
      </c>
      <c r="N695" t="s">
        <v>18</v>
      </c>
      <c r="O695" t="s">
        <v>28</v>
      </c>
    </row>
    <row r="696" spans="1:15" x14ac:dyDescent="0.3">
      <c r="A696" t="s">
        <v>14</v>
      </c>
      <c r="B696">
        <v>19</v>
      </c>
      <c r="C696" t="str">
        <f>+TEXT(BaseDatos[[#This Row],[Fecha]],"mmmm")</f>
        <v>November</v>
      </c>
      <c r="D696" s="18">
        <v>44884</v>
      </c>
      <c r="E696" t="s">
        <v>15</v>
      </c>
      <c r="F696" t="s">
        <v>36</v>
      </c>
      <c r="G696">
        <v>222</v>
      </c>
      <c r="H696">
        <v>30200</v>
      </c>
      <c r="I696">
        <v>3</v>
      </c>
      <c r="J696" s="11">
        <v>0.125</v>
      </c>
      <c r="K696" t="s">
        <v>22</v>
      </c>
      <c r="L696">
        <v>2150486004</v>
      </c>
      <c r="M696">
        <v>2150486004</v>
      </c>
      <c r="N696" t="s">
        <v>38</v>
      </c>
      <c r="O696" t="s">
        <v>19</v>
      </c>
    </row>
    <row r="697" spans="1:15" x14ac:dyDescent="0.3">
      <c r="A697" t="s">
        <v>14</v>
      </c>
      <c r="B697">
        <v>12</v>
      </c>
      <c r="C697" t="str">
        <f>+TEXT(BaseDatos[[#This Row],[Fecha]],"mmmm")</f>
        <v>November</v>
      </c>
      <c r="D697" s="18">
        <v>44877</v>
      </c>
      <c r="E697" t="s">
        <v>35</v>
      </c>
      <c r="F697" t="s">
        <v>16</v>
      </c>
      <c r="G697">
        <v>382</v>
      </c>
      <c r="H697">
        <v>56591</v>
      </c>
      <c r="I697">
        <v>5</v>
      </c>
      <c r="J697" s="11">
        <v>0.1875</v>
      </c>
      <c r="K697" t="s">
        <v>27</v>
      </c>
      <c r="L697">
        <v>2186970936</v>
      </c>
      <c r="M697">
        <v>2210881640</v>
      </c>
      <c r="N697" t="s">
        <v>31</v>
      </c>
      <c r="O697" t="s">
        <v>33</v>
      </c>
    </row>
    <row r="698" spans="1:15" x14ac:dyDescent="0.3">
      <c r="A698" t="s">
        <v>14</v>
      </c>
      <c r="B698">
        <v>14</v>
      </c>
      <c r="C698" t="str">
        <f>+TEXT(BaseDatos[[#This Row],[Fecha]],"mmmm")</f>
        <v>March</v>
      </c>
      <c r="D698" s="18">
        <v>44634</v>
      </c>
      <c r="E698" t="s">
        <v>29</v>
      </c>
      <c r="F698" t="s">
        <v>16</v>
      </c>
      <c r="G698">
        <v>480</v>
      </c>
      <c r="H698">
        <v>57074</v>
      </c>
      <c r="I698">
        <v>5</v>
      </c>
      <c r="J698" s="11">
        <v>0.25</v>
      </c>
      <c r="K698" t="s">
        <v>17</v>
      </c>
      <c r="L698">
        <v>2162890821</v>
      </c>
      <c r="M698">
        <v>2207497170</v>
      </c>
      <c r="N698" t="s">
        <v>18</v>
      </c>
      <c r="O698" t="s">
        <v>44</v>
      </c>
    </row>
    <row r="699" spans="1:15" x14ac:dyDescent="0.3">
      <c r="A699" t="s">
        <v>14</v>
      </c>
      <c r="B699">
        <v>4</v>
      </c>
      <c r="C699" t="str">
        <f>+TEXT(BaseDatos[[#This Row],[Fecha]],"mmmm")</f>
        <v>November</v>
      </c>
      <c r="D699" s="18">
        <v>44869</v>
      </c>
      <c r="E699" t="s">
        <v>15</v>
      </c>
      <c r="F699" t="s">
        <v>30</v>
      </c>
      <c r="G699">
        <v>222</v>
      </c>
      <c r="H699">
        <v>58137</v>
      </c>
      <c r="I699">
        <v>3</v>
      </c>
      <c r="J699" s="11">
        <v>0.125</v>
      </c>
      <c r="K699" t="s">
        <v>22</v>
      </c>
      <c r="L699">
        <v>2186970936</v>
      </c>
      <c r="M699">
        <v>2205821202</v>
      </c>
      <c r="N699" t="s">
        <v>31</v>
      </c>
      <c r="O699" t="s">
        <v>48</v>
      </c>
    </row>
    <row r="700" spans="1:15" x14ac:dyDescent="0.3">
      <c r="A700" t="s">
        <v>14</v>
      </c>
      <c r="B700">
        <v>15</v>
      </c>
      <c r="C700" t="str">
        <f>+TEXT(BaseDatos[[#This Row],[Fecha]],"mmmm")</f>
        <v>November</v>
      </c>
      <c r="D700" s="18">
        <v>44880</v>
      </c>
      <c r="E700" t="s">
        <v>34</v>
      </c>
      <c r="F700" t="s">
        <v>26</v>
      </c>
      <c r="G700">
        <v>329</v>
      </c>
      <c r="H700">
        <v>26171</v>
      </c>
      <c r="I700">
        <v>5</v>
      </c>
      <c r="J700" s="11">
        <v>0.1875</v>
      </c>
      <c r="K700" t="s">
        <v>22</v>
      </c>
      <c r="L700">
        <v>2205821202</v>
      </c>
      <c r="M700">
        <v>2177693658</v>
      </c>
      <c r="N700" t="s">
        <v>38</v>
      </c>
      <c r="O700" t="s">
        <v>19</v>
      </c>
    </row>
    <row r="701" spans="1:15" x14ac:dyDescent="0.3">
      <c r="A701" t="s">
        <v>41</v>
      </c>
      <c r="B701">
        <v>7</v>
      </c>
      <c r="C701" t="str">
        <f>+TEXT(BaseDatos[[#This Row],[Fecha]],"mmmm")</f>
        <v>April</v>
      </c>
      <c r="D701" s="18">
        <v>44658</v>
      </c>
      <c r="E701" t="s">
        <v>20</v>
      </c>
      <c r="F701" t="s">
        <v>30</v>
      </c>
      <c r="G701">
        <v>333</v>
      </c>
      <c r="H701">
        <v>57888</v>
      </c>
      <c r="I701">
        <v>4</v>
      </c>
      <c r="J701" s="11">
        <v>0.20833333333333334</v>
      </c>
      <c r="K701" t="s">
        <v>17</v>
      </c>
      <c r="L701">
        <v>2150486004</v>
      </c>
      <c r="M701">
        <v>2177693658</v>
      </c>
      <c r="N701" t="s">
        <v>38</v>
      </c>
      <c r="O701" t="s">
        <v>37</v>
      </c>
    </row>
    <row r="702" spans="1:15" x14ac:dyDescent="0.3">
      <c r="A702" t="s">
        <v>14</v>
      </c>
      <c r="B702">
        <v>27</v>
      </c>
      <c r="C702" t="str">
        <f>+TEXT(BaseDatos[[#This Row],[Fecha]],"mmmm")</f>
        <v>October</v>
      </c>
      <c r="D702" s="18">
        <v>44861</v>
      </c>
      <c r="E702" t="s">
        <v>29</v>
      </c>
      <c r="F702" t="s">
        <v>40</v>
      </c>
      <c r="G702">
        <v>480</v>
      </c>
      <c r="H702">
        <v>38770</v>
      </c>
      <c r="I702">
        <v>5</v>
      </c>
      <c r="J702" s="11">
        <v>0.25</v>
      </c>
      <c r="K702" t="s">
        <v>22</v>
      </c>
      <c r="L702">
        <v>2205821202</v>
      </c>
      <c r="M702">
        <v>2186970936</v>
      </c>
      <c r="N702" t="s">
        <v>18</v>
      </c>
      <c r="O702" t="s">
        <v>43</v>
      </c>
    </row>
    <row r="703" spans="1:15" x14ac:dyDescent="0.3">
      <c r="A703" t="s">
        <v>41</v>
      </c>
      <c r="B703">
        <v>1</v>
      </c>
      <c r="C703" t="str">
        <f>+TEXT(BaseDatos[[#This Row],[Fecha]],"mmmm")</f>
        <v>June</v>
      </c>
      <c r="D703" s="18">
        <v>44713</v>
      </c>
      <c r="E703" t="s">
        <v>35</v>
      </c>
      <c r="F703" t="s">
        <v>30</v>
      </c>
      <c r="G703">
        <v>382</v>
      </c>
      <c r="H703">
        <v>39135</v>
      </c>
      <c r="I703">
        <v>5</v>
      </c>
      <c r="J703" s="11">
        <v>0.1875</v>
      </c>
      <c r="K703" t="s">
        <v>17</v>
      </c>
      <c r="L703">
        <v>2212525308</v>
      </c>
      <c r="M703">
        <v>2150486004</v>
      </c>
      <c r="N703" t="s">
        <v>24</v>
      </c>
      <c r="O703" t="s">
        <v>33</v>
      </c>
    </row>
    <row r="704" spans="1:15" x14ac:dyDescent="0.3">
      <c r="A704" t="s">
        <v>14</v>
      </c>
      <c r="B704">
        <v>26</v>
      </c>
      <c r="C704" t="str">
        <f>+TEXT(BaseDatos[[#This Row],[Fecha]],"mmmm")</f>
        <v>July</v>
      </c>
      <c r="D704" s="18">
        <v>44768</v>
      </c>
      <c r="E704" t="s">
        <v>34</v>
      </c>
      <c r="F704" t="s">
        <v>16</v>
      </c>
      <c r="G704">
        <v>329</v>
      </c>
      <c r="H704">
        <v>43051</v>
      </c>
      <c r="I704">
        <v>5</v>
      </c>
      <c r="J704" s="11">
        <v>0.1875</v>
      </c>
      <c r="K704" t="s">
        <v>17</v>
      </c>
      <c r="L704">
        <v>2186970936</v>
      </c>
      <c r="M704">
        <v>2177693658</v>
      </c>
      <c r="N704" t="s">
        <v>24</v>
      </c>
      <c r="O704" t="s">
        <v>46</v>
      </c>
    </row>
    <row r="705" spans="1:15" x14ac:dyDescent="0.3">
      <c r="A705" t="s">
        <v>14</v>
      </c>
      <c r="B705">
        <v>14</v>
      </c>
      <c r="C705" t="str">
        <f>+TEXT(BaseDatos[[#This Row],[Fecha]],"mmmm")</f>
        <v>July</v>
      </c>
      <c r="D705" s="18">
        <v>44756</v>
      </c>
      <c r="E705" t="s">
        <v>29</v>
      </c>
      <c r="F705" t="s">
        <v>40</v>
      </c>
      <c r="G705">
        <v>480</v>
      </c>
      <c r="H705">
        <v>63812</v>
      </c>
      <c r="I705">
        <v>5</v>
      </c>
      <c r="J705" s="11">
        <v>0.25</v>
      </c>
      <c r="K705" t="s">
        <v>22</v>
      </c>
      <c r="L705">
        <v>2194894679</v>
      </c>
      <c r="M705">
        <v>2205821202</v>
      </c>
      <c r="N705" t="s">
        <v>38</v>
      </c>
      <c r="O705" t="s">
        <v>45</v>
      </c>
    </row>
    <row r="706" spans="1:15" x14ac:dyDescent="0.3">
      <c r="A706" t="s">
        <v>14</v>
      </c>
      <c r="B706">
        <v>6</v>
      </c>
      <c r="C706" t="str">
        <f>+TEXT(BaseDatos[[#This Row],[Fecha]],"mmmm")</f>
        <v>July</v>
      </c>
      <c r="D706" s="18">
        <v>44748</v>
      </c>
      <c r="E706" t="s">
        <v>34</v>
      </c>
      <c r="F706" t="s">
        <v>36</v>
      </c>
      <c r="G706">
        <v>329</v>
      </c>
      <c r="H706">
        <v>30604</v>
      </c>
      <c r="I706">
        <v>5</v>
      </c>
      <c r="J706" s="11">
        <v>0.1875</v>
      </c>
      <c r="K706" t="s">
        <v>27</v>
      </c>
      <c r="L706">
        <v>2194894679</v>
      </c>
      <c r="M706">
        <v>2207497170</v>
      </c>
      <c r="N706" t="s">
        <v>31</v>
      </c>
      <c r="O706" t="s">
        <v>44</v>
      </c>
    </row>
    <row r="707" spans="1:15" x14ac:dyDescent="0.3">
      <c r="A707" t="s">
        <v>14</v>
      </c>
      <c r="B707">
        <v>24</v>
      </c>
      <c r="C707" t="str">
        <f>+TEXT(BaseDatos[[#This Row],[Fecha]],"mmmm")</f>
        <v>May</v>
      </c>
      <c r="D707" s="18">
        <v>44705</v>
      </c>
      <c r="E707" t="s">
        <v>20</v>
      </c>
      <c r="F707" t="s">
        <v>40</v>
      </c>
      <c r="G707">
        <v>333</v>
      </c>
      <c r="H707">
        <v>34873</v>
      </c>
      <c r="I707">
        <v>4</v>
      </c>
      <c r="J707" s="11">
        <v>0.20833333333333334</v>
      </c>
      <c r="K707" t="s">
        <v>17</v>
      </c>
      <c r="L707">
        <v>2207497170</v>
      </c>
      <c r="M707">
        <v>2177693658</v>
      </c>
      <c r="N707" t="s">
        <v>31</v>
      </c>
      <c r="O707" t="s">
        <v>28</v>
      </c>
    </row>
    <row r="708" spans="1:15" x14ac:dyDescent="0.3">
      <c r="A708" t="s">
        <v>41</v>
      </c>
      <c r="B708">
        <v>26</v>
      </c>
      <c r="C708" t="str">
        <f>+TEXT(BaseDatos[[#This Row],[Fecha]],"mmmm")</f>
        <v>January</v>
      </c>
      <c r="D708" s="18">
        <v>44587</v>
      </c>
      <c r="E708" t="s">
        <v>34</v>
      </c>
      <c r="F708" t="s">
        <v>30</v>
      </c>
      <c r="G708">
        <v>329</v>
      </c>
      <c r="H708">
        <v>41813</v>
      </c>
      <c r="I708">
        <v>5</v>
      </c>
      <c r="J708" s="11">
        <v>0.1875</v>
      </c>
      <c r="K708" t="s">
        <v>17</v>
      </c>
      <c r="L708">
        <v>2186970936</v>
      </c>
      <c r="M708">
        <v>2212525308</v>
      </c>
      <c r="N708" t="s">
        <v>18</v>
      </c>
      <c r="O708" t="s">
        <v>45</v>
      </c>
    </row>
    <row r="709" spans="1:15" x14ac:dyDescent="0.3">
      <c r="A709" t="s">
        <v>14</v>
      </c>
      <c r="B709">
        <v>9</v>
      </c>
      <c r="C709" t="str">
        <f>+TEXT(BaseDatos[[#This Row],[Fecha]],"mmmm")</f>
        <v>November</v>
      </c>
      <c r="D709" s="18">
        <v>44874</v>
      </c>
      <c r="E709" t="s">
        <v>23</v>
      </c>
      <c r="F709" t="s">
        <v>26</v>
      </c>
      <c r="G709">
        <v>900</v>
      </c>
      <c r="H709">
        <v>38962</v>
      </c>
      <c r="I709">
        <v>5</v>
      </c>
      <c r="J709" s="11">
        <v>0.29166666666666669</v>
      </c>
      <c r="K709" t="s">
        <v>17</v>
      </c>
      <c r="L709">
        <v>2150486004</v>
      </c>
      <c r="M709">
        <v>2210881640</v>
      </c>
      <c r="N709" t="s">
        <v>31</v>
      </c>
      <c r="O709" t="s">
        <v>46</v>
      </c>
    </row>
    <row r="710" spans="1:15" x14ac:dyDescent="0.3">
      <c r="A710" t="s">
        <v>14</v>
      </c>
      <c r="B710">
        <v>12</v>
      </c>
      <c r="C710" t="str">
        <f>+TEXT(BaseDatos[[#This Row],[Fecha]],"mmmm")</f>
        <v>June</v>
      </c>
      <c r="D710" s="18">
        <v>44724</v>
      </c>
      <c r="E710" t="s">
        <v>23</v>
      </c>
      <c r="F710" t="s">
        <v>26</v>
      </c>
      <c r="G710">
        <v>900</v>
      </c>
      <c r="H710">
        <v>51374</v>
      </c>
      <c r="I710">
        <v>5</v>
      </c>
      <c r="J710" s="11">
        <v>0.29166666666666669</v>
      </c>
      <c r="K710" t="s">
        <v>27</v>
      </c>
      <c r="L710">
        <v>2210881640</v>
      </c>
      <c r="M710">
        <v>2210881640</v>
      </c>
      <c r="N710" t="s">
        <v>31</v>
      </c>
      <c r="O710" t="s">
        <v>33</v>
      </c>
    </row>
    <row r="711" spans="1:15" x14ac:dyDescent="0.3">
      <c r="A711" t="s">
        <v>14</v>
      </c>
      <c r="B711">
        <v>8</v>
      </c>
      <c r="C711" t="str">
        <f>+TEXT(BaseDatos[[#This Row],[Fecha]],"mmmm")</f>
        <v>May</v>
      </c>
      <c r="D711" s="18">
        <v>44689</v>
      </c>
      <c r="E711" t="s">
        <v>15</v>
      </c>
      <c r="F711" t="s">
        <v>36</v>
      </c>
      <c r="G711">
        <v>222</v>
      </c>
      <c r="H711">
        <v>50866</v>
      </c>
      <c r="I711">
        <v>3</v>
      </c>
      <c r="J711" s="11">
        <v>0.125</v>
      </c>
      <c r="K711" t="s">
        <v>22</v>
      </c>
      <c r="L711">
        <v>2210881640</v>
      </c>
      <c r="M711">
        <v>2212525308</v>
      </c>
      <c r="N711" t="s">
        <v>18</v>
      </c>
      <c r="O711" t="s">
        <v>44</v>
      </c>
    </row>
    <row r="712" spans="1:15" x14ac:dyDescent="0.3">
      <c r="A712" t="s">
        <v>14</v>
      </c>
      <c r="B712">
        <v>21</v>
      </c>
      <c r="C712" t="str">
        <f>+TEXT(BaseDatos[[#This Row],[Fecha]],"mmmm")</f>
        <v>February</v>
      </c>
      <c r="D712" s="18">
        <v>44613</v>
      </c>
      <c r="E712" t="s">
        <v>20</v>
      </c>
      <c r="F712" t="s">
        <v>36</v>
      </c>
      <c r="G712">
        <v>333</v>
      </c>
      <c r="H712">
        <v>40200</v>
      </c>
      <c r="I712">
        <v>4</v>
      </c>
      <c r="J712" s="11">
        <v>0.20833333333333334</v>
      </c>
      <c r="K712" t="s">
        <v>17</v>
      </c>
      <c r="L712">
        <v>2194894679</v>
      </c>
      <c r="M712">
        <v>2177693658</v>
      </c>
      <c r="N712" t="s">
        <v>24</v>
      </c>
      <c r="O712" t="s">
        <v>46</v>
      </c>
    </row>
    <row r="713" spans="1:15" x14ac:dyDescent="0.3">
      <c r="A713" t="s">
        <v>41</v>
      </c>
      <c r="B713">
        <v>9</v>
      </c>
      <c r="C713" t="str">
        <f>+TEXT(BaseDatos[[#This Row],[Fecha]],"mmmm")</f>
        <v>October</v>
      </c>
      <c r="D713" s="18">
        <v>44843</v>
      </c>
      <c r="E713" t="s">
        <v>20</v>
      </c>
      <c r="F713" t="s">
        <v>30</v>
      </c>
      <c r="G713">
        <v>333</v>
      </c>
      <c r="H713">
        <v>72354</v>
      </c>
      <c r="I713">
        <v>4</v>
      </c>
      <c r="J713" s="11">
        <v>0.20833333333333334</v>
      </c>
      <c r="K713" t="s">
        <v>17</v>
      </c>
      <c r="L713">
        <v>2150486004</v>
      </c>
      <c r="M713">
        <v>2205821202</v>
      </c>
      <c r="N713" t="s">
        <v>38</v>
      </c>
      <c r="O713" t="s">
        <v>45</v>
      </c>
    </row>
    <row r="714" spans="1:15" x14ac:dyDescent="0.3">
      <c r="A714" t="s">
        <v>14</v>
      </c>
      <c r="B714">
        <v>17</v>
      </c>
      <c r="C714" t="str">
        <f>+TEXT(BaseDatos[[#This Row],[Fecha]],"mmmm")</f>
        <v>July</v>
      </c>
      <c r="D714" s="18">
        <v>44759</v>
      </c>
      <c r="E714" t="s">
        <v>35</v>
      </c>
      <c r="F714" t="s">
        <v>36</v>
      </c>
      <c r="G714">
        <v>382</v>
      </c>
      <c r="H714">
        <v>14252</v>
      </c>
      <c r="I714">
        <v>5</v>
      </c>
      <c r="J714" s="11">
        <v>0.1875</v>
      </c>
      <c r="K714" t="s">
        <v>22</v>
      </c>
      <c r="L714">
        <v>2162890821</v>
      </c>
      <c r="M714">
        <v>2150486004</v>
      </c>
      <c r="N714" t="s">
        <v>31</v>
      </c>
      <c r="O714" t="s">
        <v>32</v>
      </c>
    </row>
    <row r="715" spans="1:15" x14ac:dyDescent="0.3">
      <c r="A715" t="s">
        <v>41</v>
      </c>
      <c r="B715">
        <v>26</v>
      </c>
      <c r="C715" t="str">
        <f>+TEXT(BaseDatos[[#This Row],[Fecha]],"mmmm")</f>
        <v>July</v>
      </c>
      <c r="D715" s="18">
        <v>44768</v>
      </c>
      <c r="E715" t="s">
        <v>35</v>
      </c>
      <c r="F715" t="s">
        <v>21</v>
      </c>
      <c r="G715">
        <v>382</v>
      </c>
      <c r="H715">
        <v>72000</v>
      </c>
      <c r="I715">
        <v>5</v>
      </c>
      <c r="J715" s="11">
        <v>0.1875</v>
      </c>
      <c r="K715" t="s">
        <v>17</v>
      </c>
      <c r="L715">
        <v>2210881640</v>
      </c>
      <c r="M715">
        <v>2186970936</v>
      </c>
      <c r="N715" t="s">
        <v>18</v>
      </c>
      <c r="O715" t="s">
        <v>42</v>
      </c>
    </row>
    <row r="716" spans="1:15" x14ac:dyDescent="0.3">
      <c r="A716" t="s">
        <v>41</v>
      </c>
      <c r="B716">
        <v>3</v>
      </c>
      <c r="C716" t="str">
        <f>+TEXT(BaseDatos[[#This Row],[Fecha]],"mmmm")</f>
        <v>May</v>
      </c>
      <c r="D716" s="18">
        <v>44684</v>
      </c>
      <c r="E716" t="s">
        <v>35</v>
      </c>
      <c r="F716" t="s">
        <v>16</v>
      </c>
      <c r="G716">
        <v>382</v>
      </c>
      <c r="H716">
        <v>73464</v>
      </c>
      <c r="I716">
        <v>5</v>
      </c>
      <c r="J716" s="11">
        <v>0.1875</v>
      </c>
      <c r="K716" t="s">
        <v>27</v>
      </c>
      <c r="L716">
        <v>2162890821</v>
      </c>
      <c r="M716">
        <v>2186970936</v>
      </c>
      <c r="N716" t="s">
        <v>31</v>
      </c>
      <c r="O716" t="s">
        <v>46</v>
      </c>
    </row>
    <row r="717" spans="1:15" x14ac:dyDescent="0.3">
      <c r="A717" t="s">
        <v>14</v>
      </c>
      <c r="B717">
        <v>14</v>
      </c>
      <c r="C717" t="str">
        <f>+TEXT(BaseDatos[[#This Row],[Fecha]],"mmmm")</f>
        <v>December</v>
      </c>
      <c r="D717" s="18">
        <v>44909</v>
      </c>
      <c r="E717" t="s">
        <v>23</v>
      </c>
      <c r="F717" t="s">
        <v>21</v>
      </c>
      <c r="G717">
        <v>900</v>
      </c>
      <c r="H717">
        <v>54348</v>
      </c>
      <c r="I717">
        <v>5</v>
      </c>
      <c r="J717" s="11">
        <v>0.29166666666666669</v>
      </c>
      <c r="K717" t="s">
        <v>22</v>
      </c>
      <c r="L717">
        <v>2210881640</v>
      </c>
      <c r="M717">
        <v>2207497170</v>
      </c>
      <c r="N717" t="s">
        <v>18</v>
      </c>
      <c r="O717" t="s">
        <v>47</v>
      </c>
    </row>
    <row r="718" spans="1:15" x14ac:dyDescent="0.3">
      <c r="A718" t="s">
        <v>14</v>
      </c>
      <c r="B718">
        <v>1</v>
      </c>
      <c r="C718" t="str">
        <f>+TEXT(BaseDatos[[#This Row],[Fecha]],"mmmm")</f>
        <v>October</v>
      </c>
      <c r="D718" s="18">
        <v>44835</v>
      </c>
      <c r="E718" t="s">
        <v>29</v>
      </c>
      <c r="F718" t="s">
        <v>36</v>
      </c>
      <c r="G718">
        <v>480</v>
      </c>
      <c r="H718">
        <v>77520</v>
      </c>
      <c r="I718">
        <v>5</v>
      </c>
      <c r="J718" s="11">
        <v>0.25</v>
      </c>
      <c r="K718" t="s">
        <v>22</v>
      </c>
      <c r="L718">
        <v>2207497170</v>
      </c>
      <c r="M718">
        <v>2162890821</v>
      </c>
      <c r="N718" t="s">
        <v>31</v>
      </c>
      <c r="O718" t="s">
        <v>28</v>
      </c>
    </row>
    <row r="719" spans="1:15" x14ac:dyDescent="0.3">
      <c r="A719" t="s">
        <v>41</v>
      </c>
      <c r="B719">
        <v>17</v>
      </c>
      <c r="C719" t="str">
        <f>+TEXT(BaseDatos[[#This Row],[Fecha]],"mmmm")</f>
        <v>May</v>
      </c>
      <c r="D719" s="18">
        <v>44698</v>
      </c>
      <c r="E719" t="s">
        <v>20</v>
      </c>
      <c r="F719" t="s">
        <v>36</v>
      </c>
      <c r="G719">
        <v>333</v>
      </c>
      <c r="H719">
        <v>75429</v>
      </c>
      <c r="I719">
        <v>4</v>
      </c>
      <c r="J719" s="11">
        <v>0.20833333333333334</v>
      </c>
      <c r="K719" t="s">
        <v>22</v>
      </c>
      <c r="L719">
        <v>2207497170</v>
      </c>
      <c r="M719">
        <v>2177693658</v>
      </c>
      <c r="N719" t="s">
        <v>18</v>
      </c>
      <c r="O719" t="s">
        <v>28</v>
      </c>
    </row>
    <row r="720" spans="1:15" x14ac:dyDescent="0.3">
      <c r="A720" t="s">
        <v>14</v>
      </c>
      <c r="B720">
        <v>15</v>
      </c>
      <c r="C720" t="str">
        <f>+TEXT(BaseDatos[[#This Row],[Fecha]],"mmmm")</f>
        <v>February</v>
      </c>
      <c r="D720" s="18">
        <v>44607</v>
      </c>
      <c r="E720" t="s">
        <v>20</v>
      </c>
      <c r="F720" t="s">
        <v>30</v>
      </c>
      <c r="G720">
        <v>333</v>
      </c>
      <c r="H720">
        <v>59593</v>
      </c>
      <c r="I720">
        <v>4</v>
      </c>
      <c r="J720" s="11">
        <v>0.20833333333333334</v>
      </c>
      <c r="K720" t="s">
        <v>22</v>
      </c>
      <c r="L720">
        <v>2212525308</v>
      </c>
      <c r="M720">
        <v>2162890821</v>
      </c>
      <c r="N720" t="s">
        <v>24</v>
      </c>
      <c r="O720" t="s">
        <v>39</v>
      </c>
    </row>
    <row r="721" spans="1:15" x14ac:dyDescent="0.3">
      <c r="A721" t="s">
        <v>14</v>
      </c>
      <c r="B721">
        <v>12</v>
      </c>
      <c r="C721" t="str">
        <f>+TEXT(BaseDatos[[#This Row],[Fecha]],"mmmm")</f>
        <v>May</v>
      </c>
      <c r="D721" s="18">
        <v>44693</v>
      </c>
      <c r="E721" t="s">
        <v>29</v>
      </c>
      <c r="F721" t="s">
        <v>30</v>
      </c>
      <c r="G721">
        <v>480</v>
      </c>
      <c r="H721">
        <v>24060</v>
      </c>
      <c r="I721">
        <v>5</v>
      </c>
      <c r="J721" s="11">
        <v>0.25</v>
      </c>
      <c r="K721" t="s">
        <v>27</v>
      </c>
      <c r="L721">
        <v>2210881640</v>
      </c>
      <c r="M721">
        <v>2212525308</v>
      </c>
      <c r="N721" t="s">
        <v>24</v>
      </c>
      <c r="O721" t="s">
        <v>33</v>
      </c>
    </row>
    <row r="722" spans="1:15" x14ac:dyDescent="0.3">
      <c r="A722" t="s">
        <v>14</v>
      </c>
      <c r="B722">
        <v>7</v>
      </c>
      <c r="C722" t="str">
        <f>+TEXT(BaseDatos[[#This Row],[Fecha]],"mmmm")</f>
        <v>November</v>
      </c>
      <c r="D722" s="18">
        <v>44872</v>
      </c>
      <c r="E722" t="s">
        <v>35</v>
      </c>
      <c r="F722" t="s">
        <v>30</v>
      </c>
      <c r="G722">
        <v>382</v>
      </c>
      <c r="H722">
        <v>67100</v>
      </c>
      <c r="I722">
        <v>5</v>
      </c>
      <c r="J722" s="11">
        <v>0.1875</v>
      </c>
      <c r="K722" t="s">
        <v>27</v>
      </c>
      <c r="L722">
        <v>2205821202</v>
      </c>
      <c r="M722">
        <v>2150486004</v>
      </c>
      <c r="N722" t="s">
        <v>18</v>
      </c>
      <c r="O722" t="s">
        <v>45</v>
      </c>
    </row>
    <row r="723" spans="1:15" x14ac:dyDescent="0.3">
      <c r="A723" t="s">
        <v>14</v>
      </c>
      <c r="B723">
        <v>16</v>
      </c>
      <c r="C723" t="str">
        <f>+TEXT(BaseDatos[[#This Row],[Fecha]],"mmmm")</f>
        <v>January</v>
      </c>
      <c r="D723" s="18">
        <v>44577</v>
      </c>
      <c r="E723" t="s">
        <v>23</v>
      </c>
      <c r="F723" t="s">
        <v>30</v>
      </c>
      <c r="G723">
        <v>900</v>
      </c>
      <c r="H723">
        <v>60334</v>
      </c>
      <c r="I723">
        <v>5</v>
      </c>
      <c r="J723" s="11">
        <v>0.29166666666666669</v>
      </c>
      <c r="K723" t="s">
        <v>17</v>
      </c>
      <c r="L723">
        <v>2177693658</v>
      </c>
      <c r="M723">
        <v>2207497170</v>
      </c>
      <c r="N723" t="s">
        <v>31</v>
      </c>
      <c r="O723" t="s">
        <v>39</v>
      </c>
    </row>
    <row r="724" spans="1:15" x14ac:dyDescent="0.3">
      <c r="A724" t="s">
        <v>14</v>
      </c>
      <c r="B724">
        <v>26</v>
      </c>
      <c r="C724" t="str">
        <f>+TEXT(BaseDatos[[#This Row],[Fecha]],"mmmm")</f>
        <v>April</v>
      </c>
      <c r="D724" s="18">
        <v>44677</v>
      </c>
      <c r="E724" t="s">
        <v>20</v>
      </c>
      <c r="F724" t="s">
        <v>16</v>
      </c>
      <c r="G724">
        <v>333</v>
      </c>
      <c r="H724">
        <v>21488</v>
      </c>
      <c r="I724">
        <v>4</v>
      </c>
      <c r="J724" s="11">
        <v>0.20833333333333334</v>
      </c>
      <c r="K724" t="s">
        <v>17</v>
      </c>
      <c r="L724">
        <v>2210881640</v>
      </c>
      <c r="M724">
        <v>2212525308</v>
      </c>
      <c r="N724" t="s">
        <v>18</v>
      </c>
      <c r="O724" t="s">
        <v>49</v>
      </c>
    </row>
    <row r="725" spans="1:15" x14ac:dyDescent="0.3">
      <c r="A725" t="s">
        <v>14</v>
      </c>
      <c r="B725">
        <v>24</v>
      </c>
      <c r="C725" t="str">
        <f>+TEXT(BaseDatos[[#This Row],[Fecha]],"mmmm")</f>
        <v>October</v>
      </c>
      <c r="D725" s="18">
        <v>44858</v>
      </c>
      <c r="E725" t="s">
        <v>29</v>
      </c>
      <c r="F725" t="s">
        <v>16</v>
      </c>
      <c r="G725">
        <v>480</v>
      </c>
      <c r="H725">
        <v>41951</v>
      </c>
      <c r="I725">
        <v>5</v>
      </c>
      <c r="J725" s="11">
        <v>0.25</v>
      </c>
      <c r="K725" t="s">
        <v>27</v>
      </c>
      <c r="L725">
        <v>2212525308</v>
      </c>
      <c r="M725">
        <v>2162890821</v>
      </c>
      <c r="N725" t="s">
        <v>18</v>
      </c>
      <c r="O725" t="s">
        <v>48</v>
      </c>
    </row>
    <row r="726" spans="1:15" x14ac:dyDescent="0.3">
      <c r="A726" t="s">
        <v>14</v>
      </c>
      <c r="B726">
        <v>24</v>
      </c>
      <c r="C726" t="str">
        <f>+TEXT(BaseDatos[[#This Row],[Fecha]],"mmmm")</f>
        <v>March</v>
      </c>
      <c r="D726" s="18">
        <v>44644</v>
      </c>
      <c r="E726" t="s">
        <v>23</v>
      </c>
      <c r="F726" t="s">
        <v>21</v>
      </c>
      <c r="G726">
        <v>900</v>
      </c>
      <c r="H726">
        <v>46854</v>
      </c>
      <c r="I726">
        <v>5</v>
      </c>
      <c r="J726" s="11">
        <v>0.29166666666666669</v>
      </c>
      <c r="K726" t="s">
        <v>27</v>
      </c>
      <c r="L726">
        <v>2207497170</v>
      </c>
      <c r="M726">
        <v>2210881640</v>
      </c>
      <c r="N726" t="s">
        <v>18</v>
      </c>
      <c r="O726" t="s">
        <v>33</v>
      </c>
    </row>
    <row r="727" spans="1:15" x14ac:dyDescent="0.3">
      <c r="A727" t="s">
        <v>14</v>
      </c>
      <c r="B727">
        <v>4</v>
      </c>
      <c r="C727" t="str">
        <f>+TEXT(BaseDatos[[#This Row],[Fecha]],"mmmm")</f>
        <v>August</v>
      </c>
      <c r="D727" s="18">
        <v>44777</v>
      </c>
      <c r="E727" t="s">
        <v>20</v>
      </c>
      <c r="F727" t="s">
        <v>16</v>
      </c>
      <c r="G727">
        <v>333</v>
      </c>
      <c r="H727">
        <v>37845</v>
      </c>
      <c r="I727">
        <v>4</v>
      </c>
      <c r="J727" s="11">
        <v>0.20833333333333334</v>
      </c>
      <c r="K727" t="s">
        <v>17</v>
      </c>
      <c r="L727">
        <v>2162890821</v>
      </c>
      <c r="M727">
        <v>2212525308</v>
      </c>
      <c r="N727" t="s">
        <v>38</v>
      </c>
      <c r="O727" t="s">
        <v>49</v>
      </c>
    </row>
    <row r="728" spans="1:15" x14ac:dyDescent="0.3">
      <c r="A728" t="s">
        <v>14</v>
      </c>
      <c r="B728">
        <v>25</v>
      </c>
      <c r="C728" t="str">
        <f>+TEXT(BaseDatos[[#This Row],[Fecha]],"mmmm")</f>
        <v>January</v>
      </c>
      <c r="D728" s="18">
        <v>44586</v>
      </c>
      <c r="E728" t="s">
        <v>29</v>
      </c>
      <c r="F728" t="s">
        <v>30</v>
      </c>
      <c r="G728">
        <v>480</v>
      </c>
      <c r="H728">
        <v>21487</v>
      </c>
      <c r="I728">
        <v>5</v>
      </c>
      <c r="J728" s="11">
        <v>0.25</v>
      </c>
      <c r="K728" t="s">
        <v>17</v>
      </c>
      <c r="L728">
        <v>2194894679</v>
      </c>
      <c r="M728">
        <v>2205821202</v>
      </c>
      <c r="N728" t="s">
        <v>31</v>
      </c>
      <c r="O728" t="s">
        <v>19</v>
      </c>
    </row>
    <row r="729" spans="1:15" x14ac:dyDescent="0.3">
      <c r="A729" t="s">
        <v>14</v>
      </c>
      <c r="B729">
        <v>13</v>
      </c>
      <c r="C729" t="str">
        <f>+TEXT(BaseDatos[[#This Row],[Fecha]],"mmmm")</f>
        <v>May</v>
      </c>
      <c r="D729" s="18">
        <v>44694</v>
      </c>
      <c r="E729" t="s">
        <v>15</v>
      </c>
      <c r="F729" t="s">
        <v>36</v>
      </c>
      <c r="G729">
        <v>222</v>
      </c>
      <c r="H729">
        <v>60591</v>
      </c>
      <c r="I729">
        <v>3</v>
      </c>
      <c r="J729" s="11">
        <v>0.125</v>
      </c>
      <c r="K729" t="s">
        <v>17</v>
      </c>
      <c r="L729">
        <v>2210881640</v>
      </c>
      <c r="M729">
        <v>2186970936</v>
      </c>
      <c r="N729" t="s">
        <v>18</v>
      </c>
      <c r="O729" t="s">
        <v>43</v>
      </c>
    </row>
    <row r="730" spans="1:15" x14ac:dyDescent="0.3">
      <c r="A730" t="s">
        <v>14</v>
      </c>
      <c r="B730">
        <v>16</v>
      </c>
      <c r="C730" t="str">
        <f>+TEXT(BaseDatos[[#This Row],[Fecha]],"mmmm")</f>
        <v>December</v>
      </c>
      <c r="D730" s="18">
        <v>44911</v>
      </c>
      <c r="E730" t="s">
        <v>29</v>
      </c>
      <c r="F730" t="s">
        <v>30</v>
      </c>
      <c r="G730">
        <v>480</v>
      </c>
      <c r="H730">
        <v>60028</v>
      </c>
      <c r="I730">
        <v>5</v>
      </c>
      <c r="J730" s="11">
        <v>0.25</v>
      </c>
      <c r="K730" t="s">
        <v>27</v>
      </c>
      <c r="L730">
        <v>2210881640</v>
      </c>
      <c r="M730">
        <v>2210881640</v>
      </c>
      <c r="N730" t="s">
        <v>38</v>
      </c>
      <c r="O730" t="s">
        <v>32</v>
      </c>
    </row>
    <row r="731" spans="1:15" x14ac:dyDescent="0.3">
      <c r="A731" t="s">
        <v>41</v>
      </c>
      <c r="B731">
        <v>13</v>
      </c>
      <c r="C731" t="str">
        <f>+TEXT(BaseDatos[[#This Row],[Fecha]],"mmmm")</f>
        <v>August</v>
      </c>
      <c r="D731" s="18">
        <v>44786</v>
      </c>
      <c r="E731" t="s">
        <v>34</v>
      </c>
      <c r="F731" t="s">
        <v>26</v>
      </c>
      <c r="G731">
        <v>329</v>
      </c>
      <c r="H731">
        <v>78505</v>
      </c>
      <c r="I731">
        <v>5</v>
      </c>
      <c r="J731" s="11">
        <v>0.1875</v>
      </c>
      <c r="K731" t="s">
        <v>22</v>
      </c>
      <c r="L731">
        <v>2186970936</v>
      </c>
      <c r="M731">
        <v>2162890821</v>
      </c>
      <c r="N731" t="s">
        <v>38</v>
      </c>
      <c r="O731" t="s">
        <v>44</v>
      </c>
    </row>
    <row r="732" spans="1:15" x14ac:dyDescent="0.3">
      <c r="A732" t="s">
        <v>14</v>
      </c>
      <c r="B732">
        <v>27</v>
      </c>
      <c r="C732" t="str">
        <f>+TEXT(BaseDatos[[#This Row],[Fecha]],"mmmm")</f>
        <v>May</v>
      </c>
      <c r="D732" s="18">
        <v>44708</v>
      </c>
      <c r="E732" t="s">
        <v>35</v>
      </c>
      <c r="F732" t="s">
        <v>40</v>
      </c>
      <c r="G732">
        <v>382</v>
      </c>
      <c r="H732">
        <v>65758</v>
      </c>
      <c r="I732">
        <v>5</v>
      </c>
      <c r="J732" s="11">
        <v>0.1875</v>
      </c>
      <c r="K732" t="s">
        <v>22</v>
      </c>
      <c r="L732">
        <v>2162890821</v>
      </c>
      <c r="M732">
        <v>2177693658</v>
      </c>
      <c r="N732" t="s">
        <v>31</v>
      </c>
      <c r="O732" t="s">
        <v>47</v>
      </c>
    </row>
    <row r="733" spans="1:15" x14ac:dyDescent="0.3">
      <c r="A733" t="s">
        <v>14</v>
      </c>
      <c r="B733">
        <v>18</v>
      </c>
      <c r="C733" t="str">
        <f>+TEXT(BaseDatos[[#This Row],[Fecha]],"mmmm")</f>
        <v>November</v>
      </c>
      <c r="D733" s="18">
        <v>44883</v>
      </c>
      <c r="E733" t="s">
        <v>29</v>
      </c>
      <c r="F733" t="s">
        <v>36</v>
      </c>
      <c r="G733">
        <v>480</v>
      </c>
      <c r="H733">
        <v>35764</v>
      </c>
      <c r="I733">
        <v>5</v>
      </c>
      <c r="J733" s="11">
        <v>0.25</v>
      </c>
      <c r="K733" t="s">
        <v>22</v>
      </c>
      <c r="L733">
        <v>2207497170</v>
      </c>
      <c r="M733">
        <v>2162890821</v>
      </c>
      <c r="N733" t="s">
        <v>24</v>
      </c>
      <c r="O733" t="s">
        <v>32</v>
      </c>
    </row>
    <row r="734" spans="1:15" x14ac:dyDescent="0.3">
      <c r="A734" t="s">
        <v>41</v>
      </c>
      <c r="B734">
        <v>27</v>
      </c>
      <c r="C734" t="str">
        <f>+TEXT(BaseDatos[[#This Row],[Fecha]],"mmmm")</f>
        <v>June</v>
      </c>
      <c r="D734" s="18">
        <v>44739</v>
      </c>
      <c r="E734" t="s">
        <v>35</v>
      </c>
      <c r="F734" t="s">
        <v>16</v>
      </c>
      <c r="G734">
        <v>382</v>
      </c>
      <c r="H734">
        <v>21892</v>
      </c>
      <c r="I734">
        <v>5</v>
      </c>
      <c r="J734" s="11">
        <v>0.1875</v>
      </c>
      <c r="K734" t="s">
        <v>27</v>
      </c>
      <c r="L734">
        <v>2162890821</v>
      </c>
      <c r="M734">
        <v>2186970936</v>
      </c>
      <c r="N734" t="s">
        <v>18</v>
      </c>
      <c r="O734" t="s">
        <v>32</v>
      </c>
    </row>
    <row r="735" spans="1:15" x14ac:dyDescent="0.3">
      <c r="A735" t="s">
        <v>14</v>
      </c>
      <c r="B735">
        <v>20</v>
      </c>
      <c r="C735" t="str">
        <f>+TEXT(BaseDatos[[#This Row],[Fecha]],"mmmm")</f>
        <v>July</v>
      </c>
      <c r="D735" s="18">
        <v>44762</v>
      </c>
      <c r="E735" t="s">
        <v>15</v>
      </c>
      <c r="F735" t="s">
        <v>21</v>
      </c>
      <c r="G735">
        <v>222</v>
      </c>
      <c r="H735">
        <v>29145</v>
      </c>
      <c r="I735">
        <v>3</v>
      </c>
      <c r="J735" s="11">
        <v>0.125</v>
      </c>
      <c r="K735" t="s">
        <v>22</v>
      </c>
      <c r="L735">
        <v>2210881640</v>
      </c>
      <c r="M735">
        <v>2177693658</v>
      </c>
      <c r="N735" t="s">
        <v>31</v>
      </c>
      <c r="O735" t="s">
        <v>47</v>
      </c>
    </row>
    <row r="736" spans="1:15" x14ac:dyDescent="0.3">
      <c r="A736" t="s">
        <v>14</v>
      </c>
      <c r="B736">
        <v>14</v>
      </c>
      <c r="C736" t="str">
        <f>+TEXT(BaseDatos[[#This Row],[Fecha]],"mmmm")</f>
        <v>July</v>
      </c>
      <c r="D736" s="18">
        <v>44756</v>
      </c>
      <c r="E736" t="s">
        <v>20</v>
      </c>
      <c r="F736" t="s">
        <v>40</v>
      </c>
      <c r="G736">
        <v>333</v>
      </c>
      <c r="H736">
        <v>61716</v>
      </c>
      <c r="I736">
        <v>4</v>
      </c>
      <c r="J736" s="11">
        <v>0.20833333333333334</v>
      </c>
      <c r="K736" t="s">
        <v>17</v>
      </c>
      <c r="L736">
        <v>2186970936</v>
      </c>
      <c r="M736">
        <v>2212525308</v>
      </c>
      <c r="N736" t="s">
        <v>31</v>
      </c>
      <c r="O736" t="s">
        <v>45</v>
      </c>
    </row>
    <row r="737" spans="1:15" x14ac:dyDescent="0.3">
      <c r="A737" t="s">
        <v>14</v>
      </c>
      <c r="B737">
        <v>12</v>
      </c>
      <c r="C737" t="str">
        <f>+TEXT(BaseDatos[[#This Row],[Fecha]],"mmmm")</f>
        <v>December</v>
      </c>
      <c r="D737" s="18">
        <v>44907</v>
      </c>
      <c r="E737" t="s">
        <v>29</v>
      </c>
      <c r="F737" t="s">
        <v>30</v>
      </c>
      <c r="G737">
        <v>480</v>
      </c>
      <c r="H737">
        <v>78024</v>
      </c>
      <c r="I737">
        <v>5</v>
      </c>
      <c r="J737" s="11">
        <v>0.25</v>
      </c>
      <c r="K737" t="s">
        <v>22</v>
      </c>
      <c r="L737">
        <v>2162890821</v>
      </c>
      <c r="M737">
        <v>2210881640</v>
      </c>
      <c r="N737" t="s">
        <v>31</v>
      </c>
      <c r="O737" t="s">
        <v>44</v>
      </c>
    </row>
    <row r="738" spans="1:15" x14ac:dyDescent="0.3">
      <c r="A738" t="s">
        <v>14</v>
      </c>
      <c r="B738">
        <v>17</v>
      </c>
      <c r="C738" t="str">
        <f>+TEXT(BaseDatos[[#This Row],[Fecha]],"mmmm")</f>
        <v>August</v>
      </c>
      <c r="D738" s="18">
        <v>44790</v>
      </c>
      <c r="E738" t="s">
        <v>20</v>
      </c>
      <c r="F738" t="s">
        <v>36</v>
      </c>
      <c r="G738">
        <v>333</v>
      </c>
      <c r="H738">
        <v>40178</v>
      </c>
      <c r="I738">
        <v>4</v>
      </c>
      <c r="J738" s="11">
        <v>0.20833333333333334</v>
      </c>
      <c r="K738" t="s">
        <v>27</v>
      </c>
      <c r="L738">
        <v>2194894679</v>
      </c>
      <c r="M738">
        <v>2210881640</v>
      </c>
      <c r="N738" t="s">
        <v>18</v>
      </c>
      <c r="O738" t="s">
        <v>48</v>
      </c>
    </row>
    <row r="739" spans="1:15" x14ac:dyDescent="0.3">
      <c r="A739" t="s">
        <v>14</v>
      </c>
      <c r="B739">
        <v>3</v>
      </c>
      <c r="C739" t="str">
        <f>+TEXT(BaseDatos[[#This Row],[Fecha]],"mmmm")</f>
        <v>March</v>
      </c>
      <c r="D739" s="18">
        <v>44623</v>
      </c>
      <c r="E739" t="s">
        <v>34</v>
      </c>
      <c r="F739" t="s">
        <v>21</v>
      </c>
      <c r="G739">
        <v>329</v>
      </c>
      <c r="H739">
        <v>70546</v>
      </c>
      <c r="I739">
        <v>5</v>
      </c>
      <c r="J739" s="11">
        <v>0.1875</v>
      </c>
      <c r="K739" t="s">
        <v>17</v>
      </c>
      <c r="L739">
        <v>2162890821</v>
      </c>
      <c r="M739">
        <v>2205821202</v>
      </c>
      <c r="N739" t="s">
        <v>31</v>
      </c>
      <c r="O739" t="s">
        <v>46</v>
      </c>
    </row>
    <row r="740" spans="1:15" x14ac:dyDescent="0.3">
      <c r="A740" t="s">
        <v>41</v>
      </c>
      <c r="B740">
        <v>20</v>
      </c>
      <c r="C740" t="str">
        <f>+TEXT(BaseDatos[[#This Row],[Fecha]],"mmmm")</f>
        <v>May</v>
      </c>
      <c r="D740" s="18">
        <v>44701</v>
      </c>
      <c r="E740" t="s">
        <v>20</v>
      </c>
      <c r="F740" t="s">
        <v>16</v>
      </c>
      <c r="G740">
        <v>333</v>
      </c>
      <c r="H740">
        <v>41081</v>
      </c>
      <c r="I740">
        <v>4</v>
      </c>
      <c r="J740" s="11">
        <v>0.20833333333333334</v>
      </c>
      <c r="K740" t="s">
        <v>17</v>
      </c>
      <c r="L740">
        <v>2150486004</v>
      </c>
      <c r="M740">
        <v>2205821202</v>
      </c>
      <c r="N740" t="s">
        <v>38</v>
      </c>
      <c r="O740" t="s">
        <v>49</v>
      </c>
    </row>
    <row r="741" spans="1:15" x14ac:dyDescent="0.3">
      <c r="A741" t="s">
        <v>41</v>
      </c>
      <c r="B741">
        <v>16</v>
      </c>
      <c r="C741" t="str">
        <f>+TEXT(BaseDatos[[#This Row],[Fecha]],"mmmm")</f>
        <v>February</v>
      </c>
      <c r="D741" s="18">
        <v>44608</v>
      </c>
      <c r="E741" t="s">
        <v>34</v>
      </c>
      <c r="F741" t="s">
        <v>21</v>
      </c>
      <c r="G741">
        <v>329</v>
      </c>
      <c r="H741">
        <v>73466</v>
      </c>
      <c r="I741">
        <v>5</v>
      </c>
      <c r="J741" s="11">
        <v>0.1875</v>
      </c>
      <c r="K741" t="s">
        <v>22</v>
      </c>
      <c r="L741">
        <v>2194894679</v>
      </c>
      <c r="M741">
        <v>2212525308</v>
      </c>
      <c r="N741" t="s">
        <v>31</v>
      </c>
      <c r="O741" t="s">
        <v>45</v>
      </c>
    </row>
    <row r="742" spans="1:15" x14ac:dyDescent="0.3">
      <c r="A742" t="s">
        <v>14</v>
      </c>
      <c r="B742">
        <v>2</v>
      </c>
      <c r="C742" t="str">
        <f>+TEXT(BaseDatos[[#This Row],[Fecha]],"mmmm")</f>
        <v>December</v>
      </c>
      <c r="D742" s="18">
        <v>44897</v>
      </c>
      <c r="E742" t="s">
        <v>35</v>
      </c>
      <c r="F742" t="s">
        <v>40</v>
      </c>
      <c r="G742">
        <v>382</v>
      </c>
      <c r="H742">
        <v>52141</v>
      </c>
      <c r="I742">
        <v>5</v>
      </c>
      <c r="J742" s="11">
        <v>0.1875</v>
      </c>
      <c r="K742" t="s">
        <v>17</v>
      </c>
      <c r="L742">
        <v>2150486004</v>
      </c>
      <c r="M742">
        <v>2177693658</v>
      </c>
      <c r="N742" t="s">
        <v>31</v>
      </c>
      <c r="O742" t="s">
        <v>45</v>
      </c>
    </row>
    <row r="743" spans="1:15" x14ac:dyDescent="0.3">
      <c r="A743" t="s">
        <v>14</v>
      </c>
      <c r="B743">
        <v>5</v>
      </c>
      <c r="C743" t="str">
        <f>+TEXT(BaseDatos[[#This Row],[Fecha]],"mmmm")</f>
        <v>July</v>
      </c>
      <c r="D743" s="18">
        <v>44747</v>
      </c>
      <c r="E743" t="s">
        <v>15</v>
      </c>
      <c r="F743" t="s">
        <v>16</v>
      </c>
      <c r="G743">
        <v>222</v>
      </c>
      <c r="H743">
        <v>11312</v>
      </c>
      <c r="I743">
        <v>3</v>
      </c>
      <c r="J743" s="11">
        <v>0.125</v>
      </c>
      <c r="K743" t="s">
        <v>22</v>
      </c>
      <c r="L743">
        <v>2207497170</v>
      </c>
      <c r="M743">
        <v>2205821202</v>
      </c>
      <c r="N743" t="s">
        <v>24</v>
      </c>
      <c r="O743" t="s">
        <v>48</v>
      </c>
    </row>
    <row r="744" spans="1:15" x14ac:dyDescent="0.3">
      <c r="A744" t="s">
        <v>14</v>
      </c>
      <c r="B744">
        <v>17</v>
      </c>
      <c r="C744" t="str">
        <f>+TEXT(BaseDatos[[#This Row],[Fecha]],"mmmm")</f>
        <v>July</v>
      </c>
      <c r="D744" s="18">
        <v>44759</v>
      </c>
      <c r="E744" t="s">
        <v>29</v>
      </c>
      <c r="F744" t="s">
        <v>26</v>
      </c>
      <c r="G744">
        <v>480</v>
      </c>
      <c r="H744">
        <v>74405</v>
      </c>
      <c r="I744">
        <v>5</v>
      </c>
      <c r="J744" s="11">
        <v>0.25</v>
      </c>
      <c r="K744" t="s">
        <v>22</v>
      </c>
      <c r="L744">
        <v>2210881640</v>
      </c>
      <c r="M744">
        <v>2162890821</v>
      </c>
      <c r="N744" t="s">
        <v>38</v>
      </c>
      <c r="O744" t="s">
        <v>33</v>
      </c>
    </row>
    <row r="745" spans="1:15" x14ac:dyDescent="0.3">
      <c r="A745" t="s">
        <v>14</v>
      </c>
      <c r="B745">
        <v>17</v>
      </c>
      <c r="C745" t="str">
        <f>+TEXT(BaseDatos[[#This Row],[Fecha]],"mmmm")</f>
        <v>October</v>
      </c>
      <c r="D745" s="18">
        <v>44851</v>
      </c>
      <c r="E745" t="s">
        <v>29</v>
      </c>
      <c r="F745" t="s">
        <v>26</v>
      </c>
      <c r="G745">
        <v>480</v>
      </c>
      <c r="H745">
        <v>71690</v>
      </c>
      <c r="I745">
        <v>5</v>
      </c>
      <c r="J745" s="11">
        <v>0.25</v>
      </c>
      <c r="K745" t="s">
        <v>22</v>
      </c>
      <c r="L745">
        <v>2207497170</v>
      </c>
      <c r="M745">
        <v>2205821202</v>
      </c>
      <c r="N745" t="s">
        <v>31</v>
      </c>
      <c r="O745" t="s">
        <v>25</v>
      </c>
    </row>
    <row r="746" spans="1:15" x14ac:dyDescent="0.3">
      <c r="A746" t="s">
        <v>14</v>
      </c>
      <c r="B746">
        <v>15</v>
      </c>
      <c r="C746" t="str">
        <f>+TEXT(BaseDatos[[#This Row],[Fecha]],"mmmm")</f>
        <v>February</v>
      </c>
      <c r="D746" s="18">
        <v>44607</v>
      </c>
      <c r="E746" t="s">
        <v>34</v>
      </c>
      <c r="F746" t="s">
        <v>36</v>
      </c>
      <c r="G746">
        <v>329</v>
      </c>
      <c r="H746">
        <v>50973</v>
      </c>
      <c r="I746">
        <v>5</v>
      </c>
      <c r="J746" s="11">
        <v>0.1875</v>
      </c>
      <c r="K746" t="s">
        <v>22</v>
      </c>
      <c r="L746">
        <v>2150486004</v>
      </c>
      <c r="M746">
        <v>2210881640</v>
      </c>
      <c r="N746" t="s">
        <v>31</v>
      </c>
      <c r="O746" t="s">
        <v>39</v>
      </c>
    </row>
    <row r="747" spans="1:15" x14ac:dyDescent="0.3">
      <c r="A747" t="s">
        <v>14</v>
      </c>
      <c r="B747">
        <v>19</v>
      </c>
      <c r="C747" t="str">
        <f>+TEXT(BaseDatos[[#This Row],[Fecha]],"mmmm")</f>
        <v>August</v>
      </c>
      <c r="D747" s="18">
        <v>44792</v>
      </c>
      <c r="E747" t="s">
        <v>35</v>
      </c>
      <c r="F747" t="s">
        <v>40</v>
      </c>
      <c r="G747">
        <v>382</v>
      </c>
      <c r="H747">
        <v>19919</v>
      </c>
      <c r="I747">
        <v>5</v>
      </c>
      <c r="J747" s="11">
        <v>0.1875</v>
      </c>
      <c r="K747" t="s">
        <v>27</v>
      </c>
      <c r="L747">
        <v>2207497170</v>
      </c>
      <c r="M747">
        <v>2210881640</v>
      </c>
      <c r="N747" t="s">
        <v>31</v>
      </c>
      <c r="O747" t="s">
        <v>25</v>
      </c>
    </row>
    <row r="748" spans="1:15" x14ac:dyDescent="0.3">
      <c r="A748" t="s">
        <v>14</v>
      </c>
      <c r="B748">
        <v>13</v>
      </c>
      <c r="C748" t="str">
        <f>+TEXT(BaseDatos[[#This Row],[Fecha]],"mmmm")</f>
        <v>March</v>
      </c>
      <c r="D748" s="18">
        <v>44633</v>
      </c>
      <c r="E748" t="s">
        <v>29</v>
      </c>
      <c r="F748" t="s">
        <v>40</v>
      </c>
      <c r="G748">
        <v>480</v>
      </c>
      <c r="H748">
        <v>77672</v>
      </c>
      <c r="I748">
        <v>5</v>
      </c>
      <c r="J748" s="11">
        <v>0.25</v>
      </c>
      <c r="K748" t="s">
        <v>17</v>
      </c>
      <c r="L748">
        <v>2177693658</v>
      </c>
      <c r="M748">
        <v>2177693658</v>
      </c>
      <c r="N748" t="s">
        <v>18</v>
      </c>
      <c r="O748" t="s">
        <v>39</v>
      </c>
    </row>
    <row r="749" spans="1:15" x14ac:dyDescent="0.3">
      <c r="A749" t="s">
        <v>14</v>
      </c>
      <c r="B749">
        <v>1</v>
      </c>
      <c r="C749" t="str">
        <f>+TEXT(BaseDatos[[#This Row],[Fecha]],"mmmm")</f>
        <v>February</v>
      </c>
      <c r="D749" s="18">
        <v>44593</v>
      </c>
      <c r="E749" t="s">
        <v>35</v>
      </c>
      <c r="F749" t="s">
        <v>26</v>
      </c>
      <c r="G749">
        <v>382</v>
      </c>
      <c r="H749">
        <v>33648</v>
      </c>
      <c r="I749">
        <v>5</v>
      </c>
      <c r="J749" s="11">
        <v>0.1875</v>
      </c>
      <c r="K749" t="s">
        <v>22</v>
      </c>
      <c r="L749">
        <v>2212525308</v>
      </c>
      <c r="M749">
        <v>2162890821</v>
      </c>
      <c r="N749" t="s">
        <v>18</v>
      </c>
      <c r="O749" t="s">
        <v>28</v>
      </c>
    </row>
    <row r="750" spans="1:15" x14ac:dyDescent="0.3">
      <c r="A750" t="s">
        <v>14</v>
      </c>
      <c r="B750">
        <v>8</v>
      </c>
      <c r="C750" t="str">
        <f>+TEXT(BaseDatos[[#This Row],[Fecha]],"mmmm")</f>
        <v>August</v>
      </c>
      <c r="D750" s="18">
        <v>44781</v>
      </c>
      <c r="E750" t="s">
        <v>20</v>
      </c>
      <c r="F750" t="s">
        <v>21</v>
      </c>
      <c r="G750">
        <v>333</v>
      </c>
      <c r="H750">
        <v>33032</v>
      </c>
      <c r="I750">
        <v>4</v>
      </c>
      <c r="J750" s="11">
        <v>0.20833333333333334</v>
      </c>
      <c r="K750" t="s">
        <v>27</v>
      </c>
      <c r="L750">
        <v>2207497170</v>
      </c>
      <c r="M750">
        <v>2177693658</v>
      </c>
      <c r="N750" t="s">
        <v>38</v>
      </c>
      <c r="O750" t="s">
        <v>33</v>
      </c>
    </row>
    <row r="751" spans="1:15" x14ac:dyDescent="0.3">
      <c r="A751" t="s">
        <v>14</v>
      </c>
      <c r="B751">
        <v>15</v>
      </c>
      <c r="C751" t="str">
        <f>+TEXT(BaseDatos[[#This Row],[Fecha]],"mmmm")</f>
        <v>July</v>
      </c>
      <c r="D751" s="18">
        <v>44757</v>
      </c>
      <c r="E751" t="s">
        <v>29</v>
      </c>
      <c r="F751" t="s">
        <v>36</v>
      </c>
      <c r="G751">
        <v>480</v>
      </c>
      <c r="H751">
        <v>39074</v>
      </c>
      <c r="I751">
        <v>5</v>
      </c>
      <c r="J751" s="11">
        <v>0.25</v>
      </c>
      <c r="K751" t="s">
        <v>22</v>
      </c>
      <c r="L751">
        <v>2177693658</v>
      </c>
      <c r="M751">
        <v>2210881640</v>
      </c>
      <c r="N751" t="s">
        <v>31</v>
      </c>
      <c r="O751" t="s">
        <v>45</v>
      </c>
    </row>
    <row r="752" spans="1:15" x14ac:dyDescent="0.3">
      <c r="A752" t="s">
        <v>41</v>
      </c>
      <c r="B752">
        <v>19</v>
      </c>
      <c r="C752" t="str">
        <f>+TEXT(BaseDatos[[#This Row],[Fecha]],"mmmm")</f>
        <v>January</v>
      </c>
      <c r="D752" s="18">
        <v>44580</v>
      </c>
      <c r="E752" t="s">
        <v>20</v>
      </c>
      <c r="F752" t="s">
        <v>40</v>
      </c>
      <c r="G752">
        <v>333</v>
      </c>
      <c r="H752">
        <v>38233</v>
      </c>
      <c r="I752">
        <v>4</v>
      </c>
      <c r="J752" s="11">
        <v>0.20833333333333334</v>
      </c>
      <c r="K752" t="s">
        <v>27</v>
      </c>
      <c r="L752">
        <v>2205821202</v>
      </c>
      <c r="M752">
        <v>2205821202</v>
      </c>
      <c r="N752" t="s">
        <v>31</v>
      </c>
      <c r="O752" t="s">
        <v>48</v>
      </c>
    </row>
    <row r="753" spans="1:15" x14ac:dyDescent="0.3">
      <c r="A753" t="s">
        <v>41</v>
      </c>
      <c r="B753">
        <v>1</v>
      </c>
      <c r="C753" t="str">
        <f>+TEXT(BaseDatos[[#This Row],[Fecha]],"mmmm")</f>
        <v>April</v>
      </c>
      <c r="D753" s="18">
        <v>44652</v>
      </c>
      <c r="E753" t="s">
        <v>23</v>
      </c>
      <c r="F753" t="s">
        <v>21</v>
      </c>
      <c r="G753">
        <v>900</v>
      </c>
      <c r="H753">
        <v>39323</v>
      </c>
      <c r="I753">
        <v>5</v>
      </c>
      <c r="J753" s="11">
        <v>0.29166666666666669</v>
      </c>
      <c r="K753" t="s">
        <v>17</v>
      </c>
      <c r="L753">
        <v>2212525308</v>
      </c>
      <c r="M753">
        <v>2207497170</v>
      </c>
      <c r="N753" t="s">
        <v>38</v>
      </c>
      <c r="O753" t="s">
        <v>44</v>
      </c>
    </row>
    <row r="754" spans="1:15" x14ac:dyDescent="0.3">
      <c r="A754" t="s">
        <v>14</v>
      </c>
      <c r="B754">
        <v>7</v>
      </c>
      <c r="C754" t="str">
        <f>+TEXT(BaseDatos[[#This Row],[Fecha]],"mmmm")</f>
        <v>May</v>
      </c>
      <c r="D754" s="18">
        <v>44688</v>
      </c>
      <c r="E754" t="s">
        <v>35</v>
      </c>
      <c r="F754" t="s">
        <v>40</v>
      </c>
      <c r="G754">
        <v>382</v>
      </c>
      <c r="H754">
        <v>68840</v>
      </c>
      <c r="I754">
        <v>5</v>
      </c>
      <c r="J754" s="11">
        <v>0.1875</v>
      </c>
      <c r="K754" t="s">
        <v>27</v>
      </c>
      <c r="L754">
        <v>2150486004</v>
      </c>
      <c r="M754">
        <v>2150486004</v>
      </c>
      <c r="N754" t="s">
        <v>31</v>
      </c>
      <c r="O754" t="s">
        <v>45</v>
      </c>
    </row>
    <row r="755" spans="1:15" x14ac:dyDescent="0.3">
      <c r="A755" t="s">
        <v>14</v>
      </c>
      <c r="B755">
        <v>10</v>
      </c>
      <c r="C755" t="str">
        <f>+TEXT(BaseDatos[[#This Row],[Fecha]],"mmmm")</f>
        <v>March</v>
      </c>
      <c r="D755" s="18">
        <v>44630</v>
      </c>
      <c r="E755" t="s">
        <v>29</v>
      </c>
      <c r="F755" t="s">
        <v>16</v>
      </c>
      <c r="G755">
        <v>480</v>
      </c>
      <c r="H755">
        <v>61861</v>
      </c>
      <c r="I755">
        <v>5</v>
      </c>
      <c r="J755" s="11">
        <v>0.25</v>
      </c>
      <c r="K755" t="s">
        <v>22</v>
      </c>
      <c r="L755">
        <v>2150486004</v>
      </c>
      <c r="M755">
        <v>2162890821</v>
      </c>
      <c r="N755" t="s">
        <v>31</v>
      </c>
      <c r="O755" t="s">
        <v>25</v>
      </c>
    </row>
    <row r="756" spans="1:15" x14ac:dyDescent="0.3">
      <c r="A756" t="s">
        <v>41</v>
      </c>
      <c r="B756">
        <v>4</v>
      </c>
      <c r="C756" t="str">
        <f>+TEXT(BaseDatos[[#This Row],[Fecha]],"mmmm")</f>
        <v>January</v>
      </c>
      <c r="D756" s="18">
        <v>44565</v>
      </c>
      <c r="E756" t="s">
        <v>20</v>
      </c>
      <c r="F756" t="s">
        <v>26</v>
      </c>
      <c r="G756">
        <v>333</v>
      </c>
      <c r="H756">
        <v>35203</v>
      </c>
      <c r="I756">
        <v>4</v>
      </c>
      <c r="J756" s="11">
        <v>0.20833333333333334</v>
      </c>
      <c r="K756" t="s">
        <v>17</v>
      </c>
      <c r="L756">
        <v>2205821202</v>
      </c>
      <c r="M756">
        <v>2205821202</v>
      </c>
      <c r="N756" t="s">
        <v>24</v>
      </c>
      <c r="O756" t="s">
        <v>49</v>
      </c>
    </row>
    <row r="757" spans="1:15" x14ac:dyDescent="0.3">
      <c r="A757" t="s">
        <v>14</v>
      </c>
      <c r="B757">
        <v>6</v>
      </c>
      <c r="C757" t="str">
        <f>+TEXT(BaseDatos[[#This Row],[Fecha]],"mmmm")</f>
        <v>April</v>
      </c>
      <c r="D757" s="18">
        <v>44657</v>
      </c>
      <c r="E757" t="s">
        <v>35</v>
      </c>
      <c r="F757" t="s">
        <v>26</v>
      </c>
      <c r="G757">
        <v>382</v>
      </c>
      <c r="H757">
        <v>26595</v>
      </c>
      <c r="I757">
        <v>5</v>
      </c>
      <c r="J757" s="11">
        <v>0.1875</v>
      </c>
      <c r="K757" t="s">
        <v>22</v>
      </c>
      <c r="L757">
        <v>2210881640</v>
      </c>
      <c r="M757">
        <v>2177693658</v>
      </c>
      <c r="N757" t="s">
        <v>38</v>
      </c>
      <c r="O757" t="s">
        <v>48</v>
      </c>
    </row>
    <row r="758" spans="1:15" x14ac:dyDescent="0.3">
      <c r="A758" t="s">
        <v>41</v>
      </c>
      <c r="B758">
        <v>1</v>
      </c>
      <c r="C758" t="str">
        <f>+TEXT(BaseDatos[[#This Row],[Fecha]],"mmmm")</f>
        <v>March</v>
      </c>
      <c r="D758" s="18">
        <v>44621</v>
      </c>
      <c r="E758" t="s">
        <v>34</v>
      </c>
      <c r="F758" t="s">
        <v>26</v>
      </c>
      <c r="G758">
        <v>329</v>
      </c>
      <c r="H758">
        <v>76453</v>
      </c>
      <c r="I758">
        <v>5</v>
      </c>
      <c r="J758" s="11">
        <v>0.1875</v>
      </c>
      <c r="K758" t="s">
        <v>27</v>
      </c>
      <c r="L758">
        <v>2186970936</v>
      </c>
      <c r="M758">
        <v>2210881640</v>
      </c>
      <c r="N758" t="s">
        <v>31</v>
      </c>
      <c r="O758" t="s">
        <v>47</v>
      </c>
    </row>
    <row r="759" spans="1:15" x14ac:dyDescent="0.3">
      <c r="A759" t="s">
        <v>14</v>
      </c>
      <c r="B759">
        <v>25</v>
      </c>
      <c r="C759" t="str">
        <f>+TEXT(BaseDatos[[#This Row],[Fecha]],"mmmm")</f>
        <v>March</v>
      </c>
      <c r="D759" s="18">
        <v>44645</v>
      </c>
      <c r="E759" t="s">
        <v>23</v>
      </c>
      <c r="F759" t="s">
        <v>26</v>
      </c>
      <c r="G759">
        <v>900</v>
      </c>
      <c r="H759">
        <v>65487</v>
      </c>
      <c r="I759">
        <v>5</v>
      </c>
      <c r="J759" s="11">
        <v>0.29166666666666669</v>
      </c>
      <c r="K759" t="s">
        <v>17</v>
      </c>
      <c r="L759">
        <v>2205821202</v>
      </c>
      <c r="M759">
        <v>2205821202</v>
      </c>
      <c r="N759" t="s">
        <v>38</v>
      </c>
      <c r="O759" t="s">
        <v>33</v>
      </c>
    </row>
    <row r="760" spans="1:15" x14ac:dyDescent="0.3">
      <c r="A760" t="s">
        <v>14</v>
      </c>
      <c r="B760">
        <v>18</v>
      </c>
      <c r="C760" t="str">
        <f>+TEXT(BaseDatos[[#This Row],[Fecha]],"mmmm")</f>
        <v>November</v>
      </c>
      <c r="D760" s="18">
        <v>44883</v>
      </c>
      <c r="E760" t="s">
        <v>35</v>
      </c>
      <c r="F760" t="s">
        <v>21</v>
      </c>
      <c r="G760">
        <v>382</v>
      </c>
      <c r="H760">
        <v>34815</v>
      </c>
      <c r="I760">
        <v>5</v>
      </c>
      <c r="J760" s="11">
        <v>0.1875</v>
      </c>
      <c r="K760" t="s">
        <v>22</v>
      </c>
      <c r="L760">
        <v>2186970936</v>
      </c>
      <c r="M760">
        <v>2207497170</v>
      </c>
      <c r="N760" t="s">
        <v>38</v>
      </c>
      <c r="O760" t="s">
        <v>42</v>
      </c>
    </row>
    <row r="761" spans="1:15" x14ac:dyDescent="0.3">
      <c r="A761" t="s">
        <v>14</v>
      </c>
      <c r="B761">
        <v>16</v>
      </c>
      <c r="C761" t="str">
        <f>+TEXT(BaseDatos[[#This Row],[Fecha]],"mmmm")</f>
        <v>May</v>
      </c>
      <c r="D761" s="18">
        <v>44697</v>
      </c>
      <c r="E761" t="s">
        <v>20</v>
      </c>
      <c r="F761" t="s">
        <v>40</v>
      </c>
      <c r="G761">
        <v>333</v>
      </c>
      <c r="H761">
        <v>39685</v>
      </c>
      <c r="I761">
        <v>4</v>
      </c>
      <c r="J761" s="11">
        <v>0.20833333333333334</v>
      </c>
      <c r="K761" t="s">
        <v>27</v>
      </c>
      <c r="L761">
        <v>2212525308</v>
      </c>
      <c r="M761">
        <v>2177693658</v>
      </c>
      <c r="N761" t="s">
        <v>24</v>
      </c>
      <c r="O761" t="s">
        <v>33</v>
      </c>
    </row>
    <row r="762" spans="1:15" x14ac:dyDescent="0.3">
      <c r="A762" t="s">
        <v>14</v>
      </c>
      <c r="B762">
        <v>4</v>
      </c>
      <c r="C762" t="str">
        <f>+TEXT(BaseDatos[[#This Row],[Fecha]],"mmmm")</f>
        <v>November</v>
      </c>
      <c r="D762" s="18">
        <v>44869</v>
      </c>
      <c r="E762" t="s">
        <v>23</v>
      </c>
      <c r="F762" t="s">
        <v>40</v>
      </c>
      <c r="G762">
        <v>900</v>
      </c>
      <c r="H762">
        <v>18414</v>
      </c>
      <c r="I762">
        <v>5</v>
      </c>
      <c r="J762" s="11">
        <v>0.29166666666666669</v>
      </c>
      <c r="K762" t="s">
        <v>22</v>
      </c>
      <c r="L762">
        <v>2186970936</v>
      </c>
      <c r="M762">
        <v>2150486004</v>
      </c>
      <c r="N762" t="s">
        <v>18</v>
      </c>
      <c r="O762" t="s">
        <v>33</v>
      </c>
    </row>
    <row r="763" spans="1:15" x14ac:dyDescent="0.3">
      <c r="A763" t="s">
        <v>14</v>
      </c>
      <c r="B763">
        <v>2</v>
      </c>
      <c r="C763" t="str">
        <f>+TEXT(BaseDatos[[#This Row],[Fecha]],"mmmm")</f>
        <v>December</v>
      </c>
      <c r="D763" s="18">
        <v>44897</v>
      </c>
      <c r="E763" t="s">
        <v>35</v>
      </c>
      <c r="F763" t="s">
        <v>36</v>
      </c>
      <c r="G763">
        <v>382</v>
      </c>
      <c r="H763">
        <v>13925</v>
      </c>
      <c r="I763">
        <v>5</v>
      </c>
      <c r="J763" s="11">
        <v>0.1875</v>
      </c>
      <c r="K763" t="s">
        <v>27</v>
      </c>
      <c r="L763">
        <v>2210881640</v>
      </c>
      <c r="M763">
        <v>2205821202</v>
      </c>
      <c r="N763" t="s">
        <v>38</v>
      </c>
      <c r="O763" t="s">
        <v>39</v>
      </c>
    </row>
    <row r="764" spans="1:15" x14ac:dyDescent="0.3">
      <c r="A764" t="s">
        <v>41</v>
      </c>
      <c r="B764">
        <v>7</v>
      </c>
      <c r="C764" t="str">
        <f>+TEXT(BaseDatos[[#This Row],[Fecha]],"mmmm")</f>
        <v>August</v>
      </c>
      <c r="D764" s="18">
        <v>44780</v>
      </c>
      <c r="E764" t="s">
        <v>29</v>
      </c>
      <c r="F764" t="s">
        <v>30</v>
      </c>
      <c r="G764">
        <v>480</v>
      </c>
      <c r="H764">
        <v>46764</v>
      </c>
      <c r="I764">
        <v>5</v>
      </c>
      <c r="J764" s="11">
        <v>0.25</v>
      </c>
      <c r="K764" t="s">
        <v>22</v>
      </c>
      <c r="L764">
        <v>2205821202</v>
      </c>
      <c r="M764">
        <v>2210881640</v>
      </c>
      <c r="N764" t="s">
        <v>31</v>
      </c>
      <c r="O764" t="s">
        <v>43</v>
      </c>
    </row>
    <row r="765" spans="1:15" x14ac:dyDescent="0.3">
      <c r="A765" t="s">
        <v>14</v>
      </c>
      <c r="B765">
        <v>20</v>
      </c>
      <c r="C765" t="str">
        <f>+TEXT(BaseDatos[[#This Row],[Fecha]],"mmmm")</f>
        <v>February</v>
      </c>
      <c r="D765" s="18">
        <v>44612</v>
      </c>
      <c r="E765" t="s">
        <v>29</v>
      </c>
      <c r="F765" t="s">
        <v>16</v>
      </c>
      <c r="G765">
        <v>480</v>
      </c>
      <c r="H765">
        <v>23751</v>
      </c>
      <c r="I765">
        <v>5</v>
      </c>
      <c r="J765" s="11">
        <v>0.25</v>
      </c>
      <c r="K765" t="s">
        <v>17</v>
      </c>
      <c r="L765">
        <v>2177693658</v>
      </c>
      <c r="M765">
        <v>2212525308</v>
      </c>
      <c r="N765" t="s">
        <v>38</v>
      </c>
      <c r="O765" t="s">
        <v>19</v>
      </c>
    </row>
    <row r="766" spans="1:15" x14ac:dyDescent="0.3">
      <c r="A766" t="s">
        <v>14</v>
      </c>
      <c r="B766">
        <v>9</v>
      </c>
      <c r="C766" t="str">
        <f>+TEXT(BaseDatos[[#This Row],[Fecha]],"mmmm")</f>
        <v>May</v>
      </c>
      <c r="D766" s="18">
        <v>44690</v>
      </c>
      <c r="E766" t="s">
        <v>20</v>
      </c>
      <c r="F766" t="s">
        <v>40</v>
      </c>
      <c r="G766">
        <v>333</v>
      </c>
      <c r="H766">
        <v>73828</v>
      </c>
      <c r="I766">
        <v>4</v>
      </c>
      <c r="J766" s="11">
        <v>0.20833333333333334</v>
      </c>
      <c r="K766" t="s">
        <v>22</v>
      </c>
      <c r="L766">
        <v>2205821202</v>
      </c>
      <c r="M766">
        <v>2162890821</v>
      </c>
      <c r="N766" t="s">
        <v>31</v>
      </c>
      <c r="O766" t="s">
        <v>28</v>
      </c>
    </row>
    <row r="767" spans="1:15" x14ac:dyDescent="0.3">
      <c r="A767" t="s">
        <v>14</v>
      </c>
      <c r="B767">
        <v>3</v>
      </c>
      <c r="C767" t="str">
        <f>+TEXT(BaseDatos[[#This Row],[Fecha]],"mmmm")</f>
        <v>October</v>
      </c>
      <c r="D767" s="18">
        <v>44837</v>
      </c>
      <c r="E767" t="s">
        <v>23</v>
      </c>
      <c r="F767" t="s">
        <v>36</v>
      </c>
      <c r="G767">
        <v>900</v>
      </c>
      <c r="H767">
        <v>10019</v>
      </c>
      <c r="I767">
        <v>5</v>
      </c>
      <c r="J767" s="11">
        <v>0.29166666666666669</v>
      </c>
      <c r="K767" t="s">
        <v>17</v>
      </c>
      <c r="L767">
        <v>2210881640</v>
      </c>
      <c r="M767">
        <v>2186970936</v>
      </c>
      <c r="N767" t="s">
        <v>24</v>
      </c>
      <c r="O767" t="s">
        <v>33</v>
      </c>
    </row>
    <row r="768" spans="1:15" x14ac:dyDescent="0.3">
      <c r="A768" t="s">
        <v>14</v>
      </c>
      <c r="B768">
        <v>12</v>
      </c>
      <c r="C768" t="str">
        <f>+TEXT(BaseDatos[[#This Row],[Fecha]],"mmmm")</f>
        <v>July</v>
      </c>
      <c r="D768" s="18">
        <v>44754</v>
      </c>
      <c r="E768" t="s">
        <v>20</v>
      </c>
      <c r="F768" t="s">
        <v>40</v>
      </c>
      <c r="G768">
        <v>333</v>
      </c>
      <c r="H768">
        <v>59484</v>
      </c>
      <c r="I768">
        <v>4</v>
      </c>
      <c r="J768" s="11">
        <v>0.20833333333333334</v>
      </c>
      <c r="K768" t="s">
        <v>22</v>
      </c>
      <c r="L768">
        <v>2210881640</v>
      </c>
      <c r="M768">
        <v>2150486004</v>
      </c>
      <c r="N768" t="s">
        <v>24</v>
      </c>
      <c r="O768" t="s">
        <v>39</v>
      </c>
    </row>
    <row r="769" spans="1:15" x14ac:dyDescent="0.3">
      <c r="A769" t="s">
        <v>14</v>
      </c>
      <c r="B769">
        <v>9</v>
      </c>
      <c r="C769" t="str">
        <f>+TEXT(BaseDatos[[#This Row],[Fecha]],"mmmm")</f>
        <v>November</v>
      </c>
      <c r="D769" s="18">
        <v>44874</v>
      </c>
      <c r="E769" t="s">
        <v>34</v>
      </c>
      <c r="F769" t="s">
        <v>21</v>
      </c>
      <c r="G769">
        <v>329</v>
      </c>
      <c r="H769">
        <v>43518</v>
      </c>
      <c r="I769">
        <v>5</v>
      </c>
      <c r="J769" s="11">
        <v>0.1875</v>
      </c>
      <c r="K769" t="s">
        <v>27</v>
      </c>
      <c r="L769">
        <v>2207497170</v>
      </c>
      <c r="M769">
        <v>2210881640</v>
      </c>
      <c r="N769" t="s">
        <v>38</v>
      </c>
      <c r="O769" t="s">
        <v>33</v>
      </c>
    </row>
    <row r="770" spans="1:15" x14ac:dyDescent="0.3">
      <c r="A770" t="s">
        <v>41</v>
      </c>
      <c r="B770">
        <v>2</v>
      </c>
      <c r="C770" t="str">
        <f>+TEXT(BaseDatos[[#This Row],[Fecha]],"mmmm")</f>
        <v>June</v>
      </c>
      <c r="D770" s="18">
        <v>44714</v>
      </c>
      <c r="E770" t="s">
        <v>29</v>
      </c>
      <c r="F770" t="s">
        <v>40</v>
      </c>
      <c r="G770">
        <v>480</v>
      </c>
      <c r="H770">
        <v>33093</v>
      </c>
      <c r="I770">
        <v>5</v>
      </c>
      <c r="J770" s="11">
        <v>0.25</v>
      </c>
      <c r="K770" t="s">
        <v>17</v>
      </c>
      <c r="L770">
        <v>2162890821</v>
      </c>
      <c r="M770">
        <v>2210881640</v>
      </c>
      <c r="N770" t="s">
        <v>31</v>
      </c>
      <c r="O770" t="s">
        <v>48</v>
      </c>
    </row>
    <row r="771" spans="1:15" x14ac:dyDescent="0.3">
      <c r="A771" t="s">
        <v>14</v>
      </c>
      <c r="B771">
        <v>8</v>
      </c>
      <c r="C771" t="str">
        <f>+TEXT(BaseDatos[[#This Row],[Fecha]],"mmmm")</f>
        <v>May</v>
      </c>
      <c r="D771" s="18">
        <v>44689</v>
      </c>
      <c r="E771" t="s">
        <v>34</v>
      </c>
      <c r="F771" t="s">
        <v>36</v>
      </c>
      <c r="G771">
        <v>329</v>
      </c>
      <c r="H771">
        <v>24045</v>
      </c>
      <c r="I771">
        <v>5</v>
      </c>
      <c r="J771" s="11">
        <v>0.1875</v>
      </c>
      <c r="K771" t="s">
        <v>22</v>
      </c>
      <c r="L771">
        <v>2207497170</v>
      </c>
      <c r="M771">
        <v>2207497170</v>
      </c>
      <c r="N771" t="s">
        <v>18</v>
      </c>
      <c r="O771" t="s">
        <v>28</v>
      </c>
    </row>
    <row r="772" spans="1:15" x14ac:dyDescent="0.3">
      <c r="A772" t="s">
        <v>14</v>
      </c>
      <c r="B772">
        <v>3</v>
      </c>
      <c r="C772" t="str">
        <f>+TEXT(BaseDatos[[#This Row],[Fecha]],"mmmm")</f>
        <v>November</v>
      </c>
      <c r="D772" s="18">
        <v>44868</v>
      </c>
      <c r="E772" t="s">
        <v>15</v>
      </c>
      <c r="F772" t="s">
        <v>16</v>
      </c>
      <c r="G772">
        <v>222</v>
      </c>
      <c r="H772">
        <v>71278</v>
      </c>
      <c r="I772">
        <v>3</v>
      </c>
      <c r="J772" s="11">
        <v>0.125</v>
      </c>
      <c r="K772" t="s">
        <v>22</v>
      </c>
      <c r="L772">
        <v>2177693658</v>
      </c>
      <c r="M772">
        <v>2207497170</v>
      </c>
      <c r="N772" t="s">
        <v>18</v>
      </c>
      <c r="O772" t="s">
        <v>42</v>
      </c>
    </row>
    <row r="773" spans="1:15" x14ac:dyDescent="0.3">
      <c r="A773" t="s">
        <v>14</v>
      </c>
      <c r="B773">
        <v>7</v>
      </c>
      <c r="C773" t="str">
        <f>+TEXT(BaseDatos[[#This Row],[Fecha]],"mmmm")</f>
        <v>February</v>
      </c>
      <c r="D773" s="18">
        <v>44599</v>
      </c>
      <c r="E773" t="s">
        <v>34</v>
      </c>
      <c r="F773" t="s">
        <v>16</v>
      </c>
      <c r="G773">
        <v>329</v>
      </c>
      <c r="H773">
        <v>37808</v>
      </c>
      <c r="I773">
        <v>5</v>
      </c>
      <c r="J773" s="11">
        <v>0.1875</v>
      </c>
      <c r="K773" t="s">
        <v>22</v>
      </c>
      <c r="L773">
        <v>2212525308</v>
      </c>
      <c r="M773">
        <v>2162890821</v>
      </c>
      <c r="N773" t="s">
        <v>31</v>
      </c>
      <c r="O773" t="s">
        <v>25</v>
      </c>
    </row>
    <row r="774" spans="1:15" x14ac:dyDescent="0.3">
      <c r="A774" t="s">
        <v>14</v>
      </c>
      <c r="B774">
        <v>22</v>
      </c>
      <c r="C774" t="str">
        <f>+TEXT(BaseDatos[[#This Row],[Fecha]],"mmmm")</f>
        <v>September</v>
      </c>
      <c r="D774" s="18">
        <v>44826</v>
      </c>
      <c r="E774" t="s">
        <v>15</v>
      </c>
      <c r="F774" t="s">
        <v>21</v>
      </c>
      <c r="G774">
        <v>222</v>
      </c>
      <c r="H774">
        <v>14732</v>
      </c>
      <c r="I774">
        <v>3</v>
      </c>
      <c r="J774" s="11">
        <v>0.125</v>
      </c>
      <c r="K774" t="s">
        <v>27</v>
      </c>
      <c r="L774">
        <v>2212525308</v>
      </c>
      <c r="M774">
        <v>2186970936</v>
      </c>
      <c r="N774" t="s">
        <v>38</v>
      </c>
      <c r="O774" t="s">
        <v>33</v>
      </c>
    </row>
    <row r="775" spans="1:15" x14ac:dyDescent="0.3">
      <c r="A775" t="s">
        <v>14</v>
      </c>
      <c r="B775">
        <v>15</v>
      </c>
      <c r="C775" t="str">
        <f>+TEXT(BaseDatos[[#This Row],[Fecha]],"mmmm")</f>
        <v>October</v>
      </c>
      <c r="D775" s="18">
        <v>44849</v>
      </c>
      <c r="E775" t="s">
        <v>29</v>
      </c>
      <c r="F775" t="s">
        <v>36</v>
      </c>
      <c r="G775">
        <v>480</v>
      </c>
      <c r="H775">
        <v>57969</v>
      </c>
      <c r="I775">
        <v>5</v>
      </c>
      <c r="J775" s="11">
        <v>0.25</v>
      </c>
      <c r="K775" t="s">
        <v>22</v>
      </c>
      <c r="L775">
        <v>2150486004</v>
      </c>
      <c r="M775">
        <v>2162890821</v>
      </c>
      <c r="N775" t="s">
        <v>24</v>
      </c>
      <c r="O775" t="s">
        <v>48</v>
      </c>
    </row>
    <row r="776" spans="1:15" x14ac:dyDescent="0.3">
      <c r="A776" t="s">
        <v>41</v>
      </c>
      <c r="B776">
        <v>26</v>
      </c>
      <c r="C776" t="str">
        <f>+TEXT(BaseDatos[[#This Row],[Fecha]],"mmmm")</f>
        <v>December</v>
      </c>
      <c r="D776" s="18">
        <v>44921</v>
      </c>
      <c r="E776" t="s">
        <v>15</v>
      </c>
      <c r="F776" t="s">
        <v>30</v>
      </c>
      <c r="G776">
        <v>222</v>
      </c>
      <c r="H776">
        <v>14496</v>
      </c>
      <c r="I776">
        <v>3</v>
      </c>
      <c r="J776" s="11">
        <v>0.125</v>
      </c>
      <c r="K776" t="s">
        <v>22</v>
      </c>
      <c r="L776">
        <v>2150486004</v>
      </c>
      <c r="M776">
        <v>2177693658</v>
      </c>
      <c r="N776" t="s">
        <v>31</v>
      </c>
      <c r="O776" t="s">
        <v>37</v>
      </c>
    </row>
    <row r="777" spans="1:15" x14ac:dyDescent="0.3">
      <c r="A777" t="s">
        <v>14</v>
      </c>
      <c r="B777">
        <v>14</v>
      </c>
      <c r="C777" t="str">
        <f>+TEXT(BaseDatos[[#This Row],[Fecha]],"mmmm")</f>
        <v>November</v>
      </c>
      <c r="D777" s="18">
        <v>44879</v>
      </c>
      <c r="E777" t="s">
        <v>23</v>
      </c>
      <c r="F777" t="s">
        <v>40</v>
      </c>
      <c r="G777">
        <v>900</v>
      </c>
      <c r="H777">
        <v>23934</v>
      </c>
      <c r="I777">
        <v>5</v>
      </c>
      <c r="J777" s="11">
        <v>0.29166666666666669</v>
      </c>
      <c r="K777" t="s">
        <v>17</v>
      </c>
      <c r="L777">
        <v>2194894679</v>
      </c>
      <c r="M777">
        <v>2212525308</v>
      </c>
      <c r="N777" t="s">
        <v>31</v>
      </c>
      <c r="O777" t="s">
        <v>45</v>
      </c>
    </row>
    <row r="778" spans="1:15" x14ac:dyDescent="0.3">
      <c r="A778" t="s">
        <v>41</v>
      </c>
      <c r="B778">
        <v>21</v>
      </c>
      <c r="C778" t="str">
        <f>+TEXT(BaseDatos[[#This Row],[Fecha]],"mmmm")</f>
        <v>July</v>
      </c>
      <c r="D778" s="18">
        <v>44763</v>
      </c>
      <c r="E778" t="s">
        <v>34</v>
      </c>
      <c r="F778" t="s">
        <v>21</v>
      </c>
      <c r="G778">
        <v>329</v>
      </c>
      <c r="H778">
        <v>62858</v>
      </c>
      <c r="I778">
        <v>5</v>
      </c>
      <c r="J778" s="11">
        <v>0.1875</v>
      </c>
      <c r="K778" t="s">
        <v>22</v>
      </c>
      <c r="L778">
        <v>2194894679</v>
      </c>
      <c r="M778">
        <v>2177693658</v>
      </c>
      <c r="N778" t="s">
        <v>18</v>
      </c>
      <c r="O778" t="s">
        <v>44</v>
      </c>
    </row>
    <row r="779" spans="1:15" x14ac:dyDescent="0.3">
      <c r="A779" t="s">
        <v>14</v>
      </c>
      <c r="B779">
        <v>8</v>
      </c>
      <c r="C779" t="str">
        <f>+TEXT(BaseDatos[[#This Row],[Fecha]],"mmmm")</f>
        <v>February</v>
      </c>
      <c r="D779" s="18">
        <v>44600</v>
      </c>
      <c r="E779" t="s">
        <v>15</v>
      </c>
      <c r="F779" t="s">
        <v>16</v>
      </c>
      <c r="G779">
        <v>222</v>
      </c>
      <c r="H779">
        <v>29938</v>
      </c>
      <c r="I779">
        <v>3</v>
      </c>
      <c r="J779" s="11">
        <v>0.125</v>
      </c>
      <c r="K779" t="s">
        <v>22</v>
      </c>
      <c r="L779">
        <v>2205821202</v>
      </c>
      <c r="M779">
        <v>2210881640</v>
      </c>
      <c r="N779" t="s">
        <v>24</v>
      </c>
      <c r="O779" t="s">
        <v>33</v>
      </c>
    </row>
    <row r="780" spans="1:15" x14ac:dyDescent="0.3">
      <c r="A780" t="s">
        <v>14</v>
      </c>
      <c r="B780">
        <v>11</v>
      </c>
      <c r="C780" t="str">
        <f>+TEXT(BaseDatos[[#This Row],[Fecha]],"mmmm")</f>
        <v>December</v>
      </c>
      <c r="D780" s="18">
        <v>44906</v>
      </c>
      <c r="E780" t="s">
        <v>23</v>
      </c>
      <c r="F780" t="s">
        <v>30</v>
      </c>
      <c r="G780">
        <v>900</v>
      </c>
      <c r="H780">
        <v>55579</v>
      </c>
      <c r="I780">
        <v>5</v>
      </c>
      <c r="J780" s="11">
        <v>0.29166666666666669</v>
      </c>
      <c r="K780" t="s">
        <v>17</v>
      </c>
      <c r="L780">
        <v>2177693658</v>
      </c>
      <c r="M780">
        <v>2207497170</v>
      </c>
      <c r="N780" t="s">
        <v>18</v>
      </c>
      <c r="O780" t="s">
        <v>42</v>
      </c>
    </row>
    <row r="781" spans="1:15" x14ac:dyDescent="0.3">
      <c r="A781" t="s">
        <v>14</v>
      </c>
      <c r="B781">
        <v>22</v>
      </c>
      <c r="C781" t="str">
        <f>+TEXT(BaseDatos[[#This Row],[Fecha]],"mmmm")</f>
        <v>February</v>
      </c>
      <c r="D781" s="18">
        <v>44614</v>
      </c>
      <c r="E781" t="s">
        <v>29</v>
      </c>
      <c r="F781" t="s">
        <v>26</v>
      </c>
      <c r="G781">
        <v>480</v>
      </c>
      <c r="H781">
        <v>77703</v>
      </c>
      <c r="I781">
        <v>5</v>
      </c>
      <c r="J781" s="11">
        <v>0.25</v>
      </c>
      <c r="K781" t="s">
        <v>17</v>
      </c>
      <c r="L781">
        <v>2186970936</v>
      </c>
      <c r="M781">
        <v>2205821202</v>
      </c>
      <c r="N781" t="s">
        <v>18</v>
      </c>
      <c r="O781" t="s">
        <v>49</v>
      </c>
    </row>
    <row r="782" spans="1:15" x14ac:dyDescent="0.3">
      <c r="A782" t="s">
        <v>41</v>
      </c>
      <c r="B782">
        <v>3</v>
      </c>
      <c r="C782" t="str">
        <f>+TEXT(BaseDatos[[#This Row],[Fecha]],"mmmm")</f>
        <v>April</v>
      </c>
      <c r="D782" s="18">
        <v>44654</v>
      </c>
      <c r="E782" t="s">
        <v>34</v>
      </c>
      <c r="F782" t="s">
        <v>16</v>
      </c>
      <c r="G782">
        <v>329</v>
      </c>
      <c r="H782">
        <v>39904</v>
      </c>
      <c r="I782">
        <v>5</v>
      </c>
      <c r="J782" s="11">
        <v>0.1875</v>
      </c>
      <c r="K782" t="s">
        <v>17</v>
      </c>
      <c r="L782">
        <v>2207497170</v>
      </c>
      <c r="M782">
        <v>2212525308</v>
      </c>
      <c r="N782" t="s">
        <v>18</v>
      </c>
      <c r="O782" t="s">
        <v>33</v>
      </c>
    </row>
    <row r="783" spans="1:15" x14ac:dyDescent="0.3">
      <c r="A783" t="s">
        <v>14</v>
      </c>
      <c r="B783">
        <v>23</v>
      </c>
      <c r="C783" t="str">
        <f>+TEXT(BaseDatos[[#This Row],[Fecha]],"mmmm")</f>
        <v>July</v>
      </c>
      <c r="D783" s="18">
        <v>44765</v>
      </c>
      <c r="E783" t="s">
        <v>20</v>
      </c>
      <c r="F783" t="s">
        <v>40</v>
      </c>
      <c r="G783">
        <v>333</v>
      </c>
      <c r="H783">
        <v>10778</v>
      </c>
      <c r="I783">
        <v>4</v>
      </c>
      <c r="J783" s="11">
        <v>0.20833333333333334</v>
      </c>
      <c r="K783" t="s">
        <v>22</v>
      </c>
      <c r="L783">
        <v>2162890821</v>
      </c>
      <c r="M783">
        <v>2186970936</v>
      </c>
      <c r="N783" t="s">
        <v>24</v>
      </c>
      <c r="O783" t="s">
        <v>33</v>
      </c>
    </row>
    <row r="784" spans="1:15" x14ac:dyDescent="0.3">
      <c r="A784" t="s">
        <v>14</v>
      </c>
      <c r="B784">
        <v>4</v>
      </c>
      <c r="C784" t="str">
        <f>+TEXT(BaseDatos[[#This Row],[Fecha]],"mmmm")</f>
        <v>November</v>
      </c>
      <c r="D784" s="18">
        <v>44869</v>
      </c>
      <c r="E784" t="s">
        <v>23</v>
      </c>
      <c r="F784" t="s">
        <v>16</v>
      </c>
      <c r="G784">
        <v>900</v>
      </c>
      <c r="H784">
        <v>16151</v>
      </c>
      <c r="I784">
        <v>5</v>
      </c>
      <c r="J784" s="11">
        <v>0.29166666666666669</v>
      </c>
      <c r="K784" t="s">
        <v>27</v>
      </c>
      <c r="L784">
        <v>2162890821</v>
      </c>
      <c r="M784">
        <v>2207497170</v>
      </c>
      <c r="N784" t="s">
        <v>24</v>
      </c>
      <c r="O784" t="s">
        <v>44</v>
      </c>
    </row>
    <row r="785" spans="1:15" x14ac:dyDescent="0.3">
      <c r="A785" t="s">
        <v>14</v>
      </c>
      <c r="B785">
        <v>15</v>
      </c>
      <c r="C785" t="str">
        <f>+TEXT(BaseDatos[[#This Row],[Fecha]],"mmmm")</f>
        <v>March</v>
      </c>
      <c r="D785" s="18">
        <v>44635</v>
      </c>
      <c r="E785" t="s">
        <v>20</v>
      </c>
      <c r="F785" t="s">
        <v>16</v>
      </c>
      <c r="G785">
        <v>333</v>
      </c>
      <c r="H785">
        <v>39992</v>
      </c>
      <c r="I785">
        <v>4</v>
      </c>
      <c r="J785" s="11">
        <v>0.20833333333333334</v>
      </c>
      <c r="K785" t="s">
        <v>17</v>
      </c>
      <c r="L785">
        <v>2207497170</v>
      </c>
      <c r="M785">
        <v>2186970936</v>
      </c>
      <c r="N785" t="s">
        <v>18</v>
      </c>
      <c r="O785" t="s">
        <v>44</v>
      </c>
    </row>
    <row r="786" spans="1:15" x14ac:dyDescent="0.3">
      <c r="A786" t="s">
        <v>14</v>
      </c>
      <c r="B786">
        <v>21</v>
      </c>
      <c r="C786" t="str">
        <f>+TEXT(BaseDatos[[#This Row],[Fecha]],"mmmm")</f>
        <v>July</v>
      </c>
      <c r="D786" s="18">
        <v>44763</v>
      </c>
      <c r="E786" t="s">
        <v>23</v>
      </c>
      <c r="F786" t="s">
        <v>21</v>
      </c>
      <c r="G786">
        <v>900</v>
      </c>
      <c r="H786">
        <v>21195</v>
      </c>
      <c r="I786">
        <v>5</v>
      </c>
      <c r="J786" s="11">
        <v>0.29166666666666669</v>
      </c>
      <c r="K786" t="s">
        <v>27</v>
      </c>
      <c r="L786">
        <v>2205821202</v>
      </c>
      <c r="M786">
        <v>2210881640</v>
      </c>
      <c r="N786" t="s">
        <v>31</v>
      </c>
      <c r="O786" t="s">
        <v>45</v>
      </c>
    </row>
    <row r="787" spans="1:15" x14ac:dyDescent="0.3">
      <c r="A787" t="s">
        <v>14</v>
      </c>
      <c r="B787">
        <v>27</v>
      </c>
      <c r="C787" t="str">
        <f>+TEXT(BaseDatos[[#This Row],[Fecha]],"mmmm")</f>
        <v>March</v>
      </c>
      <c r="D787" s="18">
        <v>44647</v>
      </c>
      <c r="E787" t="s">
        <v>34</v>
      </c>
      <c r="F787" t="s">
        <v>26</v>
      </c>
      <c r="G787">
        <v>329</v>
      </c>
      <c r="H787">
        <v>18498</v>
      </c>
      <c r="I787">
        <v>5</v>
      </c>
      <c r="J787" s="11">
        <v>0.1875</v>
      </c>
      <c r="K787" t="s">
        <v>27</v>
      </c>
      <c r="L787">
        <v>2177693658</v>
      </c>
      <c r="M787">
        <v>2212525308</v>
      </c>
      <c r="N787" t="s">
        <v>38</v>
      </c>
      <c r="O787" t="s">
        <v>33</v>
      </c>
    </row>
    <row r="788" spans="1:15" x14ac:dyDescent="0.3">
      <c r="A788" t="s">
        <v>14</v>
      </c>
      <c r="B788">
        <v>24</v>
      </c>
      <c r="C788" t="str">
        <f>+TEXT(BaseDatos[[#This Row],[Fecha]],"mmmm")</f>
        <v>December</v>
      </c>
      <c r="D788" s="18">
        <v>44919</v>
      </c>
      <c r="E788" t="s">
        <v>34</v>
      </c>
      <c r="F788" t="s">
        <v>21</v>
      </c>
      <c r="G788">
        <v>329</v>
      </c>
      <c r="H788">
        <v>77815</v>
      </c>
      <c r="I788">
        <v>5</v>
      </c>
      <c r="J788" s="11">
        <v>0.1875</v>
      </c>
      <c r="K788" t="s">
        <v>17</v>
      </c>
      <c r="L788">
        <v>2205821202</v>
      </c>
      <c r="M788">
        <v>2207497170</v>
      </c>
      <c r="N788" t="s">
        <v>18</v>
      </c>
      <c r="O788" t="s">
        <v>32</v>
      </c>
    </row>
    <row r="789" spans="1:15" x14ac:dyDescent="0.3">
      <c r="A789" t="s">
        <v>14</v>
      </c>
      <c r="B789">
        <v>11</v>
      </c>
      <c r="C789" t="str">
        <f>+TEXT(BaseDatos[[#This Row],[Fecha]],"mmmm")</f>
        <v>July</v>
      </c>
      <c r="D789" s="18">
        <v>44753</v>
      </c>
      <c r="E789" t="s">
        <v>23</v>
      </c>
      <c r="F789" t="s">
        <v>26</v>
      </c>
      <c r="G789">
        <v>900</v>
      </c>
      <c r="H789">
        <v>36419</v>
      </c>
      <c r="I789">
        <v>5</v>
      </c>
      <c r="J789" s="11">
        <v>0.29166666666666669</v>
      </c>
      <c r="K789" t="s">
        <v>22</v>
      </c>
      <c r="L789">
        <v>2210881640</v>
      </c>
      <c r="M789">
        <v>2162890821</v>
      </c>
      <c r="N789" t="s">
        <v>31</v>
      </c>
      <c r="O789" t="s">
        <v>47</v>
      </c>
    </row>
    <row r="790" spans="1:15" x14ac:dyDescent="0.3">
      <c r="A790" t="s">
        <v>14</v>
      </c>
      <c r="B790">
        <v>23</v>
      </c>
      <c r="C790" t="str">
        <f>+TEXT(BaseDatos[[#This Row],[Fecha]],"mmmm")</f>
        <v>January</v>
      </c>
      <c r="D790" s="18">
        <v>44584</v>
      </c>
      <c r="E790" t="s">
        <v>20</v>
      </c>
      <c r="F790" t="s">
        <v>16</v>
      </c>
      <c r="G790">
        <v>333</v>
      </c>
      <c r="H790">
        <v>22557</v>
      </c>
      <c r="I790">
        <v>4</v>
      </c>
      <c r="J790" s="11">
        <v>0.20833333333333334</v>
      </c>
      <c r="K790" t="s">
        <v>27</v>
      </c>
      <c r="L790">
        <v>2162890821</v>
      </c>
      <c r="M790">
        <v>2207497170</v>
      </c>
      <c r="N790" t="s">
        <v>31</v>
      </c>
      <c r="O790" t="s">
        <v>43</v>
      </c>
    </row>
    <row r="791" spans="1:15" x14ac:dyDescent="0.3">
      <c r="A791" t="s">
        <v>14</v>
      </c>
      <c r="B791">
        <v>18</v>
      </c>
      <c r="C791" t="str">
        <f>+TEXT(BaseDatos[[#This Row],[Fecha]],"mmmm")</f>
        <v>April</v>
      </c>
      <c r="D791" s="18">
        <v>44669</v>
      </c>
      <c r="E791" t="s">
        <v>35</v>
      </c>
      <c r="F791" t="s">
        <v>16</v>
      </c>
      <c r="G791">
        <v>382</v>
      </c>
      <c r="H791">
        <v>10802</v>
      </c>
      <c r="I791">
        <v>5</v>
      </c>
      <c r="J791" s="11">
        <v>0.1875</v>
      </c>
      <c r="K791" t="s">
        <v>17</v>
      </c>
      <c r="L791">
        <v>2150486004</v>
      </c>
      <c r="M791">
        <v>2186970936</v>
      </c>
      <c r="N791" t="s">
        <v>18</v>
      </c>
      <c r="O791" t="s">
        <v>33</v>
      </c>
    </row>
    <row r="792" spans="1:15" x14ac:dyDescent="0.3">
      <c r="A792" t="s">
        <v>14</v>
      </c>
      <c r="B792">
        <v>9</v>
      </c>
      <c r="C792" t="str">
        <f>+TEXT(BaseDatos[[#This Row],[Fecha]],"mmmm")</f>
        <v>April</v>
      </c>
      <c r="D792" s="18">
        <v>44660</v>
      </c>
      <c r="E792" t="s">
        <v>34</v>
      </c>
      <c r="F792" t="s">
        <v>26</v>
      </c>
      <c r="G792">
        <v>329</v>
      </c>
      <c r="H792">
        <v>51863</v>
      </c>
      <c r="I792">
        <v>5</v>
      </c>
      <c r="J792" s="11">
        <v>0.1875</v>
      </c>
      <c r="K792" t="s">
        <v>17</v>
      </c>
      <c r="L792">
        <v>2150486004</v>
      </c>
      <c r="M792">
        <v>2186970936</v>
      </c>
      <c r="N792" t="s">
        <v>31</v>
      </c>
      <c r="O792" t="s">
        <v>49</v>
      </c>
    </row>
    <row r="793" spans="1:15" x14ac:dyDescent="0.3">
      <c r="A793" t="s">
        <v>14</v>
      </c>
      <c r="B793">
        <v>5</v>
      </c>
      <c r="C793" t="str">
        <f>+TEXT(BaseDatos[[#This Row],[Fecha]],"mmmm")</f>
        <v>December</v>
      </c>
      <c r="D793" s="18">
        <v>44900</v>
      </c>
      <c r="E793" t="s">
        <v>34</v>
      </c>
      <c r="F793" t="s">
        <v>36</v>
      </c>
      <c r="G793">
        <v>329</v>
      </c>
      <c r="H793">
        <v>29811</v>
      </c>
      <c r="I793">
        <v>5</v>
      </c>
      <c r="J793" s="11">
        <v>0.1875</v>
      </c>
      <c r="K793" t="s">
        <v>22</v>
      </c>
      <c r="L793">
        <v>2150486004</v>
      </c>
      <c r="M793">
        <v>2177693658</v>
      </c>
      <c r="N793" t="s">
        <v>38</v>
      </c>
      <c r="O793" t="s">
        <v>46</v>
      </c>
    </row>
    <row r="794" spans="1:15" x14ac:dyDescent="0.3">
      <c r="A794" t="s">
        <v>14</v>
      </c>
      <c r="B794">
        <v>24</v>
      </c>
      <c r="C794" t="str">
        <f>+TEXT(BaseDatos[[#This Row],[Fecha]],"mmmm")</f>
        <v>October</v>
      </c>
      <c r="D794" s="18">
        <v>44858</v>
      </c>
      <c r="E794" t="s">
        <v>15</v>
      </c>
      <c r="F794" t="s">
        <v>30</v>
      </c>
      <c r="G794">
        <v>222</v>
      </c>
      <c r="H794">
        <v>70887</v>
      </c>
      <c r="I794">
        <v>3</v>
      </c>
      <c r="J794" s="11">
        <v>0.125</v>
      </c>
      <c r="K794" t="s">
        <v>22</v>
      </c>
      <c r="L794">
        <v>2150486004</v>
      </c>
      <c r="M794">
        <v>2177693658</v>
      </c>
      <c r="N794" t="s">
        <v>38</v>
      </c>
      <c r="O794" t="s">
        <v>39</v>
      </c>
    </row>
    <row r="795" spans="1:15" x14ac:dyDescent="0.3">
      <c r="A795" t="s">
        <v>14</v>
      </c>
      <c r="B795">
        <v>7</v>
      </c>
      <c r="C795" t="str">
        <f>+TEXT(BaseDatos[[#This Row],[Fecha]],"mmmm")</f>
        <v>January</v>
      </c>
      <c r="D795" s="18">
        <v>44568</v>
      </c>
      <c r="E795" t="s">
        <v>34</v>
      </c>
      <c r="F795" t="s">
        <v>21</v>
      </c>
      <c r="G795">
        <v>329</v>
      </c>
      <c r="H795">
        <v>62768</v>
      </c>
      <c r="I795">
        <v>5</v>
      </c>
      <c r="J795" s="11">
        <v>0.1875</v>
      </c>
      <c r="K795" t="s">
        <v>22</v>
      </c>
      <c r="L795">
        <v>2186970936</v>
      </c>
      <c r="M795">
        <v>2210881640</v>
      </c>
      <c r="N795" t="s">
        <v>18</v>
      </c>
      <c r="O795" t="s">
        <v>48</v>
      </c>
    </row>
    <row r="796" spans="1:15" x14ac:dyDescent="0.3">
      <c r="A796" t="s">
        <v>14</v>
      </c>
      <c r="B796">
        <v>24</v>
      </c>
      <c r="C796" t="str">
        <f>+TEXT(BaseDatos[[#This Row],[Fecha]],"mmmm")</f>
        <v>February</v>
      </c>
      <c r="D796" s="18">
        <v>44616</v>
      </c>
      <c r="E796" t="s">
        <v>34</v>
      </c>
      <c r="F796" t="s">
        <v>16</v>
      </c>
      <c r="G796">
        <v>329</v>
      </c>
      <c r="H796">
        <v>59304</v>
      </c>
      <c r="I796">
        <v>5</v>
      </c>
      <c r="J796" s="11">
        <v>0.1875</v>
      </c>
      <c r="K796" t="s">
        <v>17</v>
      </c>
      <c r="L796">
        <v>2205821202</v>
      </c>
      <c r="M796">
        <v>2207497170</v>
      </c>
      <c r="N796" t="s">
        <v>38</v>
      </c>
      <c r="O796" t="s">
        <v>45</v>
      </c>
    </row>
    <row r="797" spans="1:15" x14ac:dyDescent="0.3">
      <c r="A797" t="s">
        <v>41</v>
      </c>
      <c r="B797">
        <v>3</v>
      </c>
      <c r="C797" t="str">
        <f>+TEXT(BaseDatos[[#This Row],[Fecha]],"mmmm")</f>
        <v>April</v>
      </c>
      <c r="D797" s="18">
        <v>44654</v>
      </c>
      <c r="E797" t="s">
        <v>34</v>
      </c>
      <c r="F797" t="s">
        <v>40</v>
      </c>
      <c r="G797">
        <v>329</v>
      </c>
      <c r="H797">
        <v>12295</v>
      </c>
      <c r="I797">
        <v>5</v>
      </c>
      <c r="J797" s="11">
        <v>0.1875</v>
      </c>
      <c r="K797" t="s">
        <v>17</v>
      </c>
      <c r="L797">
        <v>2177693658</v>
      </c>
      <c r="M797">
        <v>2207497170</v>
      </c>
      <c r="N797" t="s">
        <v>31</v>
      </c>
      <c r="O797" t="s">
        <v>49</v>
      </c>
    </row>
    <row r="798" spans="1:15" x14ac:dyDescent="0.3">
      <c r="A798" t="s">
        <v>14</v>
      </c>
      <c r="B798">
        <v>21</v>
      </c>
      <c r="C798" t="str">
        <f>+TEXT(BaseDatos[[#This Row],[Fecha]],"mmmm")</f>
        <v>June</v>
      </c>
      <c r="D798" s="18">
        <v>44733</v>
      </c>
      <c r="E798" t="s">
        <v>15</v>
      </c>
      <c r="F798" t="s">
        <v>21</v>
      </c>
      <c r="G798">
        <v>222</v>
      </c>
      <c r="H798">
        <v>32481</v>
      </c>
      <c r="I798">
        <v>3</v>
      </c>
      <c r="J798" s="11">
        <v>0.125</v>
      </c>
      <c r="K798" t="s">
        <v>27</v>
      </c>
      <c r="L798">
        <v>2177693658</v>
      </c>
      <c r="M798">
        <v>2212525308</v>
      </c>
      <c r="N798" t="s">
        <v>38</v>
      </c>
      <c r="O798" t="s">
        <v>37</v>
      </c>
    </row>
    <row r="799" spans="1:15" x14ac:dyDescent="0.3">
      <c r="A799" t="s">
        <v>14</v>
      </c>
      <c r="B799">
        <v>3</v>
      </c>
      <c r="C799" t="str">
        <f>+TEXT(BaseDatos[[#This Row],[Fecha]],"mmmm")</f>
        <v>April</v>
      </c>
      <c r="D799" s="18">
        <v>44654</v>
      </c>
      <c r="E799" t="s">
        <v>23</v>
      </c>
      <c r="F799" t="s">
        <v>21</v>
      </c>
      <c r="G799">
        <v>900</v>
      </c>
      <c r="H799">
        <v>39812</v>
      </c>
      <c r="I799">
        <v>5</v>
      </c>
      <c r="J799" s="11">
        <v>0.29166666666666669</v>
      </c>
      <c r="K799" t="s">
        <v>27</v>
      </c>
      <c r="L799">
        <v>2207497170</v>
      </c>
      <c r="M799">
        <v>2205821202</v>
      </c>
      <c r="N799" t="s">
        <v>24</v>
      </c>
      <c r="O799" t="s">
        <v>47</v>
      </c>
    </row>
    <row r="800" spans="1:15" x14ac:dyDescent="0.3">
      <c r="A800" t="s">
        <v>14</v>
      </c>
      <c r="B800">
        <v>6</v>
      </c>
      <c r="C800" t="str">
        <f>+TEXT(BaseDatos[[#This Row],[Fecha]],"mmmm")</f>
        <v>February</v>
      </c>
      <c r="D800" s="18">
        <v>44598</v>
      </c>
      <c r="E800" t="s">
        <v>15</v>
      </c>
      <c r="F800" t="s">
        <v>26</v>
      </c>
      <c r="G800">
        <v>222</v>
      </c>
      <c r="H800">
        <v>47305</v>
      </c>
      <c r="I800">
        <v>3</v>
      </c>
      <c r="J800" s="11">
        <v>0.125</v>
      </c>
      <c r="K800" t="s">
        <v>27</v>
      </c>
      <c r="L800">
        <v>2212525308</v>
      </c>
      <c r="M800">
        <v>2177693658</v>
      </c>
      <c r="N800" t="s">
        <v>24</v>
      </c>
      <c r="O800" t="s">
        <v>19</v>
      </c>
    </row>
    <row r="801" spans="1:15" x14ac:dyDescent="0.3">
      <c r="A801" t="s">
        <v>41</v>
      </c>
      <c r="B801">
        <v>5</v>
      </c>
      <c r="C801" t="str">
        <f>+TEXT(BaseDatos[[#This Row],[Fecha]],"mmmm")</f>
        <v>March</v>
      </c>
      <c r="D801" s="18">
        <v>44625</v>
      </c>
      <c r="E801" t="s">
        <v>34</v>
      </c>
      <c r="F801" t="s">
        <v>40</v>
      </c>
      <c r="G801">
        <v>329</v>
      </c>
      <c r="H801">
        <v>77687</v>
      </c>
      <c r="I801">
        <v>5</v>
      </c>
      <c r="J801" s="11">
        <v>0.1875</v>
      </c>
      <c r="K801" t="s">
        <v>27</v>
      </c>
      <c r="L801">
        <v>2207497170</v>
      </c>
      <c r="M801">
        <v>2212525308</v>
      </c>
      <c r="N801" t="s">
        <v>38</v>
      </c>
      <c r="O801" t="s">
        <v>49</v>
      </c>
    </row>
    <row r="802" spans="1:15" x14ac:dyDescent="0.3">
      <c r="A802" t="s">
        <v>41</v>
      </c>
      <c r="B802">
        <v>18</v>
      </c>
      <c r="C802" t="str">
        <f>+TEXT(BaseDatos[[#This Row],[Fecha]],"mmmm")</f>
        <v>May</v>
      </c>
      <c r="D802" s="18">
        <v>44699</v>
      </c>
      <c r="E802" t="s">
        <v>23</v>
      </c>
      <c r="F802" t="s">
        <v>30</v>
      </c>
      <c r="G802">
        <v>900</v>
      </c>
      <c r="H802">
        <v>52398</v>
      </c>
      <c r="I802">
        <v>5</v>
      </c>
      <c r="J802" s="11">
        <v>0.29166666666666669</v>
      </c>
      <c r="K802" t="s">
        <v>22</v>
      </c>
      <c r="L802">
        <v>2186970936</v>
      </c>
      <c r="M802">
        <v>2205821202</v>
      </c>
      <c r="N802" t="s">
        <v>31</v>
      </c>
      <c r="O802" t="s">
        <v>32</v>
      </c>
    </row>
    <row r="803" spans="1:15" x14ac:dyDescent="0.3">
      <c r="A803" t="s">
        <v>14</v>
      </c>
      <c r="B803">
        <v>2</v>
      </c>
      <c r="C803" t="str">
        <f>+TEXT(BaseDatos[[#This Row],[Fecha]],"mmmm")</f>
        <v>March</v>
      </c>
      <c r="D803" s="18">
        <v>44622</v>
      </c>
      <c r="E803" t="s">
        <v>23</v>
      </c>
      <c r="F803" t="s">
        <v>30</v>
      </c>
      <c r="G803">
        <v>900</v>
      </c>
      <c r="H803">
        <v>51480</v>
      </c>
      <c r="I803">
        <v>5</v>
      </c>
      <c r="J803" s="11">
        <v>0.29166666666666669</v>
      </c>
      <c r="K803" t="s">
        <v>22</v>
      </c>
      <c r="L803">
        <v>2177693658</v>
      </c>
      <c r="M803">
        <v>2212525308</v>
      </c>
      <c r="N803" t="s">
        <v>38</v>
      </c>
      <c r="O803" t="s">
        <v>28</v>
      </c>
    </row>
    <row r="804" spans="1:15" x14ac:dyDescent="0.3">
      <c r="A804" t="s">
        <v>41</v>
      </c>
      <c r="B804">
        <v>21</v>
      </c>
      <c r="C804" t="str">
        <f>+TEXT(BaseDatos[[#This Row],[Fecha]],"mmmm")</f>
        <v>July</v>
      </c>
      <c r="D804" s="18">
        <v>44763</v>
      </c>
      <c r="E804" t="s">
        <v>35</v>
      </c>
      <c r="F804" t="s">
        <v>40</v>
      </c>
      <c r="G804">
        <v>382</v>
      </c>
      <c r="H804">
        <v>75825</v>
      </c>
      <c r="I804">
        <v>5</v>
      </c>
      <c r="J804" s="11">
        <v>0.1875</v>
      </c>
      <c r="K804" t="s">
        <v>17</v>
      </c>
      <c r="L804">
        <v>2150486004</v>
      </c>
      <c r="M804">
        <v>2162890821</v>
      </c>
      <c r="N804" t="s">
        <v>18</v>
      </c>
      <c r="O804" t="s">
        <v>46</v>
      </c>
    </row>
    <row r="805" spans="1:15" x14ac:dyDescent="0.3">
      <c r="A805" t="s">
        <v>14</v>
      </c>
      <c r="B805">
        <v>21</v>
      </c>
      <c r="C805" t="str">
        <f>+TEXT(BaseDatos[[#This Row],[Fecha]],"mmmm")</f>
        <v>April</v>
      </c>
      <c r="D805" s="18">
        <v>44672</v>
      </c>
      <c r="E805" t="s">
        <v>20</v>
      </c>
      <c r="F805" t="s">
        <v>26</v>
      </c>
      <c r="G805">
        <v>333</v>
      </c>
      <c r="H805">
        <v>63826</v>
      </c>
      <c r="I805">
        <v>4</v>
      </c>
      <c r="J805" s="11">
        <v>0.20833333333333334</v>
      </c>
      <c r="K805" t="s">
        <v>22</v>
      </c>
      <c r="L805">
        <v>2150486004</v>
      </c>
      <c r="M805">
        <v>2207497170</v>
      </c>
      <c r="N805" t="s">
        <v>24</v>
      </c>
      <c r="O805" t="s">
        <v>48</v>
      </c>
    </row>
    <row r="806" spans="1:15" x14ac:dyDescent="0.3">
      <c r="A806" t="s">
        <v>41</v>
      </c>
      <c r="B806">
        <v>2</v>
      </c>
      <c r="C806" t="str">
        <f>+TEXT(BaseDatos[[#This Row],[Fecha]],"mmmm")</f>
        <v>September</v>
      </c>
      <c r="D806" s="18">
        <v>44806</v>
      </c>
      <c r="E806" t="s">
        <v>15</v>
      </c>
      <c r="F806" t="s">
        <v>36</v>
      </c>
      <c r="G806">
        <v>222</v>
      </c>
      <c r="H806">
        <v>22177</v>
      </c>
      <c r="I806">
        <v>3</v>
      </c>
      <c r="J806" s="11">
        <v>0.125</v>
      </c>
      <c r="K806" t="s">
        <v>22</v>
      </c>
      <c r="L806">
        <v>2210881640</v>
      </c>
      <c r="M806">
        <v>2177693658</v>
      </c>
      <c r="N806" t="s">
        <v>38</v>
      </c>
      <c r="O806" t="s">
        <v>48</v>
      </c>
    </row>
    <row r="807" spans="1:15" x14ac:dyDescent="0.3">
      <c r="A807" t="s">
        <v>14</v>
      </c>
      <c r="B807">
        <v>6</v>
      </c>
      <c r="C807" t="str">
        <f>+TEXT(BaseDatos[[#This Row],[Fecha]],"mmmm")</f>
        <v>May</v>
      </c>
      <c r="D807" s="18">
        <v>44687</v>
      </c>
      <c r="E807" t="s">
        <v>20</v>
      </c>
      <c r="F807" t="s">
        <v>36</v>
      </c>
      <c r="G807">
        <v>333</v>
      </c>
      <c r="H807">
        <v>50719</v>
      </c>
      <c r="I807">
        <v>4</v>
      </c>
      <c r="J807" s="11">
        <v>0.20833333333333334</v>
      </c>
      <c r="K807" t="s">
        <v>22</v>
      </c>
      <c r="L807">
        <v>2212525308</v>
      </c>
      <c r="M807">
        <v>2162890821</v>
      </c>
      <c r="N807" t="s">
        <v>18</v>
      </c>
      <c r="O807" t="s">
        <v>25</v>
      </c>
    </row>
    <row r="808" spans="1:15" x14ac:dyDescent="0.3">
      <c r="A808" t="s">
        <v>14</v>
      </c>
      <c r="B808">
        <v>7</v>
      </c>
      <c r="C808" t="str">
        <f>+TEXT(BaseDatos[[#This Row],[Fecha]],"mmmm")</f>
        <v>April</v>
      </c>
      <c r="D808" s="18">
        <v>44658</v>
      </c>
      <c r="E808" t="s">
        <v>34</v>
      </c>
      <c r="F808" t="s">
        <v>36</v>
      </c>
      <c r="G808">
        <v>329</v>
      </c>
      <c r="H808">
        <v>63249</v>
      </c>
      <c r="I808">
        <v>5</v>
      </c>
      <c r="J808" s="11">
        <v>0.1875</v>
      </c>
      <c r="K808" t="s">
        <v>22</v>
      </c>
      <c r="L808">
        <v>2150486004</v>
      </c>
      <c r="M808">
        <v>2205821202</v>
      </c>
      <c r="N808" t="s">
        <v>38</v>
      </c>
      <c r="O808" t="s">
        <v>49</v>
      </c>
    </row>
    <row r="809" spans="1:15" x14ac:dyDescent="0.3">
      <c r="A809" t="s">
        <v>14</v>
      </c>
      <c r="B809">
        <v>23</v>
      </c>
      <c r="C809" t="str">
        <f>+TEXT(BaseDatos[[#This Row],[Fecha]],"mmmm")</f>
        <v>December</v>
      </c>
      <c r="D809" s="18">
        <v>44918</v>
      </c>
      <c r="E809" t="s">
        <v>34</v>
      </c>
      <c r="F809" t="s">
        <v>30</v>
      </c>
      <c r="G809">
        <v>329</v>
      </c>
      <c r="H809">
        <v>57391</v>
      </c>
      <c r="I809">
        <v>5</v>
      </c>
      <c r="J809" s="11">
        <v>0.1875</v>
      </c>
      <c r="K809" t="s">
        <v>22</v>
      </c>
      <c r="L809">
        <v>2210881640</v>
      </c>
      <c r="M809">
        <v>2162890821</v>
      </c>
      <c r="N809" t="s">
        <v>24</v>
      </c>
      <c r="O809" t="s">
        <v>42</v>
      </c>
    </row>
    <row r="810" spans="1:15" x14ac:dyDescent="0.3">
      <c r="A810" t="s">
        <v>14</v>
      </c>
      <c r="B810">
        <v>10</v>
      </c>
      <c r="C810" t="str">
        <f>+TEXT(BaseDatos[[#This Row],[Fecha]],"mmmm")</f>
        <v>June</v>
      </c>
      <c r="D810" s="18">
        <v>44722</v>
      </c>
      <c r="E810" t="s">
        <v>15</v>
      </c>
      <c r="F810" t="s">
        <v>21</v>
      </c>
      <c r="G810">
        <v>222</v>
      </c>
      <c r="H810">
        <v>44503</v>
      </c>
      <c r="I810">
        <v>3</v>
      </c>
      <c r="J810" s="11">
        <v>0.125</v>
      </c>
      <c r="K810" t="s">
        <v>17</v>
      </c>
      <c r="L810">
        <v>2177693658</v>
      </c>
      <c r="M810">
        <v>2207497170</v>
      </c>
      <c r="N810" t="s">
        <v>24</v>
      </c>
      <c r="O810" t="s">
        <v>28</v>
      </c>
    </row>
    <row r="811" spans="1:15" x14ac:dyDescent="0.3">
      <c r="A811" t="s">
        <v>41</v>
      </c>
      <c r="B811">
        <v>20</v>
      </c>
      <c r="C811" t="str">
        <f>+TEXT(BaseDatos[[#This Row],[Fecha]],"mmmm")</f>
        <v>November</v>
      </c>
      <c r="D811" s="18">
        <v>44885</v>
      </c>
      <c r="E811" t="s">
        <v>29</v>
      </c>
      <c r="F811" t="s">
        <v>40</v>
      </c>
      <c r="G811">
        <v>480</v>
      </c>
      <c r="H811">
        <v>28635</v>
      </c>
      <c r="I811">
        <v>5</v>
      </c>
      <c r="J811" s="11">
        <v>0.25</v>
      </c>
      <c r="K811" t="s">
        <v>17</v>
      </c>
      <c r="L811">
        <v>2162890821</v>
      </c>
      <c r="M811">
        <v>2186970936</v>
      </c>
      <c r="N811" t="s">
        <v>24</v>
      </c>
      <c r="O811" t="s">
        <v>43</v>
      </c>
    </row>
    <row r="812" spans="1:15" x14ac:dyDescent="0.3">
      <c r="A812" t="s">
        <v>41</v>
      </c>
      <c r="B812">
        <v>4</v>
      </c>
      <c r="C812" t="str">
        <f>+TEXT(BaseDatos[[#This Row],[Fecha]],"mmmm")</f>
        <v>March</v>
      </c>
      <c r="D812" s="18">
        <v>44624</v>
      </c>
      <c r="E812" t="s">
        <v>35</v>
      </c>
      <c r="F812" t="s">
        <v>21</v>
      </c>
      <c r="G812">
        <v>382</v>
      </c>
      <c r="H812">
        <v>19590</v>
      </c>
      <c r="I812">
        <v>5</v>
      </c>
      <c r="J812" s="11">
        <v>0.1875</v>
      </c>
      <c r="K812" t="s">
        <v>22</v>
      </c>
      <c r="L812">
        <v>2212525308</v>
      </c>
      <c r="M812">
        <v>2177693658</v>
      </c>
      <c r="N812" t="s">
        <v>31</v>
      </c>
      <c r="O812" t="s">
        <v>32</v>
      </c>
    </row>
    <row r="813" spans="1:15" x14ac:dyDescent="0.3">
      <c r="A813" t="s">
        <v>14</v>
      </c>
      <c r="B813">
        <v>25</v>
      </c>
      <c r="C813" t="str">
        <f>+TEXT(BaseDatos[[#This Row],[Fecha]],"mmmm")</f>
        <v>December</v>
      </c>
      <c r="D813" s="18">
        <v>44920</v>
      </c>
      <c r="E813" t="s">
        <v>34</v>
      </c>
      <c r="F813" t="s">
        <v>40</v>
      </c>
      <c r="G813">
        <v>329</v>
      </c>
      <c r="H813">
        <v>68846</v>
      </c>
      <c r="I813">
        <v>5</v>
      </c>
      <c r="J813" s="11">
        <v>0.1875</v>
      </c>
      <c r="K813" t="s">
        <v>22</v>
      </c>
      <c r="L813">
        <v>2186970936</v>
      </c>
      <c r="M813">
        <v>2212525308</v>
      </c>
      <c r="N813" t="s">
        <v>38</v>
      </c>
      <c r="O813" t="s">
        <v>47</v>
      </c>
    </row>
    <row r="814" spans="1:15" x14ac:dyDescent="0.3">
      <c r="A814" t="s">
        <v>14</v>
      </c>
      <c r="B814">
        <v>3</v>
      </c>
      <c r="C814" t="str">
        <f>+TEXT(BaseDatos[[#This Row],[Fecha]],"mmmm")</f>
        <v>April</v>
      </c>
      <c r="D814" s="18">
        <v>44654</v>
      </c>
      <c r="E814" t="s">
        <v>23</v>
      </c>
      <c r="F814" t="s">
        <v>30</v>
      </c>
      <c r="G814">
        <v>900</v>
      </c>
      <c r="H814">
        <v>68137</v>
      </c>
      <c r="I814">
        <v>5</v>
      </c>
      <c r="J814" s="11">
        <v>0.29166666666666669</v>
      </c>
      <c r="K814" t="s">
        <v>17</v>
      </c>
      <c r="L814">
        <v>2207497170</v>
      </c>
      <c r="M814">
        <v>2205821202</v>
      </c>
      <c r="N814" t="s">
        <v>38</v>
      </c>
      <c r="O814" t="s">
        <v>25</v>
      </c>
    </row>
    <row r="815" spans="1:15" x14ac:dyDescent="0.3">
      <c r="A815" t="s">
        <v>14</v>
      </c>
      <c r="B815">
        <v>9</v>
      </c>
      <c r="C815" t="str">
        <f>+TEXT(BaseDatos[[#This Row],[Fecha]],"mmmm")</f>
        <v>June</v>
      </c>
      <c r="D815" s="18">
        <v>44721</v>
      </c>
      <c r="E815" t="s">
        <v>34</v>
      </c>
      <c r="F815" t="s">
        <v>26</v>
      </c>
      <c r="G815">
        <v>329</v>
      </c>
      <c r="H815">
        <v>76617</v>
      </c>
      <c r="I815">
        <v>5</v>
      </c>
      <c r="J815" s="11">
        <v>0.1875</v>
      </c>
      <c r="K815" t="s">
        <v>22</v>
      </c>
      <c r="L815">
        <v>2205821202</v>
      </c>
      <c r="M815">
        <v>2186970936</v>
      </c>
      <c r="N815" t="s">
        <v>24</v>
      </c>
      <c r="O815" t="s">
        <v>49</v>
      </c>
    </row>
    <row r="816" spans="1:15" x14ac:dyDescent="0.3">
      <c r="A816" t="s">
        <v>14</v>
      </c>
      <c r="B816">
        <v>8</v>
      </c>
      <c r="C816" t="str">
        <f>+TEXT(BaseDatos[[#This Row],[Fecha]],"mmmm")</f>
        <v>May</v>
      </c>
      <c r="D816" s="18">
        <v>44689</v>
      </c>
      <c r="E816" t="s">
        <v>35</v>
      </c>
      <c r="F816" t="s">
        <v>40</v>
      </c>
      <c r="G816">
        <v>382</v>
      </c>
      <c r="H816">
        <v>23106</v>
      </c>
      <c r="I816">
        <v>5</v>
      </c>
      <c r="J816" s="11">
        <v>0.1875</v>
      </c>
      <c r="K816" t="s">
        <v>27</v>
      </c>
      <c r="L816">
        <v>2150486004</v>
      </c>
      <c r="M816">
        <v>2210881640</v>
      </c>
      <c r="N816" t="s">
        <v>24</v>
      </c>
      <c r="O816" t="s">
        <v>49</v>
      </c>
    </row>
    <row r="817" spans="1:15" x14ac:dyDescent="0.3">
      <c r="A817" t="s">
        <v>14</v>
      </c>
      <c r="B817">
        <v>21</v>
      </c>
      <c r="C817" t="str">
        <f>+TEXT(BaseDatos[[#This Row],[Fecha]],"mmmm")</f>
        <v>November</v>
      </c>
      <c r="D817" s="18">
        <v>44886</v>
      </c>
      <c r="E817" t="s">
        <v>20</v>
      </c>
      <c r="F817" t="s">
        <v>26</v>
      </c>
      <c r="G817">
        <v>333</v>
      </c>
      <c r="H817">
        <v>44494</v>
      </c>
      <c r="I817">
        <v>4</v>
      </c>
      <c r="J817" s="11">
        <v>0.20833333333333334</v>
      </c>
      <c r="K817" t="s">
        <v>17</v>
      </c>
      <c r="L817">
        <v>2186970936</v>
      </c>
      <c r="M817">
        <v>2186970936</v>
      </c>
      <c r="N817" t="s">
        <v>31</v>
      </c>
      <c r="O817" t="s">
        <v>37</v>
      </c>
    </row>
    <row r="818" spans="1:15" x14ac:dyDescent="0.3">
      <c r="A818" t="s">
        <v>14</v>
      </c>
      <c r="B818">
        <v>1</v>
      </c>
      <c r="C818" t="str">
        <f>+TEXT(BaseDatos[[#This Row],[Fecha]],"mmmm")</f>
        <v>April</v>
      </c>
      <c r="D818" s="18">
        <v>44652</v>
      </c>
      <c r="E818" t="s">
        <v>15</v>
      </c>
      <c r="F818" t="s">
        <v>26</v>
      </c>
      <c r="G818">
        <v>222</v>
      </c>
      <c r="H818">
        <v>45797</v>
      </c>
      <c r="I818">
        <v>3</v>
      </c>
      <c r="J818" s="11">
        <v>0.125</v>
      </c>
      <c r="K818" t="s">
        <v>17</v>
      </c>
      <c r="L818">
        <v>2205821202</v>
      </c>
      <c r="M818">
        <v>2150486004</v>
      </c>
      <c r="N818" t="s">
        <v>31</v>
      </c>
      <c r="O818" t="s">
        <v>44</v>
      </c>
    </row>
    <row r="819" spans="1:15" x14ac:dyDescent="0.3">
      <c r="A819" t="s">
        <v>14</v>
      </c>
      <c r="B819">
        <v>5</v>
      </c>
      <c r="C819" t="str">
        <f>+TEXT(BaseDatos[[#This Row],[Fecha]],"mmmm")</f>
        <v>January</v>
      </c>
      <c r="D819" s="18">
        <v>44566</v>
      </c>
      <c r="E819" t="s">
        <v>34</v>
      </c>
      <c r="F819" t="s">
        <v>16</v>
      </c>
      <c r="G819">
        <v>329</v>
      </c>
      <c r="H819">
        <v>18403</v>
      </c>
      <c r="I819">
        <v>5</v>
      </c>
      <c r="J819" s="11">
        <v>0.1875</v>
      </c>
      <c r="K819" t="s">
        <v>17</v>
      </c>
      <c r="L819">
        <v>2194894679</v>
      </c>
      <c r="M819">
        <v>2150486004</v>
      </c>
      <c r="N819" t="s">
        <v>38</v>
      </c>
      <c r="O819" t="s">
        <v>39</v>
      </c>
    </row>
    <row r="820" spans="1:15" x14ac:dyDescent="0.3">
      <c r="A820" t="s">
        <v>14</v>
      </c>
      <c r="B820">
        <v>4</v>
      </c>
      <c r="C820" t="str">
        <f>+TEXT(BaseDatos[[#This Row],[Fecha]],"mmmm")</f>
        <v>October</v>
      </c>
      <c r="D820" s="18">
        <v>44838</v>
      </c>
      <c r="E820" t="s">
        <v>35</v>
      </c>
      <c r="F820" t="s">
        <v>40</v>
      </c>
      <c r="G820">
        <v>382</v>
      </c>
      <c r="H820">
        <v>50351</v>
      </c>
      <c r="I820">
        <v>5</v>
      </c>
      <c r="J820" s="11">
        <v>0.1875</v>
      </c>
      <c r="K820" t="s">
        <v>22</v>
      </c>
      <c r="L820">
        <v>2162890821</v>
      </c>
      <c r="M820">
        <v>2177693658</v>
      </c>
      <c r="N820" t="s">
        <v>18</v>
      </c>
      <c r="O820" t="s">
        <v>33</v>
      </c>
    </row>
    <row r="821" spans="1:15" x14ac:dyDescent="0.3">
      <c r="A821" t="s">
        <v>14</v>
      </c>
      <c r="B821">
        <v>8</v>
      </c>
      <c r="C821" t="str">
        <f>+TEXT(BaseDatos[[#This Row],[Fecha]],"mmmm")</f>
        <v>May</v>
      </c>
      <c r="D821" s="18">
        <v>44689</v>
      </c>
      <c r="E821" t="s">
        <v>29</v>
      </c>
      <c r="F821" t="s">
        <v>30</v>
      </c>
      <c r="G821">
        <v>480</v>
      </c>
      <c r="H821">
        <v>70384</v>
      </c>
      <c r="I821">
        <v>5</v>
      </c>
      <c r="J821" s="11">
        <v>0.25</v>
      </c>
      <c r="K821" t="s">
        <v>17</v>
      </c>
      <c r="L821">
        <v>2150486004</v>
      </c>
      <c r="M821">
        <v>2210881640</v>
      </c>
      <c r="N821" t="s">
        <v>18</v>
      </c>
      <c r="O821" t="s">
        <v>39</v>
      </c>
    </row>
    <row r="822" spans="1:15" x14ac:dyDescent="0.3">
      <c r="A822" t="s">
        <v>14</v>
      </c>
      <c r="B822">
        <v>18</v>
      </c>
      <c r="C822" t="str">
        <f>+TEXT(BaseDatos[[#This Row],[Fecha]],"mmmm")</f>
        <v>November</v>
      </c>
      <c r="D822" s="18">
        <v>44883</v>
      </c>
      <c r="E822" t="s">
        <v>23</v>
      </c>
      <c r="F822" t="s">
        <v>26</v>
      </c>
      <c r="G822">
        <v>900</v>
      </c>
      <c r="H822">
        <v>69567</v>
      </c>
      <c r="I822">
        <v>5</v>
      </c>
      <c r="J822" s="11">
        <v>0.29166666666666669</v>
      </c>
      <c r="K822" t="s">
        <v>27</v>
      </c>
      <c r="L822">
        <v>2162890821</v>
      </c>
      <c r="M822">
        <v>2205821202</v>
      </c>
      <c r="N822" t="s">
        <v>24</v>
      </c>
      <c r="O822" t="s">
        <v>25</v>
      </c>
    </row>
    <row r="823" spans="1:15" x14ac:dyDescent="0.3">
      <c r="A823" t="s">
        <v>14</v>
      </c>
      <c r="B823">
        <v>16</v>
      </c>
      <c r="C823" t="str">
        <f>+TEXT(BaseDatos[[#This Row],[Fecha]],"mmmm")</f>
        <v>July</v>
      </c>
      <c r="D823" s="18">
        <v>44758</v>
      </c>
      <c r="E823" t="s">
        <v>15</v>
      </c>
      <c r="F823" t="s">
        <v>36</v>
      </c>
      <c r="G823">
        <v>222</v>
      </c>
      <c r="H823">
        <v>28757</v>
      </c>
      <c r="I823">
        <v>3</v>
      </c>
      <c r="J823" s="11">
        <v>0.125</v>
      </c>
      <c r="K823" t="s">
        <v>22</v>
      </c>
      <c r="L823">
        <v>2210881640</v>
      </c>
      <c r="M823">
        <v>2150486004</v>
      </c>
      <c r="N823" t="s">
        <v>18</v>
      </c>
      <c r="O823" t="s">
        <v>49</v>
      </c>
    </row>
    <row r="824" spans="1:15" x14ac:dyDescent="0.3">
      <c r="A824" t="s">
        <v>14</v>
      </c>
      <c r="B824">
        <v>12</v>
      </c>
      <c r="C824" t="str">
        <f>+TEXT(BaseDatos[[#This Row],[Fecha]],"mmmm")</f>
        <v>December</v>
      </c>
      <c r="D824" s="18">
        <v>44907</v>
      </c>
      <c r="E824" t="s">
        <v>29</v>
      </c>
      <c r="F824" t="s">
        <v>36</v>
      </c>
      <c r="G824">
        <v>480</v>
      </c>
      <c r="H824">
        <v>27614</v>
      </c>
      <c r="I824">
        <v>5</v>
      </c>
      <c r="J824" s="11">
        <v>0.25</v>
      </c>
      <c r="K824" t="s">
        <v>22</v>
      </c>
      <c r="L824">
        <v>2186970936</v>
      </c>
      <c r="M824">
        <v>2210881640</v>
      </c>
      <c r="N824" t="s">
        <v>24</v>
      </c>
      <c r="O824" t="s">
        <v>47</v>
      </c>
    </row>
    <row r="825" spans="1:15" x14ac:dyDescent="0.3">
      <c r="A825" t="s">
        <v>14</v>
      </c>
      <c r="B825">
        <v>9</v>
      </c>
      <c r="C825" t="str">
        <f>+TEXT(BaseDatos[[#This Row],[Fecha]],"mmmm")</f>
        <v>October</v>
      </c>
      <c r="D825" s="18">
        <v>44843</v>
      </c>
      <c r="E825" t="s">
        <v>34</v>
      </c>
      <c r="F825" t="s">
        <v>36</v>
      </c>
      <c r="G825">
        <v>329</v>
      </c>
      <c r="H825">
        <v>69970</v>
      </c>
      <c r="I825">
        <v>5</v>
      </c>
      <c r="J825" s="11">
        <v>0.1875</v>
      </c>
      <c r="K825" t="s">
        <v>27</v>
      </c>
      <c r="L825">
        <v>2212525308</v>
      </c>
      <c r="M825">
        <v>2162890821</v>
      </c>
      <c r="N825" t="s">
        <v>38</v>
      </c>
      <c r="O825" t="s">
        <v>33</v>
      </c>
    </row>
    <row r="826" spans="1:15" x14ac:dyDescent="0.3">
      <c r="A826" t="s">
        <v>41</v>
      </c>
      <c r="B826">
        <v>18</v>
      </c>
      <c r="C826" t="str">
        <f>+TEXT(BaseDatos[[#This Row],[Fecha]],"mmmm")</f>
        <v>August</v>
      </c>
      <c r="D826" s="18">
        <v>44791</v>
      </c>
      <c r="E826" t="s">
        <v>20</v>
      </c>
      <c r="F826" t="s">
        <v>30</v>
      </c>
      <c r="G826">
        <v>333</v>
      </c>
      <c r="H826">
        <v>29212</v>
      </c>
      <c r="I826">
        <v>4</v>
      </c>
      <c r="J826" s="11">
        <v>0.20833333333333334</v>
      </c>
      <c r="K826" t="s">
        <v>27</v>
      </c>
      <c r="L826">
        <v>2194894679</v>
      </c>
      <c r="M826">
        <v>2177693658</v>
      </c>
      <c r="N826" t="s">
        <v>31</v>
      </c>
      <c r="O826" t="s">
        <v>28</v>
      </c>
    </row>
    <row r="827" spans="1:15" x14ac:dyDescent="0.3">
      <c r="A827" t="s">
        <v>14</v>
      </c>
      <c r="B827">
        <v>3</v>
      </c>
      <c r="C827" t="str">
        <f>+TEXT(BaseDatos[[#This Row],[Fecha]],"mmmm")</f>
        <v>April</v>
      </c>
      <c r="D827" s="18">
        <v>44654</v>
      </c>
      <c r="E827" t="s">
        <v>35</v>
      </c>
      <c r="F827" t="s">
        <v>36</v>
      </c>
      <c r="G827">
        <v>382</v>
      </c>
      <c r="H827">
        <v>51215</v>
      </c>
      <c r="I827">
        <v>5</v>
      </c>
      <c r="J827" s="11">
        <v>0.1875</v>
      </c>
      <c r="K827" t="s">
        <v>17</v>
      </c>
      <c r="L827">
        <v>2162890821</v>
      </c>
      <c r="M827">
        <v>2207497170</v>
      </c>
      <c r="N827" t="s">
        <v>18</v>
      </c>
      <c r="O827" t="s">
        <v>49</v>
      </c>
    </row>
    <row r="828" spans="1:15" x14ac:dyDescent="0.3">
      <c r="A828" t="s">
        <v>14</v>
      </c>
      <c r="B828">
        <v>5</v>
      </c>
      <c r="C828" t="str">
        <f>+TEXT(BaseDatos[[#This Row],[Fecha]],"mmmm")</f>
        <v>October</v>
      </c>
      <c r="D828" s="18">
        <v>44839</v>
      </c>
      <c r="E828" t="s">
        <v>23</v>
      </c>
      <c r="F828" t="s">
        <v>30</v>
      </c>
      <c r="G828">
        <v>900</v>
      </c>
      <c r="H828">
        <v>47225</v>
      </c>
      <c r="I828">
        <v>5</v>
      </c>
      <c r="J828" s="11">
        <v>0.29166666666666669</v>
      </c>
      <c r="K828" t="s">
        <v>22</v>
      </c>
      <c r="L828">
        <v>2210881640</v>
      </c>
      <c r="M828">
        <v>2162890821</v>
      </c>
      <c r="N828" t="s">
        <v>18</v>
      </c>
      <c r="O828" t="s">
        <v>19</v>
      </c>
    </row>
    <row r="829" spans="1:15" x14ac:dyDescent="0.3">
      <c r="A829" t="s">
        <v>41</v>
      </c>
      <c r="B829">
        <v>12</v>
      </c>
      <c r="C829" t="str">
        <f>+TEXT(BaseDatos[[#This Row],[Fecha]],"mmmm")</f>
        <v>September</v>
      </c>
      <c r="D829" s="18">
        <v>44816</v>
      </c>
      <c r="E829" t="s">
        <v>20</v>
      </c>
      <c r="F829" t="s">
        <v>40</v>
      </c>
      <c r="G829">
        <v>333</v>
      </c>
      <c r="H829">
        <v>32333</v>
      </c>
      <c r="I829">
        <v>4</v>
      </c>
      <c r="J829" s="11">
        <v>0.20833333333333334</v>
      </c>
      <c r="K829" t="s">
        <v>27</v>
      </c>
      <c r="L829">
        <v>2150486004</v>
      </c>
      <c r="M829">
        <v>2210881640</v>
      </c>
      <c r="N829" t="s">
        <v>31</v>
      </c>
      <c r="O829" t="s">
        <v>28</v>
      </c>
    </row>
    <row r="830" spans="1:15" x14ac:dyDescent="0.3">
      <c r="A830" t="s">
        <v>14</v>
      </c>
      <c r="B830">
        <v>11</v>
      </c>
      <c r="C830" t="str">
        <f>+TEXT(BaseDatos[[#This Row],[Fecha]],"mmmm")</f>
        <v>October</v>
      </c>
      <c r="D830" s="18">
        <v>44845</v>
      </c>
      <c r="E830" t="s">
        <v>35</v>
      </c>
      <c r="F830" t="s">
        <v>40</v>
      </c>
      <c r="G830">
        <v>382</v>
      </c>
      <c r="H830">
        <v>24403</v>
      </c>
      <c r="I830">
        <v>5</v>
      </c>
      <c r="J830" s="11">
        <v>0.1875</v>
      </c>
      <c r="K830" t="s">
        <v>27</v>
      </c>
      <c r="L830">
        <v>2212525308</v>
      </c>
      <c r="M830">
        <v>2212525308</v>
      </c>
      <c r="N830" t="s">
        <v>24</v>
      </c>
      <c r="O830" t="s">
        <v>45</v>
      </c>
    </row>
    <row r="831" spans="1:15" x14ac:dyDescent="0.3">
      <c r="A831" t="s">
        <v>14</v>
      </c>
      <c r="B831">
        <v>7</v>
      </c>
      <c r="C831" t="str">
        <f>+TEXT(BaseDatos[[#This Row],[Fecha]],"mmmm")</f>
        <v>September</v>
      </c>
      <c r="D831" s="18">
        <v>44811</v>
      </c>
      <c r="E831" t="s">
        <v>23</v>
      </c>
      <c r="F831" t="s">
        <v>36</v>
      </c>
      <c r="G831">
        <v>900</v>
      </c>
      <c r="H831">
        <v>40696</v>
      </c>
      <c r="I831">
        <v>5</v>
      </c>
      <c r="J831" s="11">
        <v>0.29166666666666669</v>
      </c>
      <c r="K831" t="s">
        <v>27</v>
      </c>
      <c r="L831">
        <v>2186970936</v>
      </c>
      <c r="M831">
        <v>2162890821</v>
      </c>
      <c r="N831" t="s">
        <v>38</v>
      </c>
      <c r="O831" t="s">
        <v>19</v>
      </c>
    </row>
    <row r="832" spans="1:15" x14ac:dyDescent="0.3">
      <c r="A832" t="s">
        <v>14</v>
      </c>
      <c r="B832">
        <v>3</v>
      </c>
      <c r="C832" t="str">
        <f>+TEXT(BaseDatos[[#This Row],[Fecha]],"mmmm")</f>
        <v>June</v>
      </c>
      <c r="D832" s="18">
        <v>44715</v>
      </c>
      <c r="E832" t="s">
        <v>35</v>
      </c>
      <c r="F832" t="s">
        <v>30</v>
      </c>
      <c r="G832">
        <v>382</v>
      </c>
      <c r="H832">
        <v>31417</v>
      </c>
      <c r="I832">
        <v>5</v>
      </c>
      <c r="J832" s="11">
        <v>0.1875</v>
      </c>
      <c r="K832" t="s">
        <v>17</v>
      </c>
      <c r="L832">
        <v>2162890821</v>
      </c>
      <c r="M832">
        <v>2212525308</v>
      </c>
      <c r="N832" t="s">
        <v>24</v>
      </c>
      <c r="O832" t="s">
        <v>44</v>
      </c>
    </row>
    <row r="833" spans="1:15" x14ac:dyDescent="0.3">
      <c r="A833" t="s">
        <v>41</v>
      </c>
      <c r="B833">
        <v>4</v>
      </c>
      <c r="C833" t="str">
        <f>+TEXT(BaseDatos[[#This Row],[Fecha]],"mmmm")</f>
        <v>May</v>
      </c>
      <c r="D833" s="18">
        <v>44685</v>
      </c>
      <c r="E833" t="s">
        <v>29</v>
      </c>
      <c r="F833" t="s">
        <v>16</v>
      </c>
      <c r="G833">
        <v>480</v>
      </c>
      <c r="H833">
        <v>31370</v>
      </c>
      <c r="I833">
        <v>5</v>
      </c>
      <c r="J833" s="11">
        <v>0.25</v>
      </c>
      <c r="K833" t="s">
        <v>17</v>
      </c>
      <c r="L833">
        <v>2177693658</v>
      </c>
      <c r="M833">
        <v>2177693658</v>
      </c>
      <c r="N833" t="s">
        <v>31</v>
      </c>
      <c r="O833" t="s">
        <v>32</v>
      </c>
    </row>
    <row r="834" spans="1:15" x14ac:dyDescent="0.3">
      <c r="A834" t="s">
        <v>14</v>
      </c>
      <c r="B834">
        <v>26</v>
      </c>
      <c r="C834" t="str">
        <f>+TEXT(BaseDatos[[#This Row],[Fecha]],"mmmm")</f>
        <v>April</v>
      </c>
      <c r="D834" s="18">
        <v>44677</v>
      </c>
      <c r="E834" t="s">
        <v>35</v>
      </c>
      <c r="F834" t="s">
        <v>16</v>
      </c>
      <c r="G834">
        <v>382</v>
      </c>
      <c r="H834">
        <v>16982</v>
      </c>
      <c r="I834">
        <v>5</v>
      </c>
      <c r="J834" s="11">
        <v>0.1875</v>
      </c>
      <c r="K834" t="s">
        <v>17</v>
      </c>
      <c r="L834">
        <v>2210881640</v>
      </c>
      <c r="M834">
        <v>2162890821</v>
      </c>
      <c r="N834" t="s">
        <v>24</v>
      </c>
      <c r="O834" t="s">
        <v>37</v>
      </c>
    </row>
    <row r="835" spans="1:15" x14ac:dyDescent="0.3">
      <c r="A835" t="s">
        <v>14</v>
      </c>
      <c r="B835">
        <v>12</v>
      </c>
      <c r="C835" t="str">
        <f>+TEXT(BaseDatos[[#This Row],[Fecha]],"mmmm")</f>
        <v>August</v>
      </c>
      <c r="D835" s="18">
        <v>44785</v>
      </c>
      <c r="E835" t="s">
        <v>20</v>
      </c>
      <c r="F835" t="s">
        <v>16</v>
      </c>
      <c r="G835">
        <v>333</v>
      </c>
      <c r="H835">
        <v>17474</v>
      </c>
      <c r="I835">
        <v>4</v>
      </c>
      <c r="J835" s="11">
        <v>0.20833333333333334</v>
      </c>
      <c r="K835" t="s">
        <v>27</v>
      </c>
      <c r="L835">
        <v>2212525308</v>
      </c>
      <c r="M835">
        <v>2177693658</v>
      </c>
      <c r="N835" t="s">
        <v>18</v>
      </c>
      <c r="O835" t="s">
        <v>33</v>
      </c>
    </row>
    <row r="836" spans="1:15" x14ac:dyDescent="0.3">
      <c r="A836" t="s">
        <v>14</v>
      </c>
      <c r="B836">
        <v>9</v>
      </c>
      <c r="C836" t="str">
        <f>+TEXT(BaseDatos[[#This Row],[Fecha]],"mmmm")</f>
        <v>July</v>
      </c>
      <c r="D836" s="18">
        <v>44751</v>
      </c>
      <c r="E836" t="s">
        <v>23</v>
      </c>
      <c r="F836" t="s">
        <v>36</v>
      </c>
      <c r="G836">
        <v>900</v>
      </c>
      <c r="H836">
        <v>33092</v>
      </c>
      <c r="I836">
        <v>5</v>
      </c>
      <c r="J836" s="11">
        <v>0.29166666666666669</v>
      </c>
      <c r="K836" t="s">
        <v>22</v>
      </c>
      <c r="L836">
        <v>2162890821</v>
      </c>
      <c r="M836">
        <v>2205821202</v>
      </c>
      <c r="N836" t="s">
        <v>24</v>
      </c>
      <c r="O836" t="s">
        <v>33</v>
      </c>
    </row>
    <row r="837" spans="1:15" x14ac:dyDescent="0.3">
      <c r="A837" t="s">
        <v>14</v>
      </c>
      <c r="B837">
        <v>20</v>
      </c>
      <c r="C837" t="str">
        <f>+TEXT(BaseDatos[[#This Row],[Fecha]],"mmmm")</f>
        <v>June</v>
      </c>
      <c r="D837" s="18">
        <v>44732</v>
      </c>
      <c r="E837" t="s">
        <v>29</v>
      </c>
      <c r="F837" t="s">
        <v>30</v>
      </c>
      <c r="G837">
        <v>480</v>
      </c>
      <c r="H837">
        <v>29126</v>
      </c>
      <c r="I837">
        <v>5</v>
      </c>
      <c r="J837" s="11">
        <v>0.25</v>
      </c>
      <c r="K837" t="s">
        <v>22</v>
      </c>
      <c r="L837">
        <v>2210881640</v>
      </c>
      <c r="M837">
        <v>2162890821</v>
      </c>
      <c r="N837" t="s">
        <v>24</v>
      </c>
      <c r="O837" t="s">
        <v>28</v>
      </c>
    </row>
    <row r="838" spans="1:15" x14ac:dyDescent="0.3">
      <c r="A838" t="s">
        <v>41</v>
      </c>
      <c r="B838">
        <v>26</v>
      </c>
      <c r="C838" t="str">
        <f>+TEXT(BaseDatos[[#This Row],[Fecha]],"mmmm")</f>
        <v>March</v>
      </c>
      <c r="D838" s="18">
        <v>44646</v>
      </c>
      <c r="E838" t="s">
        <v>35</v>
      </c>
      <c r="F838" t="s">
        <v>36</v>
      </c>
      <c r="G838">
        <v>382</v>
      </c>
      <c r="H838">
        <v>33148</v>
      </c>
      <c r="I838">
        <v>5</v>
      </c>
      <c r="J838" s="11">
        <v>0.1875</v>
      </c>
      <c r="K838" t="s">
        <v>22</v>
      </c>
      <c r="L838">
        <v>2207497170</v>
      </c>
      <c r="M838">
        <v>2210881640</v>
      </c>
      <c r="N838" t="s">
        <v>38</v>
      </c>
      <c r="O838" t="s">
        <v>33</v>
      </c>
    </row>
    <row r="839" spans="1:15" x14ac:dyDescent="0.3">
      <c r="A839" t="s">
        <v>41</v>
      </c>
      <c r="B839">
        <v>5</v>
      </c>
      <c r="C839" t="str">
        <f>+TEXT(BaseDatos[[#This Row],[Fecha]],"mmmm")</f>
        <v>October</v>
      </c>
      <c r="D839" s="18">
        <v>44839</v>
      </c>
      <c r="E839" t="s">
        <v>34</v>
      </c>
      <c r="F839" t="s">
        <v>26</v>
      </c>
      <c r="G839">
        <v>329</v>
      </c>
      <c r="H839">
        <v>35267</v>
      </c>
      <c r="I839">
        <v>5</v>
      </c>
      <c r="J839" s="11">
        <v>0.1875</v>
      </c>
      <c r="K839" t="s">
        <v>22</v>
      </c>
      <c r="L839">
        <v>2162890821</v>
      </c>
      <c r="M839">
        <v>2162890821</v>
      </c>
      <c r="N839" t="s">
        <v>18</v>
      </c>
      <c r="O839" t="s">
        <v>49</v>
      </c>
    </row>
    <row r="840" spans="1:15" x14ac:dyDescent="0.3">
      <c r="A840" t="s">
        <v>14</v>
      </c>
      <c r="B840">
        <v>16</v>
      </c>
      <c r="C840" t="str">
        <f>+TEXT(BaseDatos[[#This Row],[Fecha]],"mmmm")</f>
        <v>November</v>
      </c>
      <c r="D840" s="18">
        <v>44881</v>
      </c>
      <c r="E840" t="s">
        <v>20</v>
      </c>
      <c r="F840" t="s">
        <v>30</v>
      </c>
      <c r="G840">
        <v>333</v>
      </c>
      <c r="H840">
        <v>71549</v>
      </c>
      <c r="I840">
        <v>4</v>
      </c>
      <c r="J840" s="11">
        <v>0.20833333333333334</v>
      </c>
      <c r="K840" t="s">
        <v>22</v>
      </c>
      <c r="L840">
        <v>2207497170</v>
      </c>
      <c r="M840">
        <v>2186970936</v>
      </c>
      <c r="N840" t="s">
        <v>24</v>
      </c>
      <c r="O840" t="s">
        <v>39</v>
      </c>
    </row>
    <row r="841" spans="1:15" x14ac:dyDescent="0.3">
      <c r="A841" t="s">
        <v>14</v>
      </c>
      <c r="B841">
        <v>3</v>
      </c>
      <c r="C841" t="str">
        <f>+TEXT(BaseDatos[[#This Row],[Fecha]],"mmmm")</f>
        <v>April</v>
      </c>
      <c r="D841" s="18">
        <v>44654</v>
      </c>
      <c r="E841" t="s">
        <v>34</v>
      </c>
      <c r="F841" t="s">
        <v>30</v>
      </c>
      <c r="G841">
        <v>329</v>
      </c>
      <c r="H841">
        <v>10004</v>
      </c>
      <c r="I841">
        <v>5</v>
      </c>
      <c r="J841" s="11">
        <v>0.1875</v>
      </c>
      <c r="K841" t="s">
        <v>27</v>
      </c>
      <c r="L841">
        <v>2210881640</v>
      </c>
      <c r="M841">
        <v>2210881640</v>
      </c>
      <c r="N841" t="s">
        <v>38</v>
      </c>
      <c r="O841" t="s">
        <v>42</v>
      </c>
    </row>
    <row r="842" spans="1:15" x14ac:dyDescent="0.3">
      <c r="A842" t="s">
        <v>14</v>
      </c>
      <c r="B842">
        <v>14</v>
      </c>
      <c r="C842" t="str">
        <f>+TEXT(BaseDatos[[#This Row],[Fecha]],"mmmm")</f>
        <v>November</v>
      </c>
      <c r="D842" s="18">
        <v>44879</v>
      </c>
      <c r="E842" t="s">
        <v>20</v>
      </c>
      <c r="F842" t="s">
        <v>30</v>
      </c>
      <c r="G842">
        <v>333</v>
      </c>
      <c r="H842">
        <v>61892</v>
      </c>
      <c r="I842">
        <v>4</v>
      </c>
      <c r="J842" s="11">
        <v>0.20833333333333334</v>
      </c>
      <c r="K842" t="s">
        <v>22</v>
      </c>
      <c r="L842">
        <v>2194894679</v>
      </c>
      <c r="M842">
        <v>2212525308</v>
      </c>
      <c r="N842" t="s">
        <v>18</v>
      </c>
      <c r="O842" t="s">
        <v>44</v>
      </c>
    </row>
    <row r="843" spans="1:15" x14ac:dyDescent="0.3">
      <c r="A843" t="s">
        <v>14</v>
      </c>
      <c r="B843">
        <v>6</v>
      </c>
      <c r="C843" t="str">
        <f>+TEXT(BaseDatos[[#This Row],[Fecha]],"mmmm")</f>
        <v>November</v>
      </c>
      <c r="D843" s="18">
        <v>44871</v>
      </c>
      <c r="E843" t="s">
        <v>20</v>
      </c>
      <c r="F843" t="s">
        <v>21</v>
      </c>
      <c r="G843">
        <v>333</v>
      </c>
      <c r="H843">
        <v>17680</v>
      </c>
      <c r="I843">
        <v>4</v>
      </c>
      <c r="J843" s="11">
        <v>0.20833333333333334</v>
      </c>
      <c r="K843" t="s">
        <v>17</v>
      </c>
      <c r="L843">
        <v>2177693658</v>
      </c>
      <c r="M843">
        <v>2162890821</v>
      </c>
      <c r="N843" t="s">
        <v>24</v>
      </c>
      <c r="O843" t="s">
        <v>39</v>
      </c>
    </row>
    <row r="844" spans="1:15" x14ac:dyDescent="0.3">
      <c r="A844" t="s">
        <v>14</v>
      </c>
      <c r="B844">
        <v>22</v>
      </c>
      <c r="C844" t="str">
        <f>+TEXT(BaseDatos[[#This Row],[Fecha]],"mmmm")</f>
        <v>August</v>
      </c>
      <c r="D844" s="18">
        <v>44795</v>
      </c>
      <c r="E844" t="s">
        <v>29</v>
      </c>
      <c r="F844" t="s">
        <v>26</v>
      </c>
      <c r="G844">
        <v>480</v>
      </c>
      <c r="H844">
        <v>17177</v>
      </c>
      <c r="I844">
        <v>5</v>
      </c>
      <c r="J844" s="11">
        <v>0.25</v>
      </c>
      <c r="K844" t="s">
        <v>27</v>
      </c>
      <c r="L844">
        <v>2210881640</v>
      </c>
      <c r="M844">
        <v>2210881640</v>
      </c>
      <c r="N844" t="s">
        <v>31</v>
      </c>
      <c r="O844" t="s">
        <v>42</v>
      </c>
    </row>
    <row r="845" spans="1:15" x14ac:dyDescent="0.3">
      <c r="A845" t="s">
        <v>14</v>
      </c>
      <c r="B845">
        <v>20</v>
      </c>
      <c r="C845" t="str">
        <f>+TEXT(BaseDatos[[#This Row],[Fecha]],"mmmm")</f>
        <v>December</v>
      </c>
      <c r="D845" s="18">
        <v>44915</v>
      </c>
      <c r="E845" t="s">
        <v>15</v>
      </c>
      <c r="F845" t="s">
        <v>26</v>
      </c>
      <c r="G845">
        <v>222</v>
      </c>
      <c r="H845">
        <v>37427</v>
      </c>
      <c r="I845">
        <v>3</v>
      </c>
      <c r="J845" s="11">
        <v>0.125</v>
      </c>
      <c r="K845" t="s">
        <v>17</v>
      </c>
      <c r="L845">
        <v>2212525308</v>
      </c>
      <c r="M845">
        <v>2205821202</v>
      </c>
      <c r="N845" t="s">
        <v>31</v>
      </c>
      <c r="O845" t="s">
        <v>48</v>
      </c>
    </row>
    <row r="846" spans="1:15" x14ac:dyDescent="0.3">
      <c r="A846" t="s">
        <v>14</v>
      </c>
      <c r="B846">
        <v>9</v>
      </c>
      <c r="C846" t="str">
        <f>+TEXT(BaseDatos[[#This Row],[Fecha]],"mmmm")</f>
        <v>March</v>
      </c>
      <c r="D846" s="18">
        <v>44629</v>
      </c>
      <c r="E846" t="s">
        <v>15</v>
      </c>
      <c r="F846" t="s">
        <v>36</v>
      </c>
      <c r="G846">
        <v>222</v>
      </c>
      <c r="H846">
        <v>77012</v>
      </c>
      <c r="I846">
        <v>3</v>
      </c>
      <c r="J846" s="11">
        <v>0.125</v>
      </c>
      <c r="K846" t="s">
        <v>27</v>
      </c>
      <c r="L846">
        <v>2205821202</v>
      </c>
      <c r="M846">
        <v>2210881640</v>
      </c>
      <c r="N846" t="s">
        <v>18</v>
      </c>
      <c r="O846" t="s">
        <v>46</v>
      </c>
    </row>
    <row r="847" spans="1:15" x14ac:dyDescent="0.3">
      <c r="A847" t="s">
        <v>14</v>
      </c>
      <c r="B847">
        <v>8</v>
      </c>
      <c r="C847" t="str">
        <f>+TEXT(BaseDatos[[#This Row],[Fecha]],"mmmm")</f>
        <v>January</v>
      </c>
      <c r="D847" s="18">
        <v>44569</v>
      </c>
      <c r="E847" t="s">
        <v>35</v>
      </c>
      <c r="F847" t="s">
        <v>30</v>
      </c>
      <c r="G847">
        <v>382</v>
      </c>
      <c r="H847">
        <v>10563</v>
      </c>
      <c r="I847">
        <v>5</v>
      </c>
      <c r="J847" s="11">
        <v>0.1875</v>
      </c>
      <c r="K847" t="s">
        <v>27</v>
      </c>
      <c r="L847">
        <v>2207497170</v>
      </c>
      <c r="M847">
        <v>2207497170</v>
      </c>
      <c r="N847" t="s">
        <v>24</v>
      </c>
      <c r="O847" t="s">
        <v>42</v>
      </c>
    </row>
    <row r="848" spans="1:15" x14ac:dyDescent="0.3">
      <c r="A848" t="s">
        <v>14</v>
      </c>
      <c r="B848">
        <v>12</v>
      </c>
      <c r="C848" t="str">
        <f>+TEXT(BaseDatos[[#This Row],[Fecha]],"mmmm")</f>
        <v>August</v>
      </c>
      <c r="D848" s="18">
        <v>44785</v>
      </c>
      <c r="E848" t="s">
        <v>20</v>
      </c>
      <c r="F848" t="s">
        <v>16</v>
      </c>
      <c r="G848">
        <v>333</v>
      </c>
      <c r="H848">
        <v>33194</v>
      </c>
      <c r="I848">
        <v>4</v>
      </c>
      <c r="J848" s="11">
        <v>0.20833333333333334</v>
      </c>
      <c r="K848" t="s">
        <v>27</v>
      </c>
      <c r="L848">
        <v>2212525308</v>
      </c>
      <c r="M848">
        <v>2186970936</v>
      </c>
      <c r="N848" t="s">
        <v>24</v>
      </c>
      <c r="O848" t="s">
        <v>45</v>
      </c>
    </row>
    <row r="849" spans="1:15" x14ac:dyDescent="0.3">
      <c r="A849" t="s">
        <v>14</v>
      </c>
      <c r="B849">
        <v>18</v>
      </c>
      <c r="C849" t="str">
        <f>+TEXT(BaseDatos[[#This Row],[Fecha]],"mmmm")</f>
        <v>July</v>
      </c>
      <c r="D849" s="18">
        <v>44760</v>
      </c>
      <c r="E849" t="s">
        <v>20</v>
      </c>
      <c r="F849" t="s">
        <v>30</v>
      </c>
      <c r="G849">
        <v>333</v>
      </c>
      <c r="H849">
        <v>18020</v>
      </c>
      <c r="I849">
        <v>4</v>
      </c>
      <c r="J849" s="11">
        <v>0.20833333333333334</v>
      </c>
      <c r="K849" t="s">
        <v>22</v>
      </c>
      <c r="L849">
        <v>2210881640</v>
      </c>
      <c r="M849">
        <v>2210881640</v>
      </c>
      <c r="N849" t="s">
        <v>18</v>
      </c>
      <c r="O849" t="s">
        <v>47</v>
      </c>
    </row>
    <row r="850" spans="1:15" x14ac:dyDescent="0.3">
      <c r="A850" t="s">
        <v>14</v>
      </c>
      <c r="B850">
        <v>20</v>
      </c>
      <c r="C850" t="str">
        <f>+TEXT(BaseDatos[[#This Row],[Fecha]],"mmmm")</f>
        <v>June</v>
      </c>
      <c r="D850" s="18">
        <v>44732</v>
      </c>
      <c r="E850" t="s">
        <v>35</v>
      </c>
      <c r="F850" t="s">
        <v>26</v>
      </c>
      <c r="G850">
        <v>382</v>
      </c>
      <c r="H850">
        <v>11429</v>
      </c>
      <c r="I850">
        <v>5</v>
      </c>
      <c r="J850" s="11">
        <v>0.1875</v>
      </c>
      <c r="K850" t="s">
        <v>27</v>
      </c>
      <c r="L850">
        <v>2162890821</v>
      </c>
      <c r="M850">
        <v>2177693658</v>
      </c>
      <c r="N850" t="s">
        <v>31</v>
      </c>
      <c r="O850" t="s">
        <v>39</v>
      </c>
    </row>
    <row r="851" spans="1:15" x14ac:dyDescent="0.3">
      <c r="A851" t="s">
        <v>41</v>
      </c>
      <c r="B851">
        <v>22</v>
      </c>
      <c r="C851" t="str">
        <f>+TEXT(BaseDatos[[#This Row],[Fecha]],"mmmm")</f>
        <v>May</v>
      </c>
      <c r="D851" s="18">
        <v>44703</v>
      </c>
      <c r="E851" t="s">
        <v>35</v>
      </c>
      <c r="F851" t="s">
        <v>21</v>
      </c>
      <c r="G851">
        <v>382</v>
      </c>
      <c r="H851">
        <v>63558</v>
      </c>
      <c r="I851">
        <v>5</v>
      </c>
      <c r="J851" s="11">
        <v>0.1875</v>
      </c>
      <c r="K851" t="s">
        <v>27</v>
      </c>
      <c r="L851">
        <v>2162890821</v>
      </c>
      <c r="M851">
        <v>2162890821</v>
      </c>
      <c r="N851" t="s">
        <v>31</v>
      </c>
      <c r="O851" t="s">
        <v>37</v>
      </c>
    </row>
    <row r="852" spans="1:15" x14ac:dyDescent="0.3">
      <c r="A852" t="s">
        <v>41</v>
      </c>
      <c r="B852">
        <v>4</v>
      </c>
      <c r="C852" t="str">
        <f>+TEXT(BaseDatos[[#This Row],[Fecha]],"mmmm")</f>
        <v>December</v>
      </c>
      <c r="D852" s="18">
        <v>44899</v>
      </c>
      <c r="E852" t="s">
        <v>20</v>
      </c>
      <c r="F852" t="s">
        <v>40</v>
      </c>
      <c r="G852">
        <v>333</v>
      </c>
      <c r="H852">
        <v>53860</v>
      </c>
      <c r="I852">
        <v>4</v>
      </c>
      <c r="J852" s="11">
        <v>0.20833333333333334</v>
      </c>
      <c r="K852" t="s">
        <v>17</v>
      </c>
      <c r="L852">
        <v>2150486004</v>
      </c>
      <c r="M852">
        <v>2186970936</v>
      </c>
      <c r="N852" t="s">
        <v>38</v>
      </c>
      <c r="O852" t="s">
        <v>25</v>
      </c>
    </row>
    <row r="853" spans="1:15" x14ac:dyDescent="0.3">
      <c r="A853" t="s">
        <v>14</v>
      </c>
      <c r="B853">
        <v>11</v>
      </c>
      <c r="C853" t="str">
        <f>+TEXT(BaseDatos[[#This Row],[Fecha]],"mmmm")</f>
        <v>November</v>
      </c>
      <c r="D853" s="18">
        <v>44876</v>
      </c>
      <c r="E853" t="s">
        <v>29</v>
      </c>
      <c r="F853" t="s">
        <v>30</v>
      </c>
      <c r="G853">
        <v>480</v>
      </c>
      <c r="H853">
        <v>70809</v>
      </c>
      <c r="I853">
        <v>5</v>
      </c>
      <c r="J853" s="11">
        <v>0.25</v>
      </c>
      <c r="K853" t="s">
        <v>17</v>
      </c>
      <c r="L853">
        <v>2207497170</v>
      </c>
      <c r="M853">
        <v>2186970936</v>
      </c>
      <c r="N853" t="s">
        <v>38</v>
      </c>
      <c r="O853" t="s">
        <v>45</v>
      </c>
    </row>
    <row r="854" spans="1:15" x14ac:dyDescent="0.3">
      <c r="A854" t="s">
        <v>14</v>
      </c>
      <c r="B854">
        <v>19</v>
      </c>
      <c r="C854" t="str">
        <f>+TEXT(BaseDatos[[#This Row],[Fecha]],"mmmm")</f>
        <v>July</v>
      </c>
      <c r="D854" s="18">
        <v>44761</v>
      </c>
      <c r="E854" t="s">
        <v>23</v>
      </c>
      <c r="F854" t="s">
        <v>30</v>
      </c>
      <c r="G854">
        <v>900</v>
      </c>
      <c r="H854">
        <v>41234</v>
      </c>
      <c r="I854">
        <v>5</v>
      </c>
      <c r="J854" s="11">
        <v>0.29166666666666669</v>
      </c>
      <c r="K854" t="s">
        <v>27</v>
      </c>
      <c r="L854">
        <v>2194894679</v>
      </c>
      <c r="M854">
        <v>2207497170</v>
      </c>
      <c r="N854" t="s">
        <v>31</v>
      </c>
      <c r="O854" t="s">
        <v>45</v>
      </c>
    </row>
    <row r="855" spans="1:15" x14ac:dyDescent="0.3">
      <c r="A855" t="s">
        <v>41</v>
      </c>
      <c r="B855">
        <v>25</v>
      </c>
      <c r="C855" t="str">
        <f>+TEXT(BaseDatos[[#This Row],[Fecha]],"mmmm")</f>
        <v>March</v>
      </c>
      <c r="D855" s="18">
        <v>44645</v>
      </c>
      <c r="E855" t="s">
        <v>20</v>
      </c>
      <c r="F855" t="s">
        <v>40</v>
      </c>
      <c r="G855">
        <v>333</v>
      </c>
      <c r="H855">
        <v>36037</v>
      </c>
      <c r="I855">
        <v>4</v>
      </c>
      <c r="J855" s="11">
        <v>0.20833333333333334</v>
      </c>
      <c r="K855" t="s">
        <v>17</v>
      </c>
      <c r="L855">
        <v>2207497170</v>
      </c>
      <c r="M855">
        <v>2207497170</v>
      </c>
      <c r="N855" t="s">
        <v>18</v>
      </c>
      <c r="O855" t="s">
        <v>45</v>
      </c>
    </row>
    <row r="856" spans="1:15" x14ac:dyDescent="0.3">
      <c r="A856" t="s">
        <v>41</v>
      </c>
      <c r="B856">
        <v>16</v>
      </c>
      <c r="C856" t="str">
        <f>+TEXT(BaseDatos[[#This Row],[Fecha]],"mmmm")</f>
        <v>August</v>
      </c>
      <c r="D856" s="18">
        <v>44789</v>
      </c>
      <c r="E856" t="s">
        <v>29</v>
      </c>
      <c r="F856" t="s">
        <v>36</v>
      </c>
      <c r="G856">
        <v>480</v>
      </c>
      <c r="H856">
        <v>10396</v>
      </c>
      <c r="I856">
        <v>5</v>
      </c>
      <c r="J856" s="11">
        <v>0.25</v>
      </c>
      <c r="K856" t="s">
        <v>22</v>
      </c>
      <c r="L856">
        <v>2162890821</v>
      </c>
      <c r="M856">
        <v>2162890821</v>
      </c>
      <c r="N856" t="s">
        <v>31</v>
      </c>
      <c r="O856" t="s">
        <v>42</v>
      </c>
    </row>
    <row r="857" spans="1:15" x14ac:dyDescent="0.3">
      <c r="A857" t="s">
        <v>14</v>
      </c>
      <c r="B857">
        <v>8</v>
      </c>
      <c r="C857" t="str">
        <f>+TEXT(BaseDatos[[#This Row],[Fecha]],"mmmm")</f>
        <v>March</v>
      </c>
      <c r="D857" s="18">
        <v>44628</v>
      </c>
      <c r="E857" t="s">
        <v>20</v>
      </c>
      <c r="F857" t="s">
        <v>30</v>
      </c>
      <c r="G857">
        <v>333</v>
      </c>
      <c r="H857">
        <v>41550</v>
      </c>
      <c r="I857">
        <v>4</v>
      </c>
      <c r="J857" s="11">
        <v>0.20833333333333334</v>
      </c>
      <c r="K857" t="s">
        <v>22</v>
      </c>
      <c r="L857">
        <v>2162890821</v>
      </c>
      <c r="M857">
        <v>2205821202</v>
      </c>
      <c r="N857" t="s">
        <v>38</v>
      </c>
      <c r="O857" t="s">
        <v>43</v>
      </c>
    </row>
    <row r="858" spans="1:15" x14ac:dyDescent="0.3">
      <c r="A858" t="s">
        <v>14</v>
      </c>
      <c r="B858">
        <v>8</v>
      </c>
      <c r="C858" t="str">
        <f>+TEXT(BaseDatos[[#This Row],[Fecha]],"mmmm")</f>
        <v>October</v>
      </c>
      <c r="D858" s="18">
        <v>44842</v>
      </c>
      <c r="E858" t="s">
        <v>34</v>
      </c>
      <c r="F858" t="s">
        <v>21</v>
      </c>
      <c r="G858">
        <v>329</v>
      </c>
      <c r="H858">
        <v>22713</v>
      </c>
      <c r="I858">
        <v>5</v>
      </c>
      <c r="J858" s="11">
        <v>0.1875</v>
      </c>
      <c r="K858" t="s">
        <v>17</v>
      </c>
      <c r="L858">
        <v>2212525308</v>
      </c>
      <c r="M858">
        <v>2186970936</v>
      </c>
      <c r="N858" t="s">
        <v>18</v>
      </c>
      <c r="O858" t="s">
        <v>45</v>
      </c>
    </row>
    <row r="859" spans="1:15" x14ac:dyDescent="0.3">
      <c r="A859" t="s">
        <v>14</v>
      </c>
      <c r="B859">
        <v>21</v>
      </c>
      <c r="C859" t="str">
        <f>+TEXT(BaseDatos[[#This Row],[Fecha]],"mmmm")</f>
        <v>December</v>
      </c>
      <c r="D859" s="18">
        <v>44916</v>
      </c>
      <c r="E859" t="s">
        <v>23</v>
      </c>
      <c r="F859" t="s">
        <v>40</v>
      </c>
      <c r="G859">
        <v>900</v>
      </c>
      <c r="H859">
        <v>33191</v>
      </c>
      <c r="I859">
        <v>5</v>
      </c>
      <c r="J859" s="11">
        <v>0.29166666666666669</v>
      </c>
      <c r="K859" t="s">
        <v>17</v>
      </c>
      <c r="L859">
        <v>2210881640</v>
      </c>
      <c r="M859">
        <v>2150486004</v>
      </c>
      <c r="N859" t="s">
        <v>18</v>
      </c>
      <c r="O859" t="s">
        <v>47</v>
      </c>
    </row>
    <row r="860" spans="1:15" x14ac:dyDescent="0.3">
      <c r="A860" t="s">
        <v>14</v>
      </c>
      <c r="B860">
        <v>22</v>
      </c>
      <c r="C860" t="str">
        <f>+TEXT(BaseDatos[[#This Row],[Fecha]],"mmmm")</f>
        <v>February</v>
      </c>
      <c r="D860" s="18">
        <v>44614</v>
      </c>
      <c r="E860" t="s">
        <v>35</v>
      </c>
      <c r="F860" t="s">
        <v>16</v>
      </c>
      <c r="G860">
        <v>382</v>
      </c>
      <c r="H860">
        <v>12208</v>
      </c>
      <c r="I860">
        <v>5</v>
      </c>
      <c r="J860" s="11">
        <v>0.1875</v>
      </c>
      <c r="K860" t="s">
        <v>22</v>
      </c>
      <c r="L860">
        <v>2177693658</v>
      </c>
      <c r="M860">
        <v>2150486004</v>
      </c>
      <c r="N860" t="s">
        <v>31</v>
      </c>
      <c r="O860" t="s">
        <v>25</v>
      </c>
    </row>
    <row r="861" spans="1:15" x14ac:dyDescent="0.3">
      <c r="A861" t="s">
        <v>14</v>
      </c>
      <c r="B861">
        <v>19</v>
      </c>
      <c r="C861" t="str">
        <f>+TEXT(BaseDatos[[#This Row],[Fecha]],"mmmm")</f>
        <v>April</v>
      </c>
      <c r="D861" s="18">
        <v>44670</v>
      </c>
      <c r="E861" t="s">
        <v>23</v>
      </c>
      <c r="F861" t="s">
        <v>16</v>
      </c>
      <c r="G861">
        <v>900</v>
      </c>
      <c r="H861">
        <v>34464</v>
      </c>
      <c r="I861">
        <v>5</v>
      </c>
      <c r="J861" s="11">
        <v>0.29166666666666669</v>
      </c>
      <c r="K861" t="s">
        <v>27</v>
      </c>
      <c r="L861">
        <v>2212525308</v>
      </c>
      <c r="M861">
        <v>2210881640</v>
      </c>
      <c r="N861" t="s">
        <v>31</v>
      </c>
      <c r="O861" t="s">
        <v>46</v>
      </c>
    </row>
    <row r="862" spans="1:15" x14ac:dyDescent="0.3">
      <c r="A862" t="s">
        <v>14</v>
      </c>
      <c r="B862">
        <v>8</v>
      </c>
      <c r="C862" t="str">
        <f>+TEXT(BaseDatos[[#This Row],[Fecha]],"mmmm")</f>
        <v>August</v>
      </c>
      <c r="D862" s="18">
        <v>44781</v>
      </c>
      <c r="E862" t="s">
        <v>29</v>
      </c>
      <c r="F862" t="s">
        <v>36</v>
      </c>
      <c r="G862">
        <v>480</v>
      </c>
      <c r="H862">
        <v>45866</v>
      </c>
      <c r="I862">
        <v>5</v>
      </c>
      <c r="J862" s="11">
        <v>0.25</v>
      </c>
      <c r="K862" t="s">
        <v>22</v>
      </c>
      <c r="L862">
        <v>2207497170</v>
      </c>
      <c r="M862">
        <v>2177693658</v>
      </c>
      <c r="N862" t="s">
        <v>24</v>
      </c>
      <c r="O862" t="s">
        <v>33</v>
      </c>
    </row>
    <row r="863" spans="1:15" x14ac:dyDescent="0.3">
      <c r="A863" t="s">
        <v>41</v>
      </c>
      <c r="B863">
        <v>11</v>
      </c>
      <c r="C863" t="str">
        <f>+TEXT(BaseDatos[[#This Row],[Fecha]],"mmmm")</f>
        <v>July</v>
      </c>
      <c r="D863" s="18">
        <v>44753</v>
      </c>
      <c r="E863" t="s">
        <v>34</v>
      </c>
      <c r="F863" t="s">
        <v>21</v>
      </c>
      <c r="G863">
        <v>329</v>
      </c>
      <c r="H863">
        <v>52371</v>
      </c>
      <c r="I863">
        <v>5</v>
      </c>
      <c r="J863" s="11">
        <v>0.1875</v>
      </c>
      <c r="K863" t="s">
        <v>17</v>
      </c>
      <c r="L863">
        <v>2207497170</v>
      </c>
      <c r="M863">
        <v>2210881640</v>
      </c>
      <c r="N863" t="s">
        <v>31</v>
      </c>
      <c r="O863" t="s">
        <v>47</v>
      </c>
    </row>
    <row r="864" spans="1:15" x14ac:dyDescent="0.3">
      <c r="A864" t="s">
        <v>14</v>
      </c>
      <c r="B864">
        <v>18</v>
      </c>
      <c r="C864" t="str">
        <f>+TEXT(BaseDatos[[#This Row],[Fecha]],"mmmm")</f>
        <v>February</v>
      </c>
      <c r="D864" s="18">
        <v>44610</v>
      </c>
      <c r="E864" t="s">
        <v>35</v>
      </c>
      <c r="F864" t="s">
        <v>36</v>
      </c>
      <c r="G864">
        <v>382</v>
      </c>
      <c r="H864">
        <v>43792</v>
      </c>
      <c r="I864">
        <v>5</v>
      </c>
      <c r="J864" s="11">
        <v>0.1875</v>
      </c>
      <c r="K864" t="s">
        <v>22</v>
      </c>
      <c r="L864">
        <v>2207497170</v>
      </c>
      <c r="M864">
        <v>2150486004</v>
      </c>
      <c r="N864" t="s">
        <v>31</v>
      </c>
      <c r="O864" t="s">
        <v>49</v>
      </c>
    </row>
    <row r="865" spans="1:15" x14ac:dyDescent="0.3">
      <c r="A865" t="s">
        <v>14</v>
      </c>
      <c r="B865">
        <v>24</v>
      </c>
      <c r="C865" t="str">
        <f>+TEXT(BaseDatos[[#This Row],[Fecha]],"mmmm")</f>
        <v>May</v>
      </c>
      <c r="D865" s="18">
        <v>44705</v>
      </c>
      <c r="E865" t="s">
        <v>15</v>
      </c>
      <c r="F865" t="s">
        <v>21</v>
      </c>
      <c r="G865">
        <v>222</v>
      </c>
      <c r="H865">
        <v>17627</v>
      </c>
      <c r="I865">
        <v>3</v>
      </c>
      <c r="J865" s="11">
        <v>0.125</v>
      </c>
      <c r="K865" t="s">
        <v>22</v>
      </c>
      <c r="L865">
        <v>2212525308</v>
      </c>
      <c r="M865">
        <v>2177693658</v>
      </c>
      <c r="N865" t="s">
        <v>18</v>
      </c>
      <c r="O865" t="s">
        <v>43</v>
      </c>
    </row>
    <row r="866" spans="1:15" x14ac:dyDescent="0.3">
      <c r="A866" t="s">
        <v>14</v>
      </c>
      <c r="B866">
        <v>21</v>
      </c>
      <c r="C866" t="str">
        <f>+TEXT(BaseDatos[[#This Row],[Fecha]],"mmmm")</f>
        <v>January</v>
      </c>
      <c r="D866" s="18">
        <v>44582</v>
      </c>
      <c r="E866" t="s">
        <v>23</v>
      </c>
      <c r="F866" t="s">
        <v>21</v>
      </c>
      <c r="G866">
        <v>900</v>
      </c>
      <c r="H866">
        <v>40240</v>
      </c>
      <c r="I866">
        <v>5</v>
      </c>
      <c r="J866" s="11">
        <v>0.29166666666666669</v>
      </c>
      <c r="K866" t="s">
        <v>22</v>
      </c>
      <c r="L866">
        <v>2162890821</v>
      </c>
      <c r="M866">
        <v>2212525308</v>
      </c>
      <c r="N866" t="s">
        <v>18</v>
      </c>
      <c r="O866" t="s">
        <v>39</v>
      </c>
    </row>
    <row r="867" spans="1:15" x14ac:dyDescent="0.3">
      <c r="A867" t="s">
        <v>41</v>
      </c>
      <c r="B867">
        <v>1</v>
      </c>
      <c r="C867" t="str">
        <f>+TEXT(BaseDatos[[#This Row],[Fecha]],"mmmm")</f>
        <v>September</v>
      </c>
      <c r="D867" s="18">
        <v>44805</v>
      </c>
      <c r="E867" t="s">
        <v>29</v>
      </c>
      <c r="F867" t="s">
        <v>36</v>
      </c>
      <c r="G867">
        <v>480</v>
      </c>
      <c r="H867">
        <v>48827</v>
      </c>
      <c r="I867">
        <v>5</v>
      </c>
      <c r="J867" s="11">
        <v>0.25</v>
      </c>
      <c r="K867" t="s">
        <v>27</v>
      </c>
      <c r="L867">
        <v>2186970936</v>
      </c>
      <c r="M867">
        <v>2212525308</v>
      </c>
      <c r="N867" t="s">
        <v>18</v>
      </c>
      <c r="O867" t="s">
        <v>46</v>
      </c>
    </row>
    <row r="868" spans="1:15" x14ac:dyDescent="0.3">
      <c r="A868" t="s">
        <v>41</v>
      </c>
      <c r="B868">
        <v>17</v>
      </c>
      <c r="C868" t="str">
        <f>+TEXT(BaseDatos[[#This Row],[Fecha]],"mmmm")</f>
        <v>August</v>
      </c>
      <c r="D868" s="18">
        <v>44790</v>
      </c>
      <c r="E868" t="s">
        <v>29</v>
      </c>
      <c r="F868" t="s">
        <v>21</v>
      </c>
      <c r="G868">
        <v>480</v>
      </c>
      <c r="H868">
        <v>60535</v>
      </c>
      <c r="I868">
        <v>5</v>
      </c>
      <c r="J868" s="11">
        <v>0.25</v>
      </c>
      <c r="K868" t="s">
        <v>27</v>
      </c>
      <c r="L868">
        <v>2207497170</v>
      </c>
      <c r="M868">
        <v>2207497170</v>
      </c>
      <c r="N868" t="s">
        <v>24</v>
      </c>
      <c r="O868" t="s">
        <v>39</v>
      </c>
    </row>
    <row r="869" spans="1:15" x14ac:dyDescent="0.3">
      <c r="A869" t="s">
        <v>14</v>
      </c>
      <c r="B869">
        <v>7</v>
      </c>
      <c r="C869" t="str">
        <f>+TEXT(BaseDatos[[#This Row],[Fecha]],"mmmm")</f>
        <v>February</v>
      </c>
      <c r="D869" s="18">
        <v>44599</v>
      </c>
      <c r="E869" t="s">
        <v>35</v>
      </c>
      <c r="F869" t="s">
        <v>26</v>
      </c>
      <c r="G869">
        <v>382</v>
      </c>
      <c r="H869">
        <v>46125</v>
      </c>
      <c r="I869">
        <v>5</v>
      </c>
      <c r="J869" s="11">
        <v>0.1875</v>
      </c>
      <c r="K869" t="s">
        <v>17</v>
      </c>
      <c r="L869">
        <v>2207497170</v>
      </c>
      <c r="M869">
        <v>2177693658</v>
      </c>
      <c r="N869" t="s">
        <v>38</v>
      </c>
      <c r="O869" t="s">
        <v>33</v>
      </c>
    </row>
    <row r="870" spans="1:15" x14ac:dyDescent="0.3">
      <c r="A870" t="s">
        <v>14</v>
      </c>
      <c r="B870">
        <v>22</v>
      </c>
      <c r="C870" t="str">
        <f>+TEXT(BaseDatos[[#This Row],[Fecha]],"mmmm")</f>
        <v>June</v>
      </c>
      <c r="D870" s="18">
        <v>44734</v>
      </c>
      <c r="E870" t="s">
        <v>29</v>
      </c>
      <c r="F870" t="s">
        <v>16</v>
      </c>
      <c r="G870">
        <v>480</v>
      </c>
      <c r="H870">
        <v>44958</v>
      </c>
      <c r="I870">
        <v>5</v>
      </c>
      <c r="J870" s="11">
        <v>0.25</v>
      </c>
      <c r="K870" t="s">
        <v>17</v>
      </c>
      <c r="L870">
        <v>2162890821</v>
      </c>
      <c r="M870">
        <v>2177693658</v>
      </c>
      <c r="N870" t="s">
        <v>24</v>
      </c>
      <c r="O870" t="s">
        <v>39</v>
      </c>
    </row>
    <row r="871" spans="1:15" x14ac:dyDescent="0.3">
      <c r="A871" t="s">
        <v>14</v>
      </c>
      <c r="B871">
        <v>24</v>
      </c>
      <c r="C871" t="str">
        <f>+TEXT(BaseDatos[[#This Row],[Fecha]],"mmmm")</f>
        <v>October</v>
      </c>
      <c r="D871" s="18">
        <v>44858</v>
      </c>
      <c r="E871" t="s">
        <v>23</v>
      </c>
      <c r="F871" t="s">
        <v>21</v>
      </c>
      <c r="G871">
        <v>900</v>
      </c>
      <c r="H871">
        <v>47312</v>
      </c>
      <c r="I871">
        <v>5</v>
      </c>
      <c r="J871" s="11">
        <v>0.29166666666666669</v>
      </c>
      <c r="K871" t="s">
        <v>27</v>
      </c>
      <c r="L871">
        <v>2207497170</v>
      </c>
      <c r="M871">
        <v>2162890821</v>
      </c>
      <c r="N871" t="s">
        <v>31</v>
      </c>
      <c r="O871" t="s">
        <v>25</v>
      </c>
    </row>
    <row r="872" spans="1:15" x14ac:dyDescent="0.3">
      <c r="A872" t="s">
        <v>14</v>
      </c>
      <c r="B872">
        <v>22</v>
      </c>
      <c r="C872" t="str">
        <f>+TEXT(BaseDatos[[#This Row],[Fecha]],"mmmm")</f>
        <v>April</v>
      </c>
      <c r="D872" s="18">
        <v>44673</v>
      </c>
      <c r="E872" t="s">
        <v>15</v>
      </c>
      <c r="F872" t="s">
        <v>21</v>
      </c>
      <c r="G872">
        <v>222</v>
      </c>
      <c r="H872">
        <v>30298</v>
      </c>
      <c r="I872">
        <v>3</v>
      </c>
      <c r="J872" s="11">
        <v>0.125</v>
      </c>
      <c r="K872" t="s">
        <v>27</v>
      </c>
      <c r="L872">
        <v>2210881640</v>
      </c>
      <c r="M872">
        <v>2212525308</v>
      </c>
      <c r="N872" t="s">
        <v>18</v>
      </c>
      <c r="O872" t="s">
        <v>48</v>
      </c>
    </row>
    <row r="873" spans="1:15" x14ac:dyDescent="0.3">
      <c r="A873" t="s">
        <v>14</v>
      </c>
      <c r="B873">
        <v>13</v>
      </c>
      <c r="C873" t="str">
        <f>+TEXT(BaseDatos[[#This Row],[Fecha]],"mmmm")</f>
        <v>December</v>
      </c>
      <c r="D873" s="18">
        <v>44908</v>
      </c>
      <c r="E873" t="s">
        <v>29</v>
      </c>
      <c r="F873" t="s">
        <v>26</v>
      </c>
      <c r="G873">
        <v>480</v>
      </c>
      <c r="H873">
        <v>53886</v>
      </c>
      <c r="I873">
        <v>5</v>
      </c>
      <c r="J873" s="11">
        <v>0.25</v>
      </c>
      <c r="K873" t="s">
        <v>27</v>
      </c>
      <c r="L873">
        <v>2177693658</v>
      </c>
      <c r="M873">
        <v>2177693658</v>
      </c>
      <c r="N873" t="s">
        <v>31</v>
      </c>
      <c r="O873" t="s">
        <v>48</v>
      </c>
    </row>
    <row r="874" spans="1:15" x14ac:dyDescent="0.3">
      <c r="A874" t="s">
        <v>14</v>
      </c>
      <c r="B874">
        <v>3</v>
      </c>
      <c r="C874" t="str">
        <f>+TEXT(BaseDatos[[#This Row],[Fecha]],"mmmm")</f>
        <v>May</v>
      </c>
      <c r="D874" s="18">
        <v>44684</v>
      </c>
      <c r="E874" t="s">
        <v>29</v>
      </c>
      <c r="F874" t="s">
        <v>16</v>
      </c>
      <c r="G874">
        <v>480</v>
      </c>
      <c r="H874">
        <v>70422</v>
      </c>
      <c r="I874">
        <v>5</v>
      </c>
      <c r="J874" s="11">
        <v>0.25</v>
      </c>
      <c r="K874" t="s">
        <v>22</v>
      </c>
      <c r="L874">
        <v>2210881640</v>
      </c>
      <c r="M874">
        <v>2210881640</v>
      </c>
      <c r="N874" t="s">
        <v>31</v>
      </c>
      <c r="O874" t="s">
        <v>44</v>
      </c>
    </row>
    <row r="875" spans="1:15" x14ac:dyDescent="0.3">
      <c r="A875" t="s">
        <v>14</v>
      </c>
      <c r="B875">
        <v>12</v>
      </c>
      <c r="C875" t="str">
        <f>+TEXT(BaseDatos[[#This Row],[Fecha]],"mmmm")</f>
        <v>December</v>
      </c>
      <c r="D875" s="18">
        <v>44907</v>
      </c>
      <c r="E875" t="s">
        <v>20</v>
      </c>
      <c r="F875" t="s">
        <v>21</v>
      </c>
      <c r="G875">
        <v>333</v>
      </c>
      <c r="H875">
        <v>75563</v>
      </c>
      <c r="I875">
        <v>4</v>
      </c>
      <c r="J875" s="11">
        <v>0.20833333333333334</v>
      </c>
      <c r="K875" t="s">
        <v>17</v>
      </c>
      <c r="L875">
        <v>2210881640</v>
      </c>
      <c r="M875">
        <v>2212525308</v>
      </c>
      <c r="N875" t="s">
        <v>31</v>
      </c>
      <c r="O875" t="s">
        <v>46</v>
      </c>
    </row>
    <row r="876" spans="1:15" x14ac:dyDescent="0.3">
      <c r="A876" t="s">
        <v>14</v>
      </c>
      <c r="B876">
        <v>4</v>
      </c>
      <c r="C876" t="str">
        <f>+TEXT(BaseDatos[[#This Row],[Fecha]],"mmmm")</f>
        <v>March</v>
      </c>
      <c r="D876" s="18">
        <v>44624</v>
      </c>
      <c r="E876" t="s">
        <v>15</v>
      </c>
      <c r="F876" t="s">
        <v>40</v>
      </c>
      <c r="G876">
        <v>222</v>
      </c>
      <c r="H876">
        <v>24985</v>
      </c>
      <c r="I876">
        <v>3</v>
      </c>
      <c r="J876" s="11">
        <v>0.125</v>
      </c>
      <c r="K876" t="s">
        <v>27</v>
      </c>
      <c r="L876">
        <v>2207497170</v>
      </c>
      <c r="M876">
        <v>2150486004</v>
      </c>
      <c r="N876" t="s">
        <v>38</v>
      </c>
      <c r="O876" t="s">
        <v>33</v>
      </c>
    </row>
    <row r="877" spans="1:15" x14ac:dyDescent="0.3">
      <c r="A877" t="s">
        <v>14</v>
      </c>
      <c r="B877">
        <v>23</v>
      </c>
      <c r="C877" t="str">
        <f>+TEXT(BaseDatos[[#This Row],[Fecha]],"mmmm")</f>
        <v>October</v>
      </c>
      <c r="D877" s="18">
        <v>44857</v>
      </c>
      <c r="E877" t="s">
        <v>23</v>
      </c>
      <c r="F877" t="s">
        <v>16</v>
      </c>
      <c r="G877">
        <v>900</v>
      </c>
      <c r="H877">
        <v>21440</v>
      </c>
      <c r="I877">
        <v>5</v>
      </c>
      <c r="J877" s="11">
        <v>0.29166666666666669</v>
      </c>
      <c r="K877" t="s">
        <v>22</v>
      </c>
      <c r="L877">
        <v>2177693658</v>
      </c>
      <c r="M877">
        <v>2205821202</v>
      </c>
      <c r="N877" t="s">
        <v>31</v>
      </c>
      <c r="O877" t="s">
        <v>45</v>
      </c>
    </row>
    <row r="878" spans="1:15" x14ac:dyDescent="0.3">
      <c r="A878" t="s">
        <v>14</v>
      </c>
      <c r="B878">
        <v>4</v>
      </c>
      <c r="C878" t="str">
        <f>+TEXT(BaseDatos[[#This Row],[Fecha]],"mmmm")</f>
        <v>March</v>
      </c>
      <c r="D878" s="18">
        <v>44624</v>
      </c>
      <c r="E878" t="s">
        <v>15</v>
      </c>
      <c r="F878" t="s">
        <v>21</v>
      </c>
      <c r="G878">
        <v>222</v>
      </c>
      <c r="H878">
        <v>44531</v>
      </c>
      <c r="I878">
        <v>3</v>
      </c>
      <c r="J878" s="11">
        <v>0.125</v>
      </c>
      <c r="K878" t="s">
        <v>27</v>
      </c>
      <c r="L878">
        <v>2186970936</v>
      </c>
      <c r="M878">
        <v>2212525308</v>
      </c>
      <c r="N878" t="s">
        <v>31</v>
      </c>
      <c r="O878" t="s">
        <v>45</v>
      </c>
    </row>
    <row r="879" spans="1:15" x14ac:dyDescent="0.3">
      <c r="A879" t="s">
        <v>14</v>
      </c>
      <c r="B879">
        <v>4</v>
      </c>
      <c r="C879" t="str">
        <f>+TEXT(BaseDatos[[#This Row],[Fecha]],"mmmm")</f>
        <v>June</v>
      </c>
      <c r="D879" s="18">
        <v>44716</v>
      </c>
      <c r="E879" t="s">
        <v>20</v>
      </c>
      <c r="F879" t="s">
        <v>36</v>
      </c>
      <c r="G879">
        <v>333</v>
      </c>
      <c r="H879">
        <v>48684</v>
      </c>
      <c r="I879">
        <v>4</v>
      </c>
      <c r="J879" s="11">
        <v>0.20833333333333334</v>
      </c>
      <c r="K879" t="s">
        <v>27</v>
      </c>
      <c r="L879">
        <v>2194894679</v>
      </c>
      <c r="M879">
        <v>2150486004</v>
      </c>
      <c r="N879" t="s">
        <v>31</v>
      </c>
      <c r="O879" t="s">
        <v>46</v>
      </c>
    </row>
    <row r="880" spans="1:15" x14ac:dyDescent="0.3">
      <c r="A880" t="s">
        <v>14</v>
      </c>
      <c r="B880">
        <v>18</v>
      </c>
      <c r="C880" t="str">
        <f>+TEXT(BaseDatos[[#This Row],[Fecha]],"mmmm")</f>
        <v>December</v>
      </c>
      <c r="D880" s="18">
        <v>44913</v>
      </c>
      <c r="E880" t="s">
        <v>15</v>
      </c>
      <c r="F880" t="s">
        <v>40</v>
      </c>
      <c r="G880">
        <v>222</v>
      </c>
      <c r="H880">
        <v>60901</v>
      </c>
      <c r="I880">
        <v>3</v>
      </c>
      <c r="J880" s="11">
        <v>0.125</v>
      </c>
      <c r="K880" t="s">
        <v>27</v>
      </c>
      <c r="L880">
        <v>2177693658</v>
      </c>
      <c r="M880">
        <v>2186970936</v>
      </c>
      <c r="N880" t="s">
        <v>18</v>
      </c>
      <c r="O880" t="s">
        <v>48</v>
      </c>
    </row>
    <row r="881" spans="1:15" x14ac:dyDescent="0.3">
      <c r="A881" t="s">
        <v>14</v>
      </c>
      <c r="B881">
        <v>16</v>
      </c>
      <c r="C881" t="str">
        <f>+TEXT(BaseDatos[[#This Row],[Fecha]],"mmmm")</f>
        <v>March</v>
      </c>
      <c r="D881" s="18">
        <v>44636</v>
      </c>
      <c r="E881" t="s">
        <v>34</v>
      </c>
      <c r="F881" t="s">
        <v>21</v>
      </c>
      <c r="G881">
        <v>329</v>
      </c>
      <c r="H881">
        <v>40196</v>
      </c>
      <c r="I881">
        <v>5</v>
      </c>
      <c r="J881" s="11">
        <v>0.1875</v>
      </c>
      <c r="K881" t="s">
        <v>22</v>
      </c>
      <c r="L881">
        <v>2162890821</v>
      </c>
      <c r="M881">
        <v>2207497170</v>
      </c>
      <c r="N881" t="s">
        <v>38</v>
      </c>
      <c r="O881" t="s">
        <v>32</v>
      </c>
    </row>
    <row r="882" spans="1:15" x14ac:dyDescent="0.3">
      <c r="A882" t="s">
        <v>14</v>
      </c>
      <c r="B882">
        <v>10</v>
      </c>
      <c r="C882" t="str">
        <f>+TEXT(BaseDatos[[#This Row],[Fecha]],"mmmm")</f>
        <v>April</v>
      </c>
      <c r="D882" s="18">
        <v>44661</v>
      </c>
      <c r="E882" t="s">
        <v>34</v>
      </c>
      <c r="F882" t="s">
        <v>30</v>
      </c>
      <c r="G882">
        <v>329</v>
      </c>
      <c r="H882">
        <v>25673</v>
      </c>
      <c r="I882">
        <v>5</v>
      </c>
      <c r="J882" s="11">
        <v>0.1875</v>
      </c>
      <c r="K882" t="s">
        <v>27</v>
      </c>
      <c r="L882">
        <v>2162890821</v>
      </c>
      <c r="M882">
        <v>2212525308</v>
      </c>
      <c r="N882" t="s">
        <v>31</v>
      </c>
      <c r="O882" t="s">
        <v>45</v>
      </c>
    </row>
    <row r="883" spans="1:15" x14ac:dyDescent="0.3">
      <c r="A883" t="s">
        <v>14</v>
      </c>
      <c r="B883">
        <v>5</v>
      </c>
      <c r="C883" t="str">
        <f>+TEXT(BaseDatos[[#This Row],[Fecha]],"mmmm")</f>
        <v>January</v>
      </c>
      <c r="D883" s="18">
        <v>44566</v>
      </c>
      <c r="E883" t="s">
        <v>20</v>
      </c>
      <c r="F883" t="s">
        <v>21</v>
      </c>
      <c r="G883">
        <v>333</v>
      </c>
      <c r="H883">
        <v>72641</v>
      </c>
      <c r="I883">
        <v>4</v>
      </c>
      <c r="J883" s="11">
        <v>0.20833333333333334</v>
      </c>
      <c r="K883" t="s">
        <v>27</v>
      </c>
      <c r="L883">
        <v>2205821202</v>
      </c>
      <c r="M883">
        <v>2207497170</v>
      </c>
      <c r="N883" t="s">
        <v>24</v>
      </c>
      <c r="O883" t="s">
        <v>33</v>
      </c>
    </row>
    <row r="884" spans="1:15" x14ac:dyDescent="0.3">
      <c r="A884" t="s">
        <v>14</v>
      </c>
      <c r="B884">
        <v>14</v>
      </c>
      <c r="C884" t="str">
        <f>+TEXT(BaseDatos[[#This Row],[Fecha]],"mmmm")</f>
        <v>May</v>
      </c>
      <c r="D884" s="18">
        <v>44695</v>
      </c>
      <c r="E884" t="s">
        <v>20</v>
      </c>
      <c r="F884" t="s">
        <v>30</v>
      </c>
      <c r="G884">
        <v>333</v>
      </c>
      <c r="H884">
        <v>73911</v>
      </c>
      <c r="I884">
        <v>4</v>
      </c>
      <c r="J884" s="11">
        <v>0.20833333333333334</v>
      </c>
      <c r="K884" t="s">
        <v>17</v>
      </c>
      <c r="L884">
        <v>2186970936</v>
      </c>
      <c r="M884">
        <v>2212525308</v>
      </c>
      <c r="N884" t="s">
        <v>38</v>
      </c>
      <c r="O884" t="s">
        <v>45</v>
      </c>
    </row>
    <row r="885" spans="1:15" x14ac:dyDescent="0.3">
      <c r="A885" t="s">
        <v>14</v>
      </c>
      <c r="B885">
        <v>3</v>
      </c>
      <c r="C885" t="str">
        <f>+TEXT(BaseDatos[[#This Row],[Fecha]],"mmmm")</f>
        <v>January</v>
      </c>
      <c r="D885" s="18">
        <v>44564</v>
      </c>
      <c r="E885" t="s">
        <v>35</v>
      </c>
      <c r="F885" t="s">
        <v>26</v>
      </c>
      <c r="G885">
        <v>382</v>
      </c>
      <c r="H885">
        <v>53229</v>
      </c>
      <c r="I885">
        <v>5</v>
      </c>
      <c r="J885" s="11">
        <v>0.1875</v>
      </c>
      <c r="K885" t="s">
        <v>27</v>
      </c>
      <c r="L885">
        <v>2186970936</v>
      </c>
      <c r="M885">
        <v>2205821202</v>
      </c>
      <c r="N885" t="s">
        <v>18</v>
      </c>
      <c r="O885" t="s">
        <v>45</v>
      </c>
    </row>
    <row r="886" spans="1:15" x14ac:dyDescent="0.3">
      <c r="A886" t="s">
        <v>14</v>
      </c>
      <c r="B886">
        <v>13</v>
      </c>
      <c r="C886" t="str">
        <f>+TEXT(BaseDatos[[#This Row],[Fecha]],"mmmm")</f>
        <v>August</v>
      </c>
      <c r="D886" s="18">
        <v>44786</v>
      </c>
      <c r="E886" t="s">
        <v>23</v>
      </c>
      <c r="F886" t="s">
        <v>16</v>
      </c>
      <c r="G886">
        <v>900</v>
      </c>
      <c r="H886">
        <v>58552</v>
      </c>
      <c r="I886">
        <v>5</v>
      </c>
      <c r="J886" s="11">
        <v>0.29166666666666669</v>
      </c>
      <c r="K886" t="s">
        <v>22</v>
      </c>
      <c r="L886">
        <v>2162890821</v>
      </c>
      <c r="M886">
        <v>2186970936</v>
      </c>
      <c r="N886" t="s">
        <v>24</v>
      </c>
      <c r="O886" t="s">
        <v>48</v>
      </c>
    </row>
    <row r="887" spans="1:15" x14ac:dyDescent="0.3">
      <c r="A887" t="s">
        <v>14</v>
      </c>
      <c r="B887">
        <v>22</v>
      </c>
      <c r="C887" t="str">
        <f>+TEXT(BaseDatos[[#This Row],[Fecha]],"mmmm")</f>
        <v>September</v>
      </c>
      <c r="D887" s="18">
        <v>44826</v>
      </c>
      <c r="E887" t="s">
        <v>15</v>
      </c>
      <c r="F887" t="s">
        <v>21</v>
      </c>
      <c r="G887">
        <v>222</v>
      </c>
      <c r="H887">
        <v>44905</v>
      </c>
      <c r="I887">
        <v>3</v>
      </c>
      <c r="J887" s="11">
        <v>0.125</v>
      </c>
      <c r="K887" t="s">
        <v>27</v>
      </c>
      <c r="L887">
        <v>2186970936</v>
      </c>
      <c r="M887">
        <v>2207497170</v>
      </c>
      <c r="N887" t="s">
        <v>31</v>
      </c>
      <c r="O887" t="s">
        <v>47</v>
      </c>
    </row>
    <row r="888" spans="1:15" x14ac:dyDescent="0.3">
      <c r="A888" t="s">
        <v>14</v>
      </c>
      <c r="B888">
        <v>7</v>
      </c>
      <c r="C888" t="str">
        <f>+TEXT(BaseDatos[[#This Row],[Fecha]],"mmmm")</f>
        <v>February</v>
      </c>
      <c r="D888" s="18">
        <v>44599</v>
      </c>
      <c r="E888" t="s">
        <v>15</v>
      </c>
      <c r="F888" t="s">
        <v>16</v>
      </c>
      <c r="G888">
        <v>222</v>
      </c>
      <c r="H888">
        <v>53102</v>
      </c>
      <c r="I888">
        <v>3</v>
      </c>
      <c r="J888" s="11">
        <v>0.125</v>
      </c>
      <c r="K888" t="s">
        <v>22</v>
      </c>
      <c r="L888">
        <v>2205821202</v>
      </c>
      <c r="M888">
        <v>2150486004</v>
      </c>
      <c r="N888" t="s">
        <v>24</v>
      </c>
      <c r="O888" t="s">
        <v>48</v>
      </c>
    </row>
    <row r="889" spans="1:15" x14ac:dyDescent="0.3">
      <c r="A889" t="s">
        <v>14</v>
      </c>
      <c r="B889">
        <v>5</v>
      </c>
      <c r="C889" t="str">
        <f>+TEXT(BaseDatos[[#This Row],[Fecha]],"mmmm")</f>
        <v>December</v>
      </c>
      <c r="D889" s="18">
        <v>44900</v>
      </c>
      <c r="E889" t="s">
        <v>35</v>
      </c>
      <c r="F889" t="s">
        <v>30</v>
      </c>
      <c r="G889">
        <v>382</v>
      </c>
      <c r="H889">
        <v>66714</v>
      </c>
      <c r="I889">
        <v>5</v>
      </c>
      <c r="J889" s="11">
        <v>0.1875</v>
      </c>
      <c r="K889" t="s">
        <v>27</v>
      </c>
      <c r="L889">
        <v>2194894679</v>
      </c>
      <c r="M889">
        <v>2186970936</v>
      </c>
      <c r="N889" t="s">
        <v>31</v>
      </c>
      <c r="O889" t="s">
        <v>48</v>
      </c>
    </row>
    <row r="890" spans="1:15" x14ac:dyDescent="0.3">
      <c r="A890" t="s">
        <v>14</v>
      </c>
      <c r="B890">
        <v>9</v>
      </c>
      <c r="C890" t="str">
        <f>+TEXT(BaseDatos[[#This Row],[Fecha]],"mmmm")</f>
        <v>November</v>
      </c>
      <c r="D890" s="18">
        <v>44874</v>
      </c>
      <c r="E890" t="s">
        <v>29</v>
      </c>
      <c r="F890" t="s">
        <v>40</v>
      </c>
      <c r="G890">
        <v>480</v>
      </c>
      <c r="H890">
        <v>68487</v>
      </c>
      <c r="I890">
        <v>5</v>
      </c>
      <c r="J890" s="11">
        <v>0.25</v>
      </c>
      <c r="K890" t="s">
        <v>22</v>
      </c>
      <c r="L890">
        <v>2194894679</v>
      </c>
      <c r="M890">
        <v>2150486004</v>
      </c>
      <c r="N890" t="s">
        <v>24</v>
      </c>
      <c r="O890" t="s">
        <v>45</v>
      </c>
    </row>
    <row r="891" spans="1:15" x14ac:dyDescent="0.3">
      <c r="A891" t="s">
        <v>14</v>
      </c>
      <c r="B891">
        <v>8</v>
      </c>
      <c r="C891" t="str">
        <f>+TEXT(BaseDatos[[#This Row],[Fecha]],"mmmm")</f>
        <v>November</v>
      </c>
      <c r="D891" s="18">
        <v>44873</v>
      </c>
      <c r="E891" t="s">
        <v>15</v>
      </c>
      <c r="F891" t="s">
        <v>26</v>
      </c>
      <c r="G891">
        <v>222</v>
      </c>
      <c r="H891">
        <v>42236</v>
      </c>
      <c r="I891">
        <v>3</v>
      </c>
      <c r="J891" s="11">
        <v>0.125</v>
      </c>
      <c r="K891" t="s">
        <v>22</v>
      </c>
      <c r="L891">
        <v>2205821202</v>
      </c>
      <c r="M891">
        <v>2177693658</v>
      </c>
      <c r="N891" t="s">
        <v>24</v>
      </c>
      <c r="O891" t="s">
        <v>33</v>
      </c>
    </row>
    <row r="892" spans="1:15" x14ac:dyDescent="0.3">
      <c r="A892" t="s">
        <v>14</v>
      </c>
      <c r="B892">
        <v>25</v>
      </c>
      <c r="C892" t="str">
        <f>+TEXT(BaseDatos[[#This Row],[Fecha]],"mmmm")</f>
        <v>July</v>
      </c>
      <c r="D892" s="18">
        <v>44767</v>
      </c>
      <c r="E892" t="s">
        <v>15</v>
      </c>
      <c r="F892" t="s">
        <v>30</v>
      </c>
      <c r="G892">
        <v>222</v>
      </c>
      <c r="H892">
        <v>28556</v>
      </c>
      <c r="I892">
        <v>3</v>
      </c>
      <c r="J892" s="11">
        <v>0.125</v>
      </c>
      <c r="K892" t="s">
        <v>22</v>
      </c>
      <c r="L892">
        <v>2162890821</v>
      </c>
      <c r="M892">
        <v>2212525308</v>
      </c>
      <c r="N892" t="s">
        <v>18</v>
      </c>
      <c r="O892" t="s">
        <v>45</v>
      </c>
    </row>
    <row r="893" spans="1:15" x14ac:dyDescent="0.3">
      <c r="A893" t="s">
        <v>41</v>
      </c>
      <c r="B893">
        <v>7</v>
      </c>
      <c r="C893" t="str">
        <f>+TEXT(BaseDatos[[#This Row],[Fecha]],"mmmm")</f>
        <v>July</v>
      </c>
      <c r="D893" s="18">
        <v>44749</v>
      </c>
      <c r="E893" t="s">
        <v>35</v>
      </c>
      <c r="F893" t="s">
        <v>40</v>
      </c>
      <c r="G893">
        <v>382</v>
      </c>
      <c r="H893">
        <v>37581</v>
      </c>
      <c r="I893">
        <v>5</v>
      </c>
      <c r="J893" s="11">
        <v>0.1875</v>
      </c>
      <c r="K893" t="s">
        <v>22</v>
      </c>
      <c r="L893">
        <v>2186970936</v>
      </c>
      <c r="M893">
        <v>2210881640</v>
      </c>
      <c r="N893" t="s">
        <v>38</v>
      </c>
      <c r="O893" t="s">
        <v>47</v>
      </c>
    </row>
    <row r="894" spans="1:15" x14ac:dyDescent="0.3">
      <c r="A894" t="s">
        <v>14</v>
      </c>
      <c r="B894">
        <v>23</v>
      </c>
      <c r="C894" t="str">
        <f>+TEXT(BaseDatos[[#This Row],[Fecha]],"mmmm")</f>
        <v>February</v>
      </c>
      <c r="D894" s="18">
        <v>44615</v>
      </c>
      <c r="E894" t="s">
        <v>35</v>
      </c>
      <c r="F894" t="s">
        <v>36</v>
      </c>
      <c r="G894">
        <v>382</v>
      </c>
      <c r="H894">
        <v>36912</v>
      </c>
      <c r="I894">
        <v>5</v>
      </c>
      <c r="J894" s="11">
        <v>0.1875</v>
      </c>
      <c r="K894" t="s">
        <v>17</v>
      </c>
      <c r="L894">
        <v>2212525308</v>
      </c>
      <c r="M894">
        <v>2177693658</v>
      </c>
      <c r="N894" t="s">
        <v>18</v>
      </c>
      <c r="O894" t="s">
        <v>37</v>
      </c>
    </row>
    <row r="895" spans="1:15" x14ac:dyDescent="0.3">
      <c r="A895" t="s">
        <v>41</v>
      </c>
      <c r="B895">
        <v>10</v>
      </c>
      <c r="C895" t="str">
        <f>+TEXT(BaseDatos[[#This Row],[Fecha]],"mmmm")</f>
        <v>September</v>
      </c>
      <c r="D895" s="18">
        <v>44814</v>
      </c>
      <c r="E895" t="s">
        <v>15</v>
      </c>
      <c r="F895" t="s">
        <v>40</v>
      </c>
      <c r="G895">
        <v>222</v>
      </c>
      <c r="H895">
        <v>50303</v>
      </c>
      <c r="I895">
        <v>3</v>
      </c>
      <c r="J895" s="11">
        <v>0.125</v>
      </c>
      <c r="K895" t="s">
        <v>22</v>
      </c>
      <c r="L895">
        <v>2207497170</v>
      </c>
      <c r="M895">
        <v>2205821202</v>
      </c>
      <c r="N895" t="s">
        <v>18</v>
      </c>
      <c r="O895" t="s">
        <v>32</v>
      </c>
    </row>
    <row r="896" spans="1:15" x14ac:dyDescent="0.3">
      <c r="A896" t="s">
        <v>14</v>
      </c>
      <c r="B896">
        <v>26</v>
      </c>
      <c r="C896" t="str">
        <f>+TEXT(BaseDatos[[#This Row],[Fecha]],"mmmm")</f>
        <v>February</v>
      </c>
      <c r="D896" s="18">
        <v>44618</v>
      </c>
      <c r="E896" t="s">
        <v>15</v>
      </c>
      <c r="F896" t="s">
        <v>30</v>
      </c>
      <c r="G896">
        <v>222</v>
      </c>
      <c r="H896">
        <v>32221</v>
      </c>
      <c r="I896">
        <v>3</v>
      </c>
      <c r="J896" s="11">
        <v>0.125</v>
      </c>
      <c r="K896" t="s">
        <v>22</v>
      </c>
      <c r="L896">
        <v>2210881640</v>
      </c>
      <c r="M896">
        <v>2212525308</v>
      </c>
      <c r="N896" t="s">
        <v>31</v>
      </c>
      <c r="O896" t="s">
        <v>32</v>
      </c>
    </row>
    <row r="897" spans="1:15" x14ac:dyDescent="0.3">
      <c r="A897" t="s">
        <v>14</v>
      </c>
      <c r="B897">
        <v>4</v>
      </c>
      <c r="C897" t="str">
        <f>+TEXT(BaseDatos[[#This Row],[Fecha]],"mmmm")</f>
        <v>May</v>
      </c>
      <c r="D897" s="18">
        <v>44685</v>
      </c>
      <c r="E897" t="s">
        <v>35</v>
      </c>
      <c r="F897" t="s">
        <v>21</v>
      </c>
      <c r="G897">
        <v>382</v>
      </c>
      <c r="H897">
        <v>27246</v>
      </c>
      <c r="I897">
        <v>5</v>
      </c>
      <c r="J897" s="11">
        <v>0.1875</v>
      </c>
      <c r="K897" t="s">
        <v>17</v>
      </c>
      <c r="L897">
        <v>2205821202</v>
      </c>
      <c r="M897">
        <v>2162890821</v>
      </c>
      <c r="N897" t="s">
        <v>18</v>
      </c>
      <c r="O897" t="s">
        <v>42</v>
      </c>
    </row>
    <row r="898" spans="1:15" x14ac:dyDescent="0.3">
      <c r="A898" t="s">
        <v>41</v>
      </c>
      <c r="B898">
        <v>2</v>
      </c>
      <c r="C898" t="str">
        <f>+TEXT(BaseDatos[[#This Row],[Fecha]],"mmmm")</f>
        <v>November</v>
      </c>
      <c r="D898" s="18">
        <v>44867</v>
      </c>
      <c r="E898" t="s">
        <v>20</v>
      </c>
      <c r="F898" t="s">
        <v>16</v>
      </c>
      <c r="G898">
        <v>333</v>
      </c>
      <c r="H898">
        <v>79459</v>
      </c>
      <c r="I898">
        <v>4</v>
      </c>
      <c r="J898" s="11">
        <v>0.20833333333333334</v>
      </c>
      <c r="K898" t="s">
        <v>27</v>
      </c>
      <c r="L898">
        <v>2162890821</v>
      </c>
      <c r="M898">
        <v>2205821202</v>
      </c>
      <c r="N898" t="s">
        <v>18</v>
      </c>
      <c r="O898" t="s">
        <v>42</v>
      </c>
    </row>
    <row r="899" spans="1:15" x14ac:dyDescent="0.3">
      <c r="A899" t="s">
        <v>41</v>
      </c>
      <c r="B899">
        <v>21</v>
      </c>
      <c r="C899" t="str">
        <f>+TEXT(BaseDatos[[#This Row],[Fecha]],"mmmm")</f>
        <v>May</v>
      </c>
      <c r="D899" s="18">
        <v>44702</v>
      </c>
      <c r="E899" t="s">
        <v>34</v>
      </c>
      <c r="F899" t="s">
        <v>16</v>
      </c>
      <c r="G899">
        <v>329</v>
      </c>
      <c r="H899">
        <v>38227</v>
      </c>
      <c r="I899">
        <v>5</v>
      </c>
      <c r="J899" s="11">
        <v>0.1875</v>
      </c>
      <c r="K899" t="s">
        <v>17</v>
      </c>
      <c r="L899">
        <v>2205821202</v>
      </c>
      <c r="M899">
        <v>2150486004</v>
      </c>
      <c r="N899" t="s">
        <v>18</v>
      </c>
      <c r="O899" t="s">
        <v>48</v>
      </c>
    </row>
    <row r="900" spans="1:15" x14ac:dyDescent="0.3">
      <c r="A900" t="s">
        <v>14</v>
      </c>
      <c r="B900">
        <v>27</v>
      </c>
      <c r="C900" t="str">
        <f>+TEXT(BaseDatos[[#This Row],[Fecha]],"mmmm")</f>
        <v>September</v>
      </c>
      <c r="D900" s="18">
        <v>44831</v>
      </c>
      <c r="E900" t="s">
        <v>20</v>
      </c>
      <c r="F900" t="s">
        <v>30</v>
      </c>
      <c r="G900">
        <v>333</v>
      </c>
      <c r="H900">
        <v>11173</v>
      </c>
      <c r="I900">
        <v>4</v>
      </c>
      <c r="J900" s="11">
        <v>0.20833333333333334</v>
      </c>
      <c r="K900" t="s">
        <v>17</v>
      </c>
      <c r="L900">
        <v>2210881640</v>
      </c>
      <c r="M900">
        <v>2162890821</v>
      </c>
      <c r="N900" t="s">
        <v>38</v>
      </c>
      <c r="O900" t="s">
        <v>28</v>
      </c>
    </row>
    <row r="901" spans="1:15" x14ac:dyDescent="0.3">
      <c r="A901" t="s">
        <v>14</v>
      </c>
      <c r="B901">
        <v>17</v>
      </c>
      <c r="C901" t="str">
        <f>+TEXT(BaseDatos[[#This Row],[Fecha]],"mmmm")</f>
        <v>May</v>
      </c>
      <c r="D901" s="18">
        <v>44698</v>
      </c>
      <c r="E901" t="s">
        <v>29</v>
      </c>
      <c r="F901" t="s">
        <v>30</v>
      </c>
      <c r="G901">
        <v>480</v>
      </c>
      <c r="H901">
        <v>46676</v>
      </c>
      <c r="I901">
        <v>5</v>
      </c>
      <c r="J901" s="11">
        <v>0.25</v>
      </c>
      <c r="K901" t="s">
        <v>17</v>
      </c>
      <c r="L901">
        <v>2186970936</v>
      </c>
      <c r="M901">
        <v>2210881640</v>
      </c>
      <c r="N901" t="s">
        <v>24</v>
      </c>
      <c r="O901" t="s">
        <v>46</v>
      </c>
    </row>
    <row r="902" spans="1:15" x14ac:dyDescent="0.3">
      <c r="A902" t="s">
        <v>41</v>
      </c>
      <c r="B902">
        <v>13</v>
      </c>
      <c r="C902" t="str">
        <f>+TEXT(BaseDatos[[#This Row],[Fecha]],"mmmm")</f>
        <v>July</v>
      </c>
      <c r="D902" s="18">
        <v>44755</v>
      </c>
      <c r="E902" t="s">
        <v>34</v>
      </c>
      <c r="F902" t="s">
        <v>16</v>
      </c>
      <c r="G902">
        <v>329</v>
      </c>
      <c r="H902">
        <v>76045</v>
      </c>
      <c r="I902">
        <v>5</v>
      </c>
      <c r="J902" s="11">
        <v>0.1875</v>
      </c>
      <c r="K902" t="s">
        <v>17</v>
      </c>
      <c r="L902">
        <v>2210881640</v>
      </c>
      <c r="M902">
        <v>2210881640</v>
      </c>
      <c r="N902" t="s">
        <v>18</v>
      </c>
      <c r="O902" t="s">
        <v>48</v>
      </c>
    </row>
    <row r="903" spans="1:15" x14ac:dyDescent="0.3">
      <c r="A903" t="s">
        <v>14</v>
      </c>
      <c r="B903">
        <v>27</v>
      </c>
      <c r="C903" t="str">
        <f>+TEXT(BaseDatos[[#This Row],[Fecha]],"mmmm")</f>
        <v>August</v>
      </c>
      <c r="D903" s="18">
        <v>44800</v>
      </c>
      <c r="E903" t="s">
        <v>35</v>
      </c>
      <c r="F903" t="s">
        <v>40</v>
      </c>
      <c r="G903">
        <v>382</v>
      </c>
      <c r="H903">
        <v>25093</v>
      </c>
      <c r="I903">
        <v>5</v>
      </c>
      <c r="J903" s="11">
        <v>0.1875</v>
      </c>
      <c r="K903" t="s">
        <v>17</v>
      </c>
      <c r="L903">
        <v>2210881640</v>
      </c>
      <c r="M903">
        <v>2186970936</v>
      </c>
      <c r="N903" t="s">
        <v>24</v>
      </c>
      <c r="O903" t="s">
        <v>33</v>
      </c>
    </row>
    <row r="904" spans="1:15" x14ac:dyDescent="0.3">
      <c r="A904" t="s">
        <v>41</v>
      </c>
      <c r="B904">
        <v>25</v>
      </c>
      <c r="C904" t="str">
        <f>+TEXT(BaseDatos[[#This Row],[Fecha]],"mmmm")</f>
        <v>October</v>
      </c>
      <c r="D904" s="18">
        <v>44859</v>
      </c>
      <c r="E904" t="s">
        <v>29</v>
      </c>
      <c r="F904" t="s">
        <v>26</v>
      </c>
      <c r="G904">
        <v>480</v>
      </c>
      <c r="H904">
        <v>30657</v>
      </c>
      <c r="I904">
        <v>5</v>
      </c>
      <c r="J904" s="11">
        <v>0.25</v>
      </c>
      <c r="K904" t="s">
        <v>27</v>
      </c>
      <c r="L904">
        <v>2205821202</v>
      </c>
      <c r="M904">
        <v>2162890821</v>
      </c>
      <c r="N904" t="s">
        <v>24</v>
      </c>
      <c r="O904" t="s">
        <v>19</v>
      </c>
    </row>
    <row r="905" spans="1:15" x14ac:dyDescent="0.3">
      <c r="A905" t="s">
        <v>14</v>
      </c>
      <c r="B905">
        <v>22</v>
      </c>
      <c r="C905" t="str">
        <f>+TEXT(BaseDatos[[#This Row],[Fecha]],"mmmm")</f>
        <v>November</v>
      </c>
      <c r="D905" s="18">
        <v>44887</v>
      </c>
      <c r="E905" t="s">
        <v>29</v>
      </c>
      <c r="F905" t="s">
        <v>21</v>
      </c>
      <c r="G905">
        <v>480</v>
      </c>
      <c r="H905">
        <v>34815</v>
      </c>
      <c r="I905">
        <v>5</v>
      </c>
      <c r="J905" s="11">
        <v>0.25</v>
      </c>
      <c r="K905" t="s">
        <v>22</v>
      </c>
      <c r="L905">
        <v>2194894679</v>
      </c>
      <c r="M905">
        <v>2177693658</v>
      </c>
      <c r="N905" t="s">
        <v>31</v>
      </c>
      <c r="O905" t="s">
        <v>48</v>
      </c>
    </row>
    <row r="906" spans="1:15" x14ac:dyDescent="0.3">
      <c r="A906" t="s">
        <v>14</v>
      </c>
      <c r="B906">
        <v>13</v>
      </c>
      <c r="C906" t="str">
        <f>+TEXT(BaseDatos[[#This Row],[Fecha]],"mmmm")</f>
        <v>July</v>
      </c>
      <c r="D906" s="18">
        <v>44755</v>
      </c>
      <c r="E906" t="s">
        <v>34</v>
      </c>
      <c r="F906" t="s">
        <v>40</v>
      </c>
      <c r="G906">
        <v>329</v>
      </c>
      <c r="H906">
        <v>11345</v>
      </c>
      <c r="I906">
        <v>5</v>
      </c>
      <c r="J906" s="11">
        <v>0.1875</v>
      </c>
      <c r="K906" t="s">
        <v>17</v>
      </c>
      <c r="L906">
        <v>2207497170</v>
      </c>
      <c r="M906">
        <v>2212525308</v>
      </c>
      <c r="N906" t="s">
        <v>31</v>
      </c>
      <c r="O906" t="s">
        <v>33</v>
      </c>
    </row>
    <row r="907" spans="1:15" x14ac:dyDescent="0.3">
      <c r="A907" t="s">
        <v>14</v>
      </c>
      <c r="B907">
        <v>27</v>
      </c>
      <c r="C907" t="str">
        <f>+TEXT(BaseDatos[[#This Row],[Fecha]],"mmmm")</f>
        <v>September</v>
      </c>
      <c r="D907" s="18">
        <v>44831</v>
      </c>
      <c r="E907" t="s">
        <v>29</v>
      </c>
      <c r="F907" t="s">
        <v>36</v>
      </c>
      <c r="G907">
        <v>480</v>
      </c>
      <c r="H907">
        <v>25944</v>
      </c>
      <c r="I907">
        <v>5</v>
      </c>
      <c r="J907" s="11">
        <v>0.25</v>
      </c>
      <c r="K907" t="s">
        <v>27</v>
      </c>
      <c r="L907">
        <v>2177693658</v>
      </c>
      <c r="M907">
        <v>2162890821</v>
      </c>
      <c r="N907" t="s">
        <v>18</v>
      </c>
      <c r="O907" t="s">
        <v>48</v>
      </c>
    </row>
    <row r="908" spans="1:15" x14ac:dyDescent="0.3">
      <c r="A908" t="s">
        <v>14</v>
      </c>
      <c r="B908">
        <v>11</v>
      </c>
      <c r="C908" t="str">
        <f>+TEXT(BaseDatos[[#This Row],[Fecha]],"mmmm")</f>
        <v>November</v>
      </c>
      <c r="D908" s="18">
        <v>44876</v>
      </c>
      <c r="E908" t="s">
        <v>15</v>
      </c>
      <c r="F908" t="s">
        <v>30</v>
      </c>
      <c r="G908">
        <v>222</v>
      </c>
      <c r="H908">
        <v>73828</v>
      </c>
      <c r="I908">
        <v>3</v>
      </c>
      <c r="J908" s="11">
        <v>0.125</v>
      </c>
      <c r="K908" t="s">
        <v>17</v>
      </c>
      <c r="L908">
        <v>2177693658</v>
      </c>
      <c r="M908">
        <v>2205821202</v>
      </c>
      <c r="N908" t="s">
        <v>31</v>
      </c>
      <c r="O908" t="s">
        <v>28</v>
      </c>
    </row>
    <row r="909" spans="1:15" x14ac:dyDescent="0.3">
      <c r="A909" t="s">
        <v>14</v>
      </c>
      <c r="B909">
        <v>12</v>
      </c>
      <c r="C909" t="str">
        <f>+TEXT(BaseDatos[[#This Row],[Fecha]],"mmmm")</f>
        <v>May</v>
      </c>
      <c r="D909" s="18">
        <v>44693</v>
      </c>
      <c r="E909" t="s">
        <v>23</v>
      </c>
      <c r="F909" t="s">
        <v>26</v>
      </c>
      <c r="G909">
        <v>900</v>
      </c>
      <c r="H909">
        <v>33506</v>
      </c>
      <c r="I909">
        <v>5</v>
      </c>
      <c r="J909" s="11">
        <v>0.29166666666666669</v>
      </c>
      <c r="K909" t="s">
        <v>17</v>
      </c>
      <c r="L909">
        <v>2205821202</v>
      </c>
      <c r="M909">
        <v>2177693658</v>
      </c>
      <c r="N909" t="s">
        <v>18</v>
      </c>
      <c r="O909" t="s">
        <v>33</v>
      </c>
    </row>
    <row r="910" spans="1:15" x14ac:dyDescent="0.3">
      <c r="A910" t="s">
        <v>14</v>
      </c>
      <c r="B910">
        <v>9</v>
      </c>
      <c r="C910" t="str">
        <f>+TEXT(BaseDatos[[#This Row],[Fecha]],"mmmm")</f>
        <v>November</v>
      </c>
      <c r="D910" s="18">
        <v>44874</v>
      </c>
      <c r="E910" t="s">
        <v>15</v>
      </c>
      <c r="F910" t="s">
        <v>26</v>
      </c>
      <c r="G910">
        <v>222</v>
      </c>
      <c r="H910">
        <v>37326</v>
      </c>
      <c r="I910">
        <v>3</v>
      </c>
      <c r="J910" s="11">
        <v>0.125</v>
      </c>
      <c r="K910" t="s">
        <v>27</v>
      </c>
      <c r="L910">
        <v>2150486004</v>
      </c>
      <c r="M910">
        <v>2207497170</v>
      </c>
      <c r="N910" t="s">
        <v>18</v>
      </c>
      <c r="O910" t="s">
        <v>33</v>
      </c>
    </row>
    <row r="911" spans="1:15" x14ac:dyDescent="0.3">
      <c r="A911" t="s">
        <v>41</v>
      </c>
      <c r="B911">
        <v>1</v>
      </c>
      <c r="C911" t="str">
        <f>+TEXT(BaseDatos[[#This Row],[Fecha]],"mmmm")</f>
        <v>September</v>
      </c>
      <c r="D911" s="18">
        <v>44805</v>
      </c>
      <c r="E911" t="s">
        <v>34</v>
      </c>
      <c r="F911" t="s">
        <v>40</v>
      </c>
      <c r="G911">
        <v>329</v>
      </c>
      <c r="H911">
        <v>32113</v>
      </c>
      <c r="I911">
        <v>5</v>
      </c>
      <c r="J911" s="11">
        <v>0.1875</v>
      </c>
      <c r="K911" t="s">
        <v>22</v>
      </c>
      <c r="L911">
        <v>2194894679</v>
      </c>
      <c r="M911">
        <v>2186970936</v>
      </c>
      <c r="N911" t="s">
        <v>24</v>
      </c>
      <c r="O911" t="s">
        <v>47</v>
      </c>
    </row>
    <row r="912" spans="1:15" x14ac:dyDescent="0.3">
      <c r="A912" t="s">
        <v>14</v>
      </c>
      <c r="B912">
        <v>9</v>
      </c>
      <c r="C912" t="str">
        <f>+TEXT(BaseDatos[[#This Row],[Fecha]],"mmmm")</f>
        <v>August</v>
      </c>
      <c r="D912" s="18">
        <v>44782</v>
      </c>
      <c r="E912" t="s">
        <v>34</v>
      </c>
      <c r="F912" t="s">
        <v>40</v>
      </c>
      <c r="G912">
        <v>329</v>
      </c>
      <c r="H912">
        <v>54882</v>
      </c>
      <c r="I912">
        <v>5</v>
      </c>
      <c r="J912" s="11">
        <v>0.1875</v>
      </c>
      <c r="K912" t="s">
        <v>17</v>
      </c>
      <c r="L912">
        <v>2210881640</v>
      </c>
      <c r="M912">
        <v>2162890821</v>
      </c>
      <c r="N912" t="s">
        <v>18</v>
      </c>
      <c r="O912" t="s">
        <v>49</v>
      </c>
    </row>
    <row r="913" spans="1:15" x14ac:dyDescent="0.3">
      <c r="A913" t="s">
        <v>14</v>
      </c>
      <c r="B913">
        <v>10</v>
      </c>
      <c r="C913" t="str">
        <f>+TEXT(BaseDatos[[#This Row],[Fecha]],"mmmm")</f>
        <v>September</v>
      </c>
      <c r="D913" s="18">
        <v>44814</v>
      </c>
      <c r="E913" t="s">
        <v>20</v>
      </c>
      <c r="F913" t="s">
        <v>21</v>
      </c>
      <c r="G913">
        <v>333</v>
      </c>
      <c r="H913">
        <v>18792</v>
      </c>
      <c r="I913">
        <v>4</v>
      </c>
      <c r="J913" s="11">
        <v>0.20833333333333334</v>
      </c>
      <c r="K913" t="s">
        <v>17</v>
      </c>
      <c r="L913">
        <v>2162890821</v>
      </c>
      <c r="M913">
        <v>2186970936</v>
      </c>
      <c r="N913" t="s">
        <v>18</v>
      </c>
      <c r="O913" t="s">
        <v>44</v>
      </c>
    </row>
    <row r="914" spans="1:15" x14ac:dyDescent="0.3">
      <c r="A914" t="s">
        <v>14</v>
      </c>
      <c r="B914">
        <v>9</v>
      </c>
      <c r="C914" t="str">
        <f>+TEXT(BaseDatos[[#This Row],[Fecha]],"mmmm")</f>
        <v>March</v>
      </c>
      <c r="D914" s="18">
        <v>44629</v>
      </c>
      <c r="E914" t="s">
        <v>29</v>
      </c>
      <c r="F914" t="s">
        <v>16</v>
      </c>
      <c r="G914">
        <v>480</v>
      </c>
      <c r="H914">
        <v>70123</v>
      </c>
      <c r="I914">
        <v>5</v>
      </c>
      <c r="J914" s="11">
        <v>0.25</v>
      </c>
      <c r="K914" t="s">
        <v>17</v>
      </c>
      <c r="L914">
        <v>2210881640</v>
      </c>
      <c r="M914">
        <v>2205821202</v>
      </c>
      <c r="N914" t="s">
        <v>24</v>
      </c>
      <c r="O914" t="s">
        <v>28</v>
      </c>
    </row>
    <row r="915" spans="1:15" x14ac:dyDescent="0.3">
      <c r="A915" t="s">
        <v>14</v>
      </c>
      <c r="B915">
        <v>11</v>
      </c>
      <c r="C915" t="str">
        <f>+TEXT(BaseDatos[[#This Row],[Fecha]],"mmmm")</f>
        <v>August</v>
      </c>
      <c r="D915" s="18">
        <v>44784</v>
      </c>
      <c r="E915" t="s">
        <v>15</v>
      </c>
      <c r="F915" t="s">
        <v>16</v>
      </c>
      <c r="G915">
        <v>222</v>
      </c>
      <c r="H915">
        <v>33699</v>
      </c>
      <c r="I915">
        <v>3</v>
      </c>
      <c r="J915" s="11">
        <v>0.125</v>
      </c>
      <c r="K915" t="s">
        <v>22</v>
      </c>
      <c r="L915">
        <v>2186970936</v>
      </c>
      <c r="M915">
        <v>2210881640</v>
      </c>
      <c r="N915" t="s">
        <v>24</v>
      </c>
      <c r="O915" t="s">
        <v>37</v>
      </c>
    </row>
    <row r="916" spans="1:15" x14ac:dyDescent="0.3">
      <c r="A916" t="s">
        <v>41</v>
      </c>
      <c r="B916">
        <v>11</v>
      </c>
      <c r="C916" t="str">
        <f>+TEXT(BaseDatos[[#This Row],[Fecha]],"mmmm")</f>
        <v>September</v>
      </c>
      <c r="D916" s="18">
        <v>44815</v>
      </c>
      <c r="E916" t="s">
        <v>29</v>
      </c>
      <c r="F916" t="s">
        <v>26</v>
      </c>
      <c r="G916">
        <v>480</v>
      </c>
      <c r="H916">
        <v>23922</v>
      </c>
      <c r="I916">
        <v>5</v>
      </c>
      <c r="J916" s="11">
        <v>0.25</v>
      </c>
      <c r="K916" t="s">
        <v>22</v>
      </c>
      <c r="L916">
        <v>2205821202</v>
      </c>
      <c r="M916">
        <v>2210881640</v>
      </c>
      <c r="N916" t="s">
        <v>31</v>
      </c>
      <c r="O916" t="s">
        <v>33</v>
      </c>
    </row>
    <row r="917" spans="1:15" x14ac:dyDescent="0.3">
      <c r="A917" t="s">
        <v>14</v>
      </c>
      <c r="B917">
        <v>16</v>
      </c>
      <c r="C917" t="str">
        <f>+TEXT(BaseDatos[[#This Row],[Fecha]],"mmmm")</f>
        <v>December</v>
      </c>
      <c r="D917" s="18">
        <v>44911</v>
      </c>
      <c r="E917" t="s">
        <v>34</v>
      </c>
      <c r="F917" t="s">
        <v>26</v>
      </c>
      <c r="G917">
        <v>329</v>
      </c>
      <c r="H917">
        <v>30642</v>
      </c>
      <c r="I917">
        <v>5</v>
      </c>
      <c r="J917" s="11">
        <v>0.1875</v>
      </c>
      <c r="K917" t="s">
        <v>17</v>
      </c>
      <c r="L917">
        <v>2150486004</v>
      </c>
      <c r="M917">
        <v>2177693658</v>
      </c>
      <c r="N917" t="s">
        <v>31</v>
      </c>
      <c r="O917" t="s">
        <v>39</v>
      </c>
    </row>
    <row r="918" spans="1:15" x14ac:dyDescent="0.3">
      <c r="A918" t="s">
        <v>14</v>
      </c>
      <c r="B918">
        <v>19</v>
      </c>
      <c r="C918" t="str">
        <f>+TEXT(BaseDatos[[#This Row],[Fecha]],"mmmm")</f>
        <v>October</v>
      </c>
      <c r="D918" s="18">
        <v>44853</v>
      </c>
      <c r="E918" t="s">
        <v>15</v>
      </c>
      <c r="F918" t="s">
        <v>40</v>
      </c>
      <c r="G918">
        <v>222</v>
      </c>
      <c r="H918">
        <v>65179</v>
      </c>
      <c r="I918">
        <v>3</v>
      </c>
      <c r="J918" s="11">
        <v>0.125</v>
      </c>
      <c r="K918" t="s">
        <v>17</v>
      </c>
      <c r="L918">
        <v>2212525308</v>
      </c>
      <c r="M918">
        <v>2212525308</v>
      </c>
      <c r="N918" t="s">
        <v>31</v>
      </c>
      <c r="O918" t="s">
        <v>33</v>
      </c>
    </row>
    <row r="919" spans="1:15" x14ac:dyDescent="0.3">
      <c r="A919" t="s">
        <v>14</v>
      </c>
      <c r="B919">
        <v>8</v>
      </c>
      <c r="C919" t="str">
        <f>+TEXT(BaseDatos[[#This Row],[Fecha]],"mmmm")</f>
        <v>June</v>
      </c>
      <c r="D919" s="18">
        <v>44720</v>
      </c>
      <c r="E919" t="s">
        <v>29</v>
      </c>
      <c r="F919" t="s">
        <v>21</v>
      </c>
      <c r="G919">
        <v>480</v>
      </c>
      <c r="H919">
        <v>28837</v>
      </c>
      <c r="I919">
        <v>5</v>
      </c>
      <c r="J919" s="11">
        <v>0.25</v>
      </c>
      <c r="K919" t="s">
        <v>17</v>
      </c>
      <c r="L919">
        <v>2205821202</v>
      </c>
      <c r="M919">
        <v>2186970936</v>
      </c>
      <c r="N919" t="s">
        <v>18</v>
      </c>
      <c r="O919" t="s">
        <v>39</v>
      </c>
    </row>
    <row r="920" spans="1:15" x14ac:dyDescent="0.3">
      <c r="A920" t="s">
        <v>14</v>
      </c>
      <c r="B920">
        <v>17</v>
      </c>
      <c r="C920" t="str">
        <f>+TEXT(BaseDatos[[#This Row],[Fecha]],"mmmm")</f>
        <v>September</v>
      </c>
      <c r="D920" s="18">
        <v>44821</v>
      </c>
      <c r="E920" t="s">
        <v>29</v>
      </c>
      <c r="F920" t="s">
        <v>21</v>
      </c>
      <c r="G920">
        <v>480</v>
      </c>
      <c r="H920">
        <v>67439</v>
      </c>
      <c r="I920">
        <v>5</v>
      </c>
      <c r="J920" s="11">
        <v>0.25</v>
      </c>
      <c r="K920" t="s">
        <v>17</v>
      </c>
      <c r="L920">
        <v>2212525308</v>
      </c>
      <c r="M920">
        <v>2177693658</v>
      </c>
      <c r="N920" t="s">
        <v>18</v>
      </c>
      <c r="O920" t="s">
        <v>48</v>
      </c>
    </row>
    <row r="921" spans="1:15" x14ac:dyDescent="0.3">
      <c r="A921" t="s">
        <v>14</v>
      </c>
      <c r="B921">
        <v>9</v>
      </c>
      <c r="C921" t="str">
        <f>+TEXT(BaseDatos[[#This Row],[Fecha]],"mmmm")</f>
        <v>July</v>
      </c>
      <c r="D921" s="18">
        <v>44751</v>
      </c>
      <c r="E921" t="s">
        <v>23</v>
      </c>
      <c r="F921" t="s">
        <v>40</v>
      </c>
      <c r="G921">
        <v>900</v>
      </c>
      <c r="H921">
        <v>53826</v>
      </c>
      <c r="I921">
        <v>5</v>
      </c>
      <c r="J921" s="11">
        <v>0.29166666666666669</v>
      </c>
      <c r="K921" t="s">
        <v>27</v>
      </c>
      <c r="L921">
        <v>2205821202</v>
      </c>
      <c r="M921">
        <v>2210881640</v>
      </c>
      <c r="N921" t="s">
        <v>31</v>
      </c>
      <c r="O921" t="s">
        <v>42</v>
      </c>
    </row>
    <row r="922" spans="1:15" x14ac:dyDescent="0.3">
      <c r="A922" t="s">
        <v>41</v>
      </c>
      <c r="B922">
        <v>21</v>
      </c>
      <c r="C922" t="str">
        <f>+TEXT(BaseDatos[[#This Row],[Fecha]],"mmmm")</f>
        <v>July</v>
      </c>
      <c r="D922" s="18">
        <v>44763</v>
      </c>
      <c r="E922" t="s">
        <v>29</v>
      </c>
      <c r="F922" t="s">
        <v>30</v>
      </c>
      <c r="G922">
        <v>480</v>
      </c>
      <c r="H922">
        <v>48258</v>
      </c>
      <c r="I922">
        <v>5</v>
      </c>
      <c r="J922" s="11">
        <v>0.25</v>
      </c>
      <c r="K922" t="s">
        <v>27</v>
      </c>
      <c r="L922">
        <v>2177693658</v>
      </c>
      <c r="M922">
        <v>2210881640</v>
      </c>
      <c r="N922" t="s">
        <v>24</v>
      </c>
      <c r="O922" t="s">
        <v>43</v>
      </c>
    </row>
    <row r="923" spans="1:15" x14ac:dyDescent="0.3">
      <c r="A923" t="s">
        <v>14</v>
      </c>
      <c r="B923">
        <v>7</v>
      </c>
      <c r="C923" t="str">
        <f>+TEXT(BaseDatos[[#This Row],[Fecha]],"mmmm")</f>
        <v>May</v>
      </c>
      <c r="D923" s="18">
        <v>44688</v>
      </c>
      <c r="E923" t="s">
        <v>34</v>
      </c>
      <c r="F923" t="s">
        <v>36</v>
      </c>
      <c r="G923">
        <v>329</v>
      </c>
      <c r="H923">
        <v>34448</v>
      </c>
      <c r="I923">
        <v>5</v>
      </c>
      <c r="J923" s="11">
        <v>0.1875</v>
      </c>
      <c r="K923" t="s">
        <v>27</v>
      </c>
      <c r="L923">
        <v>2205821202</v>
      </c>
      <c r="M923">
        <v>2205821202</v>
      </c>
      <c r="N923" t="s">
        <v>18</v>
      </c>
      <c r="O923" t="s">
        <v>44</v>
      </c>
    </row>
    <row r="924" spans="1:15" x14ac:dyDescent="0.3">
      <c r="A924" t="s">
        <v>41</v>
      </c>
      <c r="B924">
        <v>4</v>
      </c>
      <c r="C924" t="str">
        <f>+TEXT(BaseDatos[[#This Row],[Fecha]],"mmmm")</f>
        <v>May</v>
      </c>
      <c r="D924" s="18">
        <v>44685</v>
      </c>
      <c r="E924" t="s">
        <v>23</v>
      </c>
      <c r="F924" t="s">
        <v>21</v>
      </c>
      <c r="G924">
        <v>900</v>
      </c>
      <c r="H924">
        <v>17041</v>
      </c>
      <c r="I924">
        <v>5</v>
      </c>
      <c r="J924" s="11">
        <v>0.29166666666666669</v>
      </c>
      <c r="K924" t="s">
        <v>27</v>
      </c>
      <c r="L924">
        <v>2207497170</v>
      </c>
      <c r="M924">
        <v>2205821202</v>
      </c>
      <c r="N924" t="s">
        <v>38</v>
      </c>
      <c r="O924" t="s">
        <v>32</v>
      </c>
    </row>
    <row r="925" spans="1:15" x14ac:dyDescent="0.3">
      <c r="A925" t="s">
        <v>14</v>
      </c>
      <c r="B925">
        <v>23</v>
      </c>
      <c r="C925" t="str">
        <f>+TEXT(BaseDatos[[#This Row],[Fecha]],"mmmm")</f>
        <v>October</v>
      </c>
      <c r="D925" s="18">
        <v>44857</v>
      </c>
      <c r="E925" t="s">
        <v>20</v>
      </c>
      <c r="F925" t="s">
        <v>36</v>
      </c>
      <c r="G925">
        <v>333</v>
      </c>
      <c r="H925">
        <v>29038</v>
      </c>
      <c r="I925">
        <v>4</v>
      </c>
      <c r="J925" s="11">
        <v>0.20833333333333334</v>
      </c>
      <c r="K925" t="s">
        <v>27</v>
      </c>
      <c r="L925">
        <v>2186970936</v>
      </c>
      <c r="M925">
        <v>2212525308</v>
      </c>
      <c r="N925" t="s">
        <v>18</v>
      </c>
      <c r="O925" t="s">
        <v>47</v>
      </c>
    </row>
    <row r="926" spans="1:15" x14ac:dyDescent="0.3">
      <c r="A926" t="s">
        <v>14</v>
      </c>
      <c r="B926">
        <v>12</v>
      </c>
      <c r="C926" t="str">
        <f>+TEXT(BaseDatos[[#This Row],[Fecha]],"mmmm")</f>
        <v>October</v>
      </c>
      <c r="D926" s="18">
        <v>44846</v>
      </c>
      <c r="E926" t="s">
        <v>23</v>
      </c>
      <c r="F926" t="s">
        <v>40</v>
      </c>
      <c r="G926">
        <v>900</v>
      </c>
      <c r="H926">
        <v>75652</v>
      </c>
      <c r="I926">
        <v>5</v>
      </c>
      <c r="J926" s="11">
        <v>0.29166666666666669</v>
      </c>
      <c r="K926" t="s">
        <v>27</v>
      </c>
      <c r="L926">
        <v>2205821202</v>
      </c>
      <c r="M926">
        <v>2207497170</v>
      </c>
      <c r="N926" t="s">
        <v>31</v>
      </c>
      <c r="O926" t="s">
        <v>33</v>
      </c>
    </row>
    <row r="927" spans="1:15" x14ac:dyDescent="0.3">
      <c r="A927" t="s">
        <v>14</v>
      </c>
      <c r="B927">
        <v>3</v>
      </c>
      <c r="C927" t="str">
        <f>+TEXT(BaseDatos[[#This Row],[Fecha]],"mmmm")</f>
        <v>May</v>
      </c>
      <c r="D927" s="18">
        <v>44684</v>
      </c>
      <c r="E927" t="s">
        <v>35</v>
      </c>
      <c r="F927" t="s">
        <v>21</v>
      </c>
      <c r="G927">
        <v>382</v>
      </c>
      <c r="H927">
        <v>57221</v>
      </c>
      <c r="I927">
        <v>5</v>
      </c>
      <c r="J927" s="11">
        <v>0.1875</v>
      </c>
      <c r="K927" t="s">
        <v>17</v>
      </c>
      <c r="L927">
        <v>2207497170</v>
      </c>
      <c r="M927">
        <v>2210881640</v>
      </c>
      <c r="N927" t="s">
        <v>31</v>
      </c>
      <c r="O927" t="s">
        <v>33</v>
      </c>
    </row>
    <row r="928" spans="1:15" x14ac:dyDescent="0.3">
      <c r="A928" t="s">
        <v>14</v>
      </c>
      <c r="B928">
        <v>15</v>
      </c>
      <c r="C928" t="str">
        <f>+TEXT(BaseDatos[[#This Row],[Fecha]],"mmmm")</f>
        <v>January</v>
      </c>
      <c r="D928" s="18">
        <v>44576</v>
      </c>
      <c r="E928" t="s">
        <v>15</v>
      </c>
      <c r="F928" t="s">
        <v>30</v>
      </c>
      <c r="G928">
        <v>222</v>
      </c>
      <c r="H928">
        <v>59038</v>
      </c>
      <c r="I928">
        <v>3</v>
      </c>
      <c r="J928" s="11">
        <v>0.125</v>
      </c>
      <c r="K928" t="s">
        <v>27</v>
      </c>
      <c r="L928">
        <v>2205821202</v>
      </c>
      <c r="M928">
        <v>2210881640</v>
      </c>
      <c r="N928" t="s">
        <v>18</v>
      </c>
      <c r="O928" t="s">
        <v>37</v>
      </c>
    </row>
    <row r="929" spans="1:15" x14ac:dyDescent="0.3">
      <c r="A929" t="s">
        <v>14</v>
      </c>
      <c r="B929">
        <v>4</v>
      </c>
      <c r="C929" t="str">
        <f>+TEXT(BaseDatos[[#This Row],[Fecha]],"mmmm")</f>
        <v>July</v>
      </c>
      <c r="D929" s="18">
        <v>44746</v>
      </c>
      <c r="E929" t="s">
        <v>23</v>
      </c>
      <c r="F929" t="s">
        <v>30</v>
      </c>
      <c r="G929">
        <v>900</v>
      </c>
      <c r="H929">
        <v>31942</v>
      </c>
      <c r="I929">
        <v>5</v>
      </c>
      <c r="J929" s="11">
        <v>0.29166666666666669</v>
      </c>
      <c r="K929" t="s">
        <v>22</v>
      </c>
      <c r="L929">
        <v>2210881640</v>
      </c>
      <c r="M929">
        <v>2162890821</v>
      </c>
      <c r="N929" t="s">
        <v>18</v>
      </c>
      <c r="O929" t="s">
        <v>19</v>
      </c>
    </row>
    <row r="930" spans="1:15" x14ac:dyDescent="0.3">
      <c r="A930" t="s">
        <v>14</v>
      </c>
      <c r="B930">
        <v>2</v>
      </c>
      <c r="C930" t="str">
        <f>+TEXT(BaseDatos[[#This Row],[Fecha]],"mmmm")</f>
        <v>June</v>
      </c>
      <c r="D930" s="18">
        <v>44714</v>
      </c>
      <c r="E930" t="s">
        <v>35</v>
      </c>
      <c r="F930" t="s">
        <v>16</v>
      </c>
      <c r="G930">
        <v>382</v>
      </c>
      <c r="H930">
        <v>41726</v>
      </c>
      <c r="I930">
        <v>5</v>
      </c>
      <c r="J930" s="11">
        <v>0.1875</v>
      </c>
      <c r="K930" t="s">
        <v>22</v>
      </c>
      <c r="L930">
        <v>2194894679</v>
      </c>
      <c r="M930">
        <v>2212525308</v>
      </c>
      <c r="N930" t="s">
        <v>31</v>
      </c>
      <c r="O930" t="s">
        <v>25</v>
      </c>
    </row>
    <row r="931" spans="1:15" x14ac:dyDescent="0.3">
      <c r="A931" t="s">
        <v>41</v>
      </c>
      <c r="B931">
        <v>2</v>
      </c>
      <c r="C931" t="str">
        <f>+TEXT(BaseDatos[[#This Row],[Fecha]],"mmmm")</f>
        <v>July</v>
      </c>
      <c r="D931" s="18">
        <v>44744</v>
      </c>
      <c r="E931" t="s">
        <v>23</v>
      </c>
      <c r="F931" t="s">
        <v>26</v>
      </c>
      <c r="G931">
        <v>900</v>
      </c>
      <c r="H931">
        <v>50871</v>
      </c>
      <c r="I931">
        <v>5</v>
      </c>
      <c r="J931" s="11">
        <v>0.29166666666666669</v>
      </c>
      <c r="K931" t="s">
        <v>27</v>
      </c>
      <c r="L931">
        <v>2162890821</v>
      </c>
      <c r="M931">
        <v>2205821202</v>
      </c>
      <c r="N931" t="s">
        <v>38</v>
      </c>
      <c r="O931" t="s">
        <v>45</v>
      </c>
    </row>
    <row r="932" spans="1:15" x14ac:dyDescent="0.3">
      <c r="A932" t="s">
        <v>41</v>
      </c>
      <c r="B932">
        <v>18</v>
      </c>
      <c r="C932" t="str">
        <f>+TEXT(BaseDatos[[#This Row],[Fecha]],"mmmm")</f>
        <v>November</v>
      </c>
      <c r="D932" s="18">
        <v>44883</v>
      </c>
      <c r="E932" t="s">
        <v>35</v>
      </c>
      <c r="F932" t="s">
        <v>21</v>
      </c>
      <c r="G932">
        <v>382</v>
      </c>
      <c r="H932">
        <v>26508</v>
      </c>
      <c r="I932">
        <v>5</v>
      </c>
      <c r="J932" s="11">
        <v>0.1875</v>
      </c>
      <c r="K932" t="s">
        <v>27</v>
      </c>
      <c r="L932">
        <v>2186970936</v>
      </c>
      <c r="M932">
        <v>2205821202</v>
      </c>
      <c r="N932" t="s">
        <v>18</v>
      </c>
      <c r="O932" t="s">
        <v>25</v>
      </c>
    </row>
    <row r="933" spans="1:15" x14ac:dyDescent="0.3">
      <c r="A933" t="s">
        <v>14</v>
      </c>
      <c r="B933">
        <v>4</v>
      </c>
      <c r="C933" t="str">
        <f>+TEXT(BaseDatos[[#This Row],[Fecha]],"mmmm")</f>
        <v>June</v>
      </c>
      <c r="D933" s="18">
        <v>44716</v>
      </c>
      <c r="E933" t="s">
        <v>23</v>
      </c>
      <c r="F933" t="s">
        <v>16</v>
      </c>
      <c r="G933">
        <v>900</v>
      </c>
      <c r="H933">
        <v>42879</v>
      </c>
      <c r="I933">
        <v>5</v>
      </c>
      <c r="J933" s="11">
        <v>0.29166666666666669</v>
      </c>
      <c r="K933" t="s">
        <v>17</v>
      </c>
      <c r="L933">
        <v>2212525308</v>
      </c>
      <c r="M933">
        <v>2212525308</v>
      </c>
      <c r="N933" t="s">
        <v>31</v>
      </c>
      <c r="O933" t="s">
        <v>39</v>
      </c>
    </row>
    <row r="934" spans="1:15" x14ac:dyDescent="0.3">
      <c r="A934" t="s">
        <v>14</v>
      </c>
      <c r="B934">
        <v>10</v>
      </c>
      <c r="C934" t="str">
        <f>+TEXT(BaseDatos[[#This Row],[Fecha]],"mmmm")</f>
        <v>April</v>
      </c>
      <c r="D934" s="18">
        <v>44661</v>
      </c>
      <c r="E934" t="s">
        <v>23</v>
      </c>
      <c r="F934" t="s">
        <v>16</v>
      </c>
      <c r="G934">
        <v>900</v>
      </c>
      <c r="H934">
        <v>23276</v>
      </c>
      <c r="I934">
        <v>5</v>
      </c>
      <c r="J934" s="11">
        <v>0.29166666666666669</v>
      </c>
      <c r="K934" t="s">
        <v>17</v>
      </c>
      <c r="L934">
        <v>2212525308</v>
      </c>
      <c r="M934">
        <v>2162890821</v>
      </c>
      <c r="N934" t="s">
        <v>38</v>
      </c>
      <c r="O934" t="s">
        <v>45</v>
      </c>
    </row>
    <row r="935" spans="1:15" x14ac:dyDescent="0.3">
      <c r="A935" t="s">
        <v>14</v>
      </c>
      <c r="B935">
        <v>11</v>
      </c>
      <c r="C935" t="str">
        <f>+TEXT(BaseDatos[[#This Row],[Fecha]],"mmmm")</f>
        <v>May</v>
      </c>
      <c r="D935" s="18">
        <v>44692</v>
      </c>
      <c r="E935" t="s">
        <v>34</v>
      </c>
      <c r="F935" t="s">
        <v>30</v>
      </c>
      <c r="G935">
        <v>329</v>
      </c>
      <c r="H935">
        <v>48356</v>
      </c>
      <c r="I935">
        <v>5</v>
      </c>
      <c r="J935" s="11">
        <v>0.1875</v>
      </c>
      <c r="K935" t="s">
        <v>27</v>
      </c>
      <c r="L935">
        <v>2150486004</v>
      </c>
      <c r="M935">
        <v>2177693658</v>
      </c>
      <c r="N935" t="s">
        <v>31</v>
      </c>
      <c r="O935" t="s">
        <v>48</v>
      </c>
    </row>
    <row r="936" spans="1:15" x14ac:dyDescent="0.3">
      <c r="A936" t="s">
        <v>14</v>
      </c>
      <c r="B936">
        <v>13</v>
      </c>
      <c r="C936" t="str">
        <f>+TEXT(BaseDatos[[#This Row],[Fecha]],"mmmm")</f>
        <v>March</v>
      </c>
      <c r="D936" s="18">
        <v>44633</v>
      </c>
      <c r="E936" t="s">
        <v>23</v>
      </c>
      <c r="F936" t="s">
        <v>36</v>
      </c>
      <c r="G936">
        <v>900</v>
      </c>
      <c r="H936">
        <v>12345</v>
      </c>
      <c r="I936">
        <v>5</v>
      </c>
      <c r="J936" s="11">
        <v>0.29166666666666669</v>
      </c>
      <c r="K936" t="s">
        <v>17</v>
      </c>
      <c r="L936">
        <v>2205821202</v>
      </c>
      <c r="M936">
        <v>2150486004</v>
      </c>
      <c r="N936" t="s">
        <v>38</v>
      </c>
      <c r="O936" t="s">
        <v>44</v>
      </c>
    </row>
    <row r="937" spans="1:15" x14ac:dyDescent="0.3">
      <c r="A937" t="s">
        <v>14</v>
      </c>
      <c r="B937">
        <v>4</v>
      </c>
      <c r="C937" t="str">
        <f>+TEXT(BaseDatos[[#This Row],[Fecha]],"mmmm")</f>
        <v>October</v>
      </c>
      <c r="D937" s="18">
        <v>44838</v>
      </c>
      <c r="E937" t="s">
        <v>34</v>
      </c>
      <c r="F937" t="s">
        <v>40</v>
      </c>
      <c r="G937">
        <v>329</v>
      </c>
      <c r="H937">
        <v>74011</v>
      </c>
      <c r="I937">
        <v>5</v>
      </c>
      <c r="J937" s="11">
        <v>0.1875</v>
      </c>
      <c r="K937" t="s">
        <v>27</v>
      </c>
      <c r="L937">
        <v>2210881640</v>
      </c>
      <c r="M937">
        <v>2207497170</v>
      </c>
      <c r="N937" t="s">
        <v>31</v>
      </c>
      <c r="O937" t="s">
        <v>46</v>
      </c>
    </row>
    <row r="938" spans="1:15" x14ac:dyDescent="0.3">
      <c r="A938" t="s">
        <v>41</v>
      </c>
      <c r="B938">
        <v>16</v>
      </c>
      <c r="C938" t="str">
        <f>+TEXT(BaseDatos[[#This Row],[Fecha]],"mmmm")</f>
        <v>April</v>
      </c>
      <c r="D938" s="18">
        <v>44667</v>
      </c>
      <c r="E938" t="s">
        <v>29</v>
      </c>
      <c r="F938" t="s">
        <v>16</v>
      </c>
      <c r="G938">
        <v>480</v>
      </c>
      <c r="H938">
        <v>63876</v>
      </c>
      <c r="I938">
        <v>5</v>
      </c>
      <c r="J938" s="11">
        <v>0.25</v>
      </c>
      <c r="K938" t="s">
        <v>17</v>
      </c>
      <c r="L938">
        <v>2150486004</v>
      </c>
      <c r="M938">
        <v>2205821202</v>
      </c>
      <c r="N938" t="s">
        <v>24</v>
      </c>
      <c r="O938" t="s">
        <v>39</v>
      </c>
    </row>
    <row r="939" spans="1:15" x14ac:dyDescent="0.3">
      <c r="A939" t="s">
        <v>14</v>
      </c>
      <c r="B939">
        <v>14</v>
      </c>
      <c r="C939" t="str">
        <f>+TEXT(BaseDatos[[#This Row],[Fecha]],"mmmm")</f>
        <v>January</v>
      </c>
      <c r="D939" s="18">
        <v>44575</v>
      </c>
      <c r="E939" t="s">
        <v>15</v>
      </c>
      <c r="F939" t="s">
        <v>21</v>
      </c>
      <c r="G939">
        <v>222</v>
      </c>
      <c r="H939">
        <v>65133</v>
      </c>
      <c r="I939">
        <v>3</v>
      </c>
      <c r="J939" s="11">
        <v>0.125</v>
      </c>
      <c r="K939" t="s">
        <v>17</v>
      </c>
      <c r="L939">
        <v>2177693658</v>
      </c>
      <c r="M939">
        <v>2150486004</v>
      </c>
      <c r="N939" t="s">
        <v>18</v>
      </c>
      <c r="O939" t="s">
        <v>43</v>
      </c>
    </row>
    <row r="940" spans="1:15" x14ac:dyDescent="0.3">
      <c r="A940" t="s">
        <v>14</v>
      </c>
      <c r="B940">
        <v>6</v>
      </c>
      <c r="C940" t="str">
        <f>+TEXT(BaseDatos[[#This Row],[Fecha]],"mmmm")</f>
        <v>July</v>
      </c>
      <c r="D940" s="18">
        <v>44748</v>
      </c>
      <c r="E940" t="s">
        <v>29</v>
      </c>
      <c r="F940" t="s">
        <v>16</v>
      </c>
      <c r="G940">
        <v>480</v>
      </c>
      <c r="H940">
        <v>45770</v>
      </c>
      <c r="I940">
        <v>5</v>
      </c>
      <c r="J940" s="11">
        <v>0.25</v>
      </c>
      <c r="K940" t="s">
        <v>27</v>
      </c>
      <c r="L940">
        <v>2150486004</v>
      </c>
      <c r="M940">
        <v>2162890821</v>
      </c>
      <c r="N940" t="s">
        <v>24</v>
      </c>
      <c r="O940" t="s">
        <v>32</v>
      </c>
    </row>
    <row r="941" spans="1:15" x14ac:dyDescent="0.3">
      <c r="A941" t="s">
        <v>14</v>
      </c>
      <c r="B941">
        <v>19</v>
      </c>
      <c r="C941" t="str">
        <f>+TEXT(BaseDatos[[#This Row],[Fecha]],"mmmm")</f>
        <v>February</v>
      </c>
      <c r="D941" s="18">
        <v>44611</v>
      </c>
      <c r="E941" t="s">
        <v>20</v>
      </c>
      <c r="F941" t="s">
        <v>30</v>
      </c>
      <c r="G941">
        <v>333</v>
      </c>
      <c r="H941">
        <v>17877</v>
      </c>
      <c r="I941">
        <v>4</v>
      </c>
      <c r="J941" s="11">
        <v>0.20833333333333334</v>
      </c>
      <c r="K941" t="s">
        <v>17</v>
      </c>
      <c r="L941">
        <v>2162890821</v>
      </c>
      <c r="M941">
        <v>2212525308</v>
      </c>
      <c r="N941" t="s">
        <v>24</v>
      </c>
      <c r="O941" t="s">
        <v>44</v>
      </c>
    </row>
    <row r="942" spans="1:15" x14ac:dyDescent="0.3">
      <c r="A942" t="s">
        <v>14</v>
      </c>
      <c r="B942">
        <v>23</v>
      </c>
      <c r="C942" t="str">
        <f>+TEXT(BaseDatos[[#This Row],[Fecha]],"mmmm")</f>
        <v>July</v>
      </c>
      <c r="D942" s="18">
        <v>44765</v>
      </c>
      <c r="E942" t="s">
        <v>35</v>
      </c>
      <c r="F942" t="s">
        <v>26</v>
      </c>
      <c r="G942">
        <v>382</v>
      </c>
      <c r="H942">
        <v>53622</v>
      </c>
      <c r="I942">
        <v>5</v>
      </c>
      <c r="J942" s="11">
        <v>0.1875</v>
      </c>
      <c r="K942" t="s">
        <v>17</v>
      </c>
      <c r="L942">
        <v>2205821202</v>
      </c>
      <c r="M942">
        <v>2150486004</v>
      </c>
      <c r="N942" t="s">
        <v>38</v>
      </c>
      <c r="O942" t="s">
        <v>47</v>
      </c>
    </row>
    <row r="943" spans="1:15" x14ac:dyDescent="0.3">
      <c r="A943" t="s">
        <v>41</v>
      </c>
      <c r="B943">
        <v>16</v>
      </c>
      <c r="C943" t="str">
        <f>+TEXT(BaseDatos[[#This Row],[Fecha]],"mmmm")</f>
        <v>February</v>
      </c>
      <c r="D943" s="18">
        <v>44608</v>
      </c>
      <c r="E943" t="s">
        <v>29</v>
      </c>
      <c r="F943" t="s">
        <v>16</v>
      </c>
      <c r="G943">
        <v>480</v>
      </c>
      <c r="H943">
        <v>78065</v>
      </c>
      <c r="I943">
        <v>5</v>
      </c>
      <c r="J943" s="11">
        <v>0.25</v>
      </c>
      <c r="K943" t="s">
        <v>27</v>
      </c>
      <c r="L943">
        <v>2177693658</v>
      </c>
      <c r="M943">
        <v>2207497170</v>
      </c>
      <c r="N943" t="s">
        <v>18</v>
      </c>
      <c r="O943" t="s">
        <v>43</v>
      </c>
    </row>
    <row r="944" spans="1:15" x14ac:dyDescent="0.3">
      <c r="A944" t="s">
        <v>14</v>
      </c>
      <c r="B944">
        <v>7</v>
      </c>
      <c r="C944" t="str">
        <f>+TEXT(BaseDatos[[#This Row],[Fecha]],"mmmm")</f>
        <v>May</v>
      </c>
      <c r="D944" s="18">
        <v>44688</v>
      </c>
      <c r="E944" t="s">
        <v>34</v>
      </c>
      <c r="F944" t="s">
        <v>16</v>
      </c>
      <c r="G944">
        <v>329</v>
      </c>
      <c r="H944">
        <v>66580</v>
      </c>
      <c r="I944">
        <v>5</v>
      </c>
      <c r="J944" s="11">
        <v>0.1875</v>
      </c>
      <c r="K944" t="s">
        <v>17</v>
      </c>
      <c r="L944">
        <v>2210881640</v>
      </c>
      <c r="M944">
        <v>2186970936</v>
      </c>
      <c r="N944" t="s">
        <v>38</v>
      </c>
      <c r="O944" t="s">
        <v>32</v>
      </c>
    </row>
    <row r="945" spans="1:15" x14ac:dyDescent="0.3">
      <c r="A945" t="s">
        <v>14</v>
      </c>
      <c r="B945">
        <v>9</v>
      </c>
      <c r="C945" t="str">
        <f>+TEXT(BaseDatos[[#This Row],[Fecha]],"mmmm")</f>
        <v>March</v>
      </c>
      <c r="D945" s="18">
        <v>44629</v>
      </c>
      <c r="E945" t="s">
        <v>20</v>
      </c>
      <c r="F945" t="s">
        <v>21</v>
      </c>
      <c r="G945">
        <v>333</v>
      </c>
      <c r="H945">
        <v>53116</v>
      </c>
      <c r="I945">
        <v>4</v>
      </c>
      <c r="J945" s="11">
        <v>0.20833333333333334</v>
      </c>
      <c r="K945" t="s">
        <v>22</v>
      </c>
      <c r="L945">
        <v>2205821202</v>
      </c>
      <c r="M945">
        <v>2210881640</v>
      </c>
      <c r="N945" t="s">
        <v>24</v>
      </c>
      <c r="O945" t="s">
        <v>45</v>
      </c>
    </row>
    <row r="946" spans="1:15" x14ac:dyDescent="0.3">
      <c r="A946" t="s">
        <v>14</v>
      </c>
      <c r="B946">
        <v>25</v>
      </c>
      <c r="C946" t="str">
        <f>+TEXT(BaseDatos[[#This Row],[Fecha]],"mmmm")</f>
        <v>August</v>
      </c>
      <c r="D946" s="18">
        <v>44798</v>
      </c>
      <c r="E946" t="s">
        <v>29</v>
      </c>
      <c r="F946" t="s">
        <v>26</v>
      </c>
      <c r="G946">
        <v>480</v>
      </c>
      <c r="H946">
        <v>13768</v>
      </c>
      <c r="I946">
        <v>5</v>
      </c>
      <c r="J946" s="11">
        <v>0.25</v>
      </c>
      <c r="K946" t="s">
        <v>22</v>
      </c>
      <c r="L946">
        <v>2207497170</v>
      </c>
      <c r="M946">
        <v>2150486004</v>
      </c>
      <c r="N946" t="s">
        <v>24</v>
      </c>
      <c r="O946" t="s">
        <v>45</v>
      </c>
    </row>
    <row r="947" spans="1:15" x14ac:dyDescent="0.3">
      <c r="A947" t="s">
        <v>14</v>
      </c>
      <c r="B947">
        <v>21</v>
      </c>
      <c r="C947" t="str">
        <f>+TEXT(BaseDatos[[#This Row],[Fecha]],"mmmm")</f>
        <v>June</v>
      </c>
      <c r="D947" s="18">
        <v>44733</v>
      </c>
      <c r="E947" t="s">
        <v>29</v>
      </c>
      <c r="F947" t="s">
        <v>30</v>
      </c>
      <c r="G947">
        <v>480</v>
      </c>
      <c r="H947">
        <v>38202</v>
      </c>
      <c r="I947">
        <v>5</v>
      </c>
      <c r="J947" s="11">
        <v>0.25</v>
      </c>
      <c r="K947" t="s">
        <v>17</v>
      </c>
      <c r="L947">
        <v>2186970936</v>
      </c>
      <c r="M947">
        <v>2205821202</v>
      </c>
      <c r="N947" t="s">
        <v>38</v>
      </c>
      <c r="O947" t="s">
        <v>46</v>
      </c>
    </row>
    <row r="948" spans="1:15" x14ac:dyDescent="0.3">
      <c r="A948" t="s">
        <v>41</v>
      </c>
      <c r="B948">
        <v>13</v>
      </c>
      <c r="C948" t="str">
        <f>+TEXT(BaseDatos[[#This Row],[Fecha]],"mmmm")</f>
        <v>November</v>
      </c>
      <c r="D948" s="18">
        <v>44878</v>
      </c>
      <c r="E948" t="s">
        <v>29</v>
      </c>
      <c r="F948" t="s">
        <v>30</v>
      </c>
      <c r="G948">
        <v>480</v>
      </c>
      <c r="H948">
        <v>75690</v>
      </c>
      <c r="I948">
        <v>5</v>
      </c>
      <c r="J948" s="11">
        <v>0.25</v>
      </c>
      <c r="K948" t="s">
        <v>17</v>
      </c>
      <c r="L948">
        <v>2186970936</v>
      </c>
      <c r="M948">
        <v>2212525308</v>
      </c>
      <c r="N948" t="s">
        <v>38</v>
      </c>
      <c r="O948" t="s">
        <v>44</v>
      </c>
    </row>
    <row r="949" spans="1:15" x14ac:dyDescent="0.3">
      <c r="A949" t="s">
        <v>14</v>
      </c>
      <c r="B949">
        <v>15</v>
      </c>
      <c r="C949" t="str">
        <f>+TEXT(BaseDatos[[#This Row],[Fecha]],"mmmm")</f>
        <v>February</v>
      </c>
      <c r="D949" s="18">
        <v>44607</v>
      </c>
      <c r="E949" t="s">
        <v>29</v>
      </c>
      <c r="F949" t="s">
        <v>36</v>
      </c>
      <c r="G949">
        <v>480</v>
      </c>
      <c r="H949">
        <v>24470</v>
      </c>
      <c r="I949">
        <v>5</v>
      </c>
      <c r="J949" s="11">
        <v>0.25</v>
      </c>
      <c r="K949" t="s">
        <v>22</v>
      </c>
      <c r="L949">
        <v>2186970936</v>
      </c>
      <c r="M949">
        <v>2205821202</v>
      </c>
      <c r="N949" t="s">
        <v>24</v>
      </c>
      <c r="O949" t="s">
        <v>44</v>
      </c>
    </row>
    <row r="950" spans="1:15" x14ac:dyDescent="0.3">
      <c r="A950" t="s">
        <v>14</v>
      </c>
      <c r="B950">
        <v>12</v>
      </c>
      <c r="C950" t="str">
        <f>+TEXT(BaseDatos[[#This Row],[Fecha]],"mmmm")</f>
        <v>September</v>
      </c>
      <c r="D950" s="18">
        <v>44816</v>
      </c>
      <c r="E950" t="s">
        <v>34</v>
      </c>
      <c r="F950" t="s">
        <v>16</v>
      </c>
      <c r="G950">
        <v>329</v>
      </c>
      <c r="H950">
        <v>61994</v>
      </c>
      <c r="I950">
        <v>5</v>
      </c>
      <c r="J950" s="11">
        <v>0.1875</v>
      </c>
      <c r="K950" t="s">
        <v>22</v>
      </c>
      <c r="L950">
        <v>2210881640</v>
      </c>
      <c r="M950">
        <v>2207497170</v>
      </c>
      <c r="N950" t="s">
        <v>18</v>
      </c>
      <c r="O950" t="s">
        <v>44</v>
      </c>
    </row>
    <row r="951" spans="1:15" x14ac:dyDescent="0.3">
      <c r="A951" t="s">
        <v>41</v>
      </c>
      <c r="B951">
        <v>23</v>
      </c>
      <c r="C951" t="str">
        <f>+TEXT(BaseDatos[[#This Row],[Fecha]],"mmmm")</f>
        <v>April</v>
      </c>
      <c r="D951" s="18">
        <v>44674</v>
      </c>
      <c r="E951" t="s">
        <v>20</v>
      </c>
      <c r="F951" t="s">
        <v>21</v>
      </c>
      <c r="G951">
        <v>333</v>
      </c>
      <c r="H951">
        <v>25943</v>
      </c>
      <c r="I951">
        <v>4</v>
      </c>
      <c r="J951" s="11">
        <v>0.20833333333333334</v>
      </c>
      <c r="K951" t="s">
        <v>17</v>
      </c>
      <c r="L951">
        <v>2150486004</v>
      </c>
      <c r="M951">
        <v>2186970936</v>
      </c>
      <c r="N951" t="s">
        <v>31</v>
      </c>
      <c r="O951" t="s">
        <v>44</v>
      </c>
    </row>
    <row r="952" spans="1:15" x14ac:dyDescent="0.3">
      <c r="A952" t="s">
        <v>14</v>
      </c>
      <c r="B952">
        <v>14</v>
      </c>
      <c r="C952" t="str">
        <f>+TEXT(BaseDatos[[#This Row],[Fecha]],"mmmm")</f>
        <v>August</v>
      </c>
      <c r="D952" s="18">
        <v>44787</v>
      </c>
      <c r="E952" t="s">
        <v>15</v>
      </c>
      <c r="F952" t="s">
        <v>36</v>
      </c>
      <c r="G952">
        <v>222</v>
      </c>
      <c r="H952">
        <v>28215</v>
      </c>
      <c r="I952">
        <v>3</v>
      </c>
      <c r="J952" s="11">
        <v>0.125</v>
      </c>
      <c r="K952" t="s">
        <v>22</v>
      </c>
      <c r="L952">
        <v>2207497170</v>
      </c>
      <c r="M952">
        <v>2210881640</v>
      </c>
      <c r="N952" t="s">
        <v>18</v>
      </c>
      <c r="O952" t="s">
        <v>39</v>
      </c>
    </row>
    <row r="953" spans="1:15" x14ac:dyDescent="0.3">
      <c r="A953" t="s">
        <v>14</v>
      </c>
      <c r="B953">
        <v>23</v>
      </c>
      <c r="C953" t="str">
        <f>+TEXT(BaseDatos[[#This Row],[Fecha]],"mmmm")</f>
        <v>September</v>
      </c>
      <c r="D953" s="18">
        <v>44827</v>
      </c>
      <c r="E953" t="s">
        <v>29</v>
      </c>
      <c r="F953" t="s">
        <v>30</v>
      </c>
      <c r="G953">
        <v>480</v>
      </c>
      <c r="H953">
        <v>10414</v>
      </c>
      <c r="I953">
        <v>5</v>
      </c>
      <c r="J953" s="11">
        <v>0.25</v>
      </c>
      <c r="K953" t="s">
        <v>27</v>
      </c>
      <c r="L953">
        <v>2212525308</v>
      </c>
      <c r="M953">
        <v>2150486004</v>
      </c>
      <c r="N953" t="s">
        <v>31</v>
      </c>
      <c r="O953" t="s">
        <v>43</v>
      </c>
    </row>
    <row r="954" spans="1:15" x14ac:dyDescent="0.3">
      <c r="A954" t="s">
        <v>41</v>
      </c>
      <c r="B954">
        <v>26</v>
      </c>
      <c r="C954" t="str">
        <f>+TEXT(BaseDatos[[#This Row],[Fecha]],"mmmm")</f>
        <v>September</v>
      </c>
      <c r="D954" s="18">
        <v>44830</v>
      </c>
      <c r="E954" t="s">
        <v>29</v>
      </c>
      <c r="F954" t="s">
        <v>26</v>
      </c>
      <c r="G954">
        <v>480</v>
      </c>
      <c r="H954">
        <v>47886</v>
      </c>
      <c r="I954">
        <v>5</v>
      </c>
      <c r="J954" s="11">
        <v>0.25</v>
      </c>
      <c r="K954" t="s">
        <v>27</v>
      </c>
      <c r="L954">
        <v>2150486004</v>
      </c>
      <c r="M954">
        <v>2205821202</v>
      </c>
      <c r="N954" t="s">
        <v>31</v>
      </c>
      <c r="O954" t="s">
        <v>37</v>
      </c>
    </row>
    <row r="955" spans="1:15" x14ac:dyDescent="0.3">
      <c r="A955" t="s">
        <v>14</v>
      </c>
      <c r="B955">
        <v>27</v>
      </c>
      <c r="C955" t="str">
        <f>+TEXT(BaseDatos[[#This Row],[Fecha]],"mmmm")</f>
        <v>July</v>
      </c>
      <c r="D955" s="18">
        <v>44769</v>
      </c>
      <c r="E955" t="s">
        <v>34</v>
      </c>
      <c r="F955" t="s">
        <v>26</v>
      </c>
      <c r="G955">
        <v>329</v>
      </c>
      <c r="H955">
        <v>64684</v>
      </c>
      <c r="I955">
        <v>5</v>
      </c>
      <c r="J955" s="11">
        <v>0.1875</v>
      </c>
      <c r="K955" t="s">
        <v>22</v>
      </c>
      <c r="L955">
        <v>2150486004</v>
      </c>
      <c r="M955">
        <v>2207497170</v>
      </c>
      <c r="N955" t="s">
        <v>38</v>
      </c>
      <c r="O955" t="s">
        <v>33</v>
      </c>
    </row>
    <row r="956" spans="1:15" x14ac:dyDescent="0.3">
      <c r="A956" t="s">
        <v>14</v>
      </c>
      <c r="B956">
        <v>8</v>
      </c>
      <c r="C956" t="str">
        <f>+TEXT(BaseDatos[[#This Row],[Fecha]],"mmmm")</f>
        <v>November</v>
      </c>
      <c r="D956" s="18">
        <v>44873</v>
      </c>
      <c r="E956" t="s">
        <v>23</v>
      </c>
      <c r="F956" t="s">
        <v>21</v>
      </c>
      <c r="G956">
        <v>900</v>
      </c>
      <c r="H956">
        <v>52040</v>
      </c>
      <c r="I956">
        <v>5</v>
      </c>
      <c r="J956" s="11">
        <v>0.29166666666666669</v>
      </c>
      <c r="K956" t="s">
        <v>22</v>
      </c>
      <c r="L956">
        <v>2150486004</v>
      </c>
      <c r="M956">
        <v>2177693658</v>
      </c>
      <c r="N956" t="s">
        <v>18</v>
      </c>
      <c r="O956" t="s">
        <v>47</v>
      </c>
    </row>
    <row r="957" spans="1:15" x14ac:dyDescent="0.3">
      <c r="A957" t="s">
        <v>14</v>
      </c>
      <c r="B957">
        <v>21</v>
      </c>
      <c r="C957" t="str">
        <f>+TEXT(BaseDatos[[#This Row],[Fecha]],"mmmm")</f>
        <v>February</v>
      </c>
      <c r="D957" s="18">
        <v>44613</v>
      </c>
      <c r="E957" t="s">
        <v>35</v>
      </c>
      <c r="F957" t="s">
        <v>21</v>
      </c>
      <c r="G957">
        <v>382</v>
      </c>
      <c r="H957">
        <v>42730</v>
      </c>
      <c r="I957">
        <v>5</v>
      </c>
      <c r="J957" s="11">
        <v>0.1875</v>
      </c>
      <c r="K957" t="s">
        <v>17</v>
      </c>
      <c r="L957">
        <v>2205821202</v>
      </c>
      <c r="M957">
        <v>2212525308</v>
      </c>
      <c r="N957" t="s">
        <v>18</v>
      </c>
      <c r="O957" t="s">
        <v>45</v>
      </c>
    </row>
    <row r="958" spans="1:15" x14ac:dyDescent="0.3">
      <c r="A958" t="s">
        <v>14</v>
      </c>
      <c r="B958">
        <v>26</v>
      </c>
      <c r="C958" t="str">
        <f>+TEXT(BaseDatos[[#This Row],[Fecha]],"mmmm")</f>
        <v>October</v>
      </c>
      <c r="D958" s="18">
        <v>44860</v>
      </c>
      <c r="E958" t="s">
        <v>29</v>
      </c>
      <c r="F958" t="s">
        <v>30</v>
      </c>
      <c r="G958">
        <v>480</v>
      </c>
      <c r="H958">
        <v>78284</v>
      </c>
      <c r="I958">
        <v>5</v>
      </c>
      <c r="J958" s="11">
        <v>0.25</v>
      </c>
      <c r="K958" t="s">
        <v>22</v>
      </c>
      <c r="L958">
        <v>2210881640</v>
      </c>
      <c r="M958">
        <v>2205821202</v>
      </c>
      <c r="N958" t="s">
        <v>24</v>
      </c>
      <c r="O958" t="s">
        <v>42</v>
      </c>
    </row>
    <row r="959" spans="1:15" x14ac:dyDescent="0.3">
      <c r="A959" t="s">
        <v>14</v>
      </c>
      <c r="B959">
        <v>15</v>
      </c>
      <c r="C959" t="str">
        <f>+TEXT(BaseDatos[[#This Row],[Fecha]],"mmmm")</f>
        <v>May</v>
      </c>
      <c r="D959" s="18">
        <v>44696</v>
      </c>
      <c r="E959" t="s">
        <v>23</v>
      </c>
      <c r="F959" t="s">
        <v>40</v>
      </c>
      <c r="G959">
        <v>900</v>
      </c>
      <c r="H959">
        <v>51591</v>
      </c>
      <c r="I959">
        <v>5</v>
      </c>
      <c r="J959" s="11">
        <v>0.29166666666666669</v>
      </c>
      <c r="K959" t="s">
        <v>27</v>
      </c>
      <c r="L959">
        <v>2210881640</v>
      </c>
      <c r="M959">
        <v>2162890821</v>
      </c>
      <c r="N959" t="s">
        <v>38</v>
      </c>
      <c r="O959" t="s">
        <v>43</v>
      </c>
    </row>
    <row r="960" spans="1:15" x14ac:dyDescent="0.3">
      <c r="A960" t="s">
        <v>14</v>
      </c>
      <c r="B960">
        <v>2</v>
      </c>
      <c r="C960" t="str">
        <f>+TEXT(BaseDatos[[#This Row],[Fecha]],"mmmm")</f>
        <v>August</v>
      </c>
      <c r="D960" s="18">
        <v>44775</v>
      </c>
      <c r="E960" t="s">
        <v>29</v>
      </c>
      <c r="F960" t="s">
        <v>16</v>
      </c>
      <c r="G960">
        <v>480</v>
      </c>
      <c r="H960">
        <v>70029</v>
      </c>
      <c r="I960">
        <v>5</v>
      </c>
      <c r="J960" s="11">
        <v>0.25</v>
      </c>
      <c r="K960" t="s">
        <v>22</v>
      </c>
      <c r="L960">
        <v>2177693658</v>
      </c>
      <c r="M960">
        <v>2150486004</v>
      </c>
      <c r="N960" t="s">
        <v>24</v>
      </c>
      <c r="O960" t="s">
        <v>42</v>
      </c>
    </row>
    <row r="961" spans="1:15" x14ac:dyDescent="0.3">
      <c r="A961" t="s">
        <v>14</v>
      </c>
      <c r="B961">
        <v>6</v>
      </c>
      <c r="C961" t="str">
        <f>+TEXT(BaseDatos[[#This Row],[Fecha]],"mmmm")</f>
        <v>September</v>
      </c>
      <c r="D961" s="18">
        <v>44810</v>
      </c>
      <c r="E961" t="s">
        <v>23</v>
      </c>
      <c r="F961" t="s">
        <v>26</v>
      </c>
      <c r="G961">
        <v>900</v>
      </c>
      <c r="H961">
        <v>34114</v>
      </c>
      <c r="I961">
        <v>5</v>
      </c>
      <c r="J961" s="11">
        <v>0.29166666666666669</v>
      </c>
      <c r="K961" t="s">
        <v>27</v>
      </c>
      <c r="L961">
        <v>2186970936</v>
      </c>
      <c r="M961">
        <v>2177693658</v>
      </c>
      <c r="N961" t="s">
        <v>31</v>
      </c>
      <c r="O961" t="s">
        <v>39</v>
      </c>
    </row>
    <row r="962" spans="1:15" x14ac:dyDescent="0.3">
      <c r="A962" t="s">
        <v>14</v>
      </c>
      <c r="B962">
        <v>23</v>
      </c>
      <c r="C962" t="str">
        <f>+TEXT(BaseDatos[[#This Row],[Fecha]],"mmmm")</f>
        <v>October</v>
      </c>
      <c r="D962" s="18">
        <v>44857</v>
      </c>
      <c r="E962" t="s">
        <v>20</v>
      </c>
      <c r="F962" t="s">
        <v>26</v>
      </c>
      <c r="G962">
        <v>333</v>
      </c>
      <c r="H962">
        <v>18338</v>
      </c>
      <c r="I962">
        <v>4</v>
      </c>
      <c r="J962" s="11">
        <v>0.20833333333333334</v>
      </c>
      <c r="K962" t="s">
        <v>27</v>
      </c>
      <c r="L962">
        <v>2186970936</v>
      </c>
      <c r="M962">
        <v>2205821202</v>
      </c>
      <c r="N962" t="s">
        <v>24</v>
      </c>
      <c r="O962" t="s">
        <v>47</v>
      </c>
    </row>
    <row r="963" spans="1:15" x14ac:dyDescent="0.3">
      <c r="A963" t="s">
        <v>14</v>
      </c>
      <c r="B963">
        <v>17</v>
      </c>
      <c r="C963" t="str">
        <f>+TEXT(BaseDatos[[#This Row],[Fecha]],"mmmm")</f>
        <v>November</v>
      </c>
      <c r="D963" s="18">
        <v>44882</v>
      </c>
      <c r="E963" t="s">
        <v>35</v>
      </c>
      <c r="F963" t="s">
        <v>26</v>
      </c>
      <c r="G963">
        <v>382</v>
      </c>
      <c r="H963">
        <v>69171</v>
      </c>
      <c r="I963">
        <v>5</v>
      </c>
      <c r="J963" s="11">
        <v>0.1875</v>
      </c>
      <c r="K963" t="s">
        <v>17</v>
      </c>
      <c r="L963">
        <v>2186970936</v>
      </c>
      <c r="M963">
        <v>2212525308</v>
      </c>
      <c r="N963" t="s">
        <v>38</v>
      </c>
      <c r="O963" t="s">
        <v>49</v>
      </c>
    </row>
    <row r="964" spans="1:15" x14ac:dyDescent="0.3">
      <c r="A964" t="s">
        <v>14</v>
      </c>
      <c r="B964">
        <v>22</v>
      </c>
      <c r="C964" t="str">
        <f>+TEXT(BaseDatos[[#This Row],[Fecha]],"mmmm")</f>
        <v>November</v>
      </c>
      <c r="D964" s="18">
        <v>44887</v>
      </c>
      <c r="E964" t="s">
        <v>23</v>
      </c>
      <c r="F964" t="s">
        <v>26</v>
      </c>
      <c r="G964">
        <v>900</v>
      </c>
      <c r="H964">
        <v>56225</v>
      </c>
      <c r="I964">
        <v>5</v>
      </c>
      <c r="J964" s="11">
        <v>0.29166666666666669</v>
      </c>
      <c r="K964" t="s">
        <v>27</v>
      </c>
      <c r="L964">
        <v>2150486004</v>
      </c>
      <c r="M964">
        <v>2162890821</v>
      </c>
      <c r="N964" t="s">
        <v>38</v>
      </c>
      <c r="O964" t="s">
        <v>32</v>
      </c>
    </row>
    <row r="965" spans="1:15" x14ac:dyDescent="0.3">
      <c r="A965" t="s">
        <v>41</v>
      </c>
      <c r="B965">
        <v>15</v>
      </c>
      <c r="C965" t="str">
        <f>+TEXT(BaseDatos[[#This Row],[Fecha]],"mmmm")</f>
        <v>October</v>
      </c>
      <c r="D965" s="18">
        <v>44849</v>
      </c>
      <c r="E965" t="s">
        <v>20</v>
      </c>
      <c r="F965" t="s">
        <v>36</v>
      </c>
      <c r="G965">
        <v>333</v>
      </c>
      <c r="H965">
        <v>10275</v>
      </c>
      <c r="I965">
        <v>4</v>
      </c>
      <c r="J965" s="11">
        <v>0.20833333333333334</v>
      </c>
      <c r="K965" t="s">
        <v>17</v>
      </c>
      <c r="L965">
        <v>2194894679</v>
      </c>
      <c r="M965">
        <v>2177693658</v>
      </c>
      <c r="N965" t="s">
        <v>31</v>
      </c>
      <c r="O965" t="s">
        <v>39</v>
      </c>
    </row>
    <row r="966" spans="1:15" x14ac:dyDescent="0.3">
      <c r="A966" t="s">
        <v>14</v>
      </c>
      <c r="B966">
        <v>21</v>
      </c>
      <c r="C966" t="str">
        <f>+TEXT(BaseDatos[[#This Row],[Fecha]],"mmmm")</f>
        <v>April</v>
      </c>
      <c r="D966" s="18">
        <v>44672</v>
      </c>
      <c r="E966" t="s">
        <v>20</v>
      </c>
      <c r="F966" t="s">
        <v>36</v>
      </c>
      <c r="G966">
        <v>333</v>
      </c>
      <c r="H966">
        <v>51880</v>
      </c>
      <c r="I966">
        <v>4</v>
      </c>
      <c r="J966" s="11">
        <v>0.20833333333333334</v>
      </c>
      <c r="K966" t="s">
        <v>27</v>
      </c>
      <c r="L966">
        <v>2186970936</v>
      </c>
      <c r="M966">
        <v>2207497170</v>
      </c>
      <c r="N966" t="s">
        <v>31</v>
      </c>
      <c r="O966" t="s">
        <v>39</v>
      </c>
    </row>
    <row r="967" spans="1:15" x14ac:dyDescent="0.3">
      <c r="A967" t="s">
        <v>14</v>
      </c>
      <c r="B967">
        <v>7</v>
      </c>
      <c r="C967" t="str">
        <f>+TEXT(BaseDatos[[#This Row],[Fecha]],"mmmm")</f>
        <v>July</v>
      </c>
      <c r="D967" s="18">
        <v>44749</v>
      </c>
      <c r="E967" t="s">
        <v>23</v>
      </c>
      <c r="F967" t="s">
        <v>21</v>
      </c>
      <c r="G967">
        <v>900</v>
      </c>
      <c r="H967">
        <v>31129</v>
      </c>
      <c r="I967">
        <v>5</v>
      </c>
      <c r="J967" s="11">
        <v>0.29166666666666669</v>
      </c>
      <c r="K967" t="s">
        <v>17</v>
      </c>
      <c r="L967">
        <v>2150486004</v>
      </c>
      <c r="M967">
        <v>2207497170</v>
      </c>
      <c r="N967" t="s">
        <v>31</v>
      </c>
      <c r="O967" t="s">
        <v>45</v>
      </c>
    </row>
    <row r="968" spans="1:15" x14ac:dyDescent="0.3">
      <c r="A968" t="s">
        <v>14</v>
      </c>
      <c r="B968">
        <v>26</v>
      </c>
      <c r="C968" t="str">
        <f>+TEXT(BaseDatos[[#This Row],[Fecha]],"mmmm")</f>
        <v>March</v>
      </c>
      <c r="D968" s="18">
        <v>44646</v>
      </c>
      <c r="E968" t="s">
        <v>20</v>
      </c>
      <c r="F968" t="s">
        <v>26</v>
      </c>
      <c r="G968">
        <v>333</v>
      </c>
      <c r="H968">
        <v>71070</v>
      </c>
      <c r="I968">
        <v>4</v>
      </c>
      <c r="J968" s="11">
        <v>0.20833333333333334</v>
      </c>
      <c r="K968" t="s">
        <v>22</v>
      </c>
      <c r="L968">
        <v>2186970936</v>
      </c>
      <c r="M968">
        <v>2162890821</v>
      </c>
      <c r="N968" t="s">
        <v>38</v>
      </c>
      <c r="O968" t="s">
        <v>19</v>
      </c>
    </row>
    <row r="969" spans="1:15" x14ac:dyDescent="0.3">
      <c r="A969" t="s">
        <v>14</v>
      </c>
      <c r="B969">
        <v>6</v>
      </c>
      <c r="C969" t="str">
        <f>+TEXT(BaseDatos[[#This Row],[Fecha]],"mmmm")</f>
        <v>February</v>
      </c>
      <c r="D969" s="18">
        <v>44598</v>
      </c>
      <c r="E969" t="s">
        <v>15</v>
      </c>
      <c r="F969" t="s">
        <v>16</v>
      </c>
      <c r="G969">
        <v>222</v>
      </c>
      <c r="H969">
        <v>19960</v>
      </c>
      <c r="I969">
        <v>3</v>
      </c>
      <c r="J969" s="11">
        <v>0.125</v>
      </c>
      <c r="K969" t="s">
        <v>27</v>
      </c>
      <c r="L969">
        <v>2177693658</v>
      </c>
      <c r="M969">
        <v>2177693658</v>
      </c>
      <c r="N969" t="s">
        <v>38</v>
      </c>
      <c r="O969" t="s">
        <v>25</v>
      </c>
    </row>
    <row r="970" spans="1:15" x14ac:dyDescent="0.3">
      <c r="A970" t="s">
        <v>14</v>
      </c>
      <c r="B970">
        <v>10</v>
      </c>
      <c r="C970" t="str">
        <f>+TEXT(BaseDatos[[#This Row],[Fecha]],"mmmm")</f>
        <v>September</v>
      </c>
      <c r="D970" s="18">
        <v>44814</v>
      </c>
      <c r="E970" t="s">
        <v>35</v>
      </c>
      <c r="F970" t="s">
        <v>21</v>
      </c>
      <c r="G970">
        <v>382</v>
      </c>
      <c r="H970">
        <v>41721</v>
      </c>
      <c r="I970">
        <v>5</v>
      </c>
      <c r="J970" s="11">
        <v>0.1875</v>
      </c>
      <c r="K970" t="s">
        <v>22</v>
      </c>
      <c r="L970">
        <v>2177693658</v>
      </c>
      <c r="M970">
        <v>2205821202</v>
      </c>
      <c r="N970" t="s">
        <v>38</v>
      </c>
      <c r="O970" t="s">
        <v>43</v>
      </c>
    </row>
    <row r="971" spans="1:15" x14ac:dyDescent="0.3">
      <c r="A971" t="s">
        <v>14</v>
      </c>
      <c r="B971">
        <v>4</v>
      </c>
      <c r="C971" t="str">
        <f>+TEXT(BaseDatos[[#This Row],[Fecha]],"mmmm")</f>
        <v>December</v>
      </c>
      <c r="D971" s="18">
        <v>44899</v>
      </c>
      <c r="E971" t="s">
        <v>20</v>
      </c>
      <c r="F971" t="s">
        <v>16</v>
      </c>
      <c r="G971">
        <v>333</v>
      </c>
      <c r="H971">
        <v>51714</v>
      </c>
      <c r="I971">
        <v>4</v>
      </c>
      <c r="J971" s="11">
        <v>0.20833333333333334</v>
      </c>
      <c r="K971" t="s">
        <v>17</v>
      </c>
      <c r="L971">
        <v>2207497170</v>
      </c>
      <c r="M971">
        <v>2186970936</v>
      </c>
      <c r="N971" t="s">
        <v>31</v>
      </c>
      <c r="O971" t="s">
        <v>42</v>
      </c>
    </row>
    <row r="972" spans="1:15" x14ac:dyDescent="0.3">
      <c r="A972" t="s">
        <v>14</v>
      </c>
      <c r="B972">
        <v>14</v>
      </c>
      <c r="C972" t="str">
        <f>+TEXT(BaseDatos[[#This Row],[Fecha]],"mmmm")</f>
        <v>May</v>
      </c>
      <c r="D972" s="18">
        <v>44695</v>
      </c>
      <c r="E972" t="s">
        <v>34</v>
      </c>
      <c r="F972" t="s">
        <v>26</v>
      </c>
      <c r="G972">
        <v>329</v>
      </c>
      <c r="H972">
        <v>52461</v>
      </c>
      <c r="I972">
        <v>5</v>
      </c>
      <c r="J972" s="11">
        <v>0.1875</v>
      </c>
      <c r="K972" t="s">
        <v>22</v>
      </c>
      <c r="L972">
        <v>2150486004</v>
      </c>
      <c r="M972">
        <v>2177693658</v>
      </c>
      <c r="N972" t="s">
        <v>18</v>
      </c>
      <c r="O972" t="s">
        <v>25</v>
      </c>
    </row>
    <row r="973" spans="1:15" x14ac:dyDescent="0.3">
      <c r="A973" t="s">
        <v>14</v>
      </c>
      <c r="B973">
        <v>7</v>
      </c>
      <c r="C973" t="str">
        <f>+TEXT(BaseDatos[[#This Row],[Fecha]],"mmmm")</f>
        <v>October</v>
      </c>
      <c r="D973" s="18">
        <v>44841</v>
      </c>
      <c r="E973" t="s">
        <v>34</v>
      </c>
      <c r="F973" t="s">
        <v>16</v>
      </c>
      <c r="G973">
        <v>329</v>
      </c>
      <c r="H973">
        <v>12248</v>
      </c>
      <c r="I973">
        <v>5</v>
      </c>
      <c r="J973" s="11">
        <v>0.1875</v>
      </c>
      <c r="K973" t="s">
        <v>22</v>
      </c>
      <c r="L973">
        <v>2194894679</v>
      </c>
      <c r="M973">
        <v>2150486004</v>
      </c>
      <c r="N973" t="s">
        <v>24</v>
      </c>
      <c r="O973" t="s">
        <v>46</v>
      </c>
    </row>
    <row r="974" spans="1:15" x14ac:dyDescent="0.3">
      <c r="A974" t="s">
        <v>14</v>
      </c>
      <c r="B974">
        <v>26</v>
      </c>
      <c r="C974" t="str">
        <f>+TEXT(BaseDatos[[#This Row],[Fecha]],"mmmm")</f>
        <v>January</v>
      </c>
      <c r="D974" s="18">
        <v>44587</v>
      </c>
      <c r="E974" t="s">
        <v>20</v>
      </c>
      <c r="F974" t="s">
        <v>40</v>
      </c>
      <c r="G974">
        <v>333</v>
      </c>
      <c r="H974">
        <v>47569</v>
      </c>
      <c r="I974">
        <v>4</v>
      </c>
      <c r="J974" s="11">
        <v>0.20833333333333334</v>
      </c>
      <c r="K974" t="s">
        <v>27</v>
      </c>
      <c r="L974">
        <v>2177693658</v>
      </c>
      <c r="M974">
        <v>2177693658</v>
      </c>
      <c r="N974" t="s">
        <v>24</v>
      </c>
      <c r="O974" t="s">
        <v>43</v>
      </c>
    </row>
    <row r="975" spans="1:15" x14ac:dyDescent="0.3">
      <c r="A975" t="s">
        <v>14</v>
      </c>
      <c r="B975">
        <v>11</v>
      </c>
      <c r="C975" t="str">
        <f>+TEXT(BaseDatos[[#This Row],[Fecha]],"mmmm")</f>
        <v>March</v>
      </c>
      <c r="D975" s="18">
        <v>44631</v>
      </c>
      <c r="E975" t="s">
        <v>20</v>
      </c>
      <c r="F975" t="s">
        <v>26</v>
      </c>
      <c r="G975">
        <v>333</v>
      </c>
      <c r="H975">
        <v>15976</v>
      </c>
      <c r="I975">
        <v>4</v>
      </c>
      <c r="J975" s="11">
        <v>0.20833333333333334</v>
      </c>
      <c r="K975" t="s">
        <v>17</v>
      </c>
      <c r="L975">
        <v>2162890821</v>
      </c>
      <c r="M975">
        <v>2150486004</v>
      </c>
      <c r="N975" t="s">
        <v>18</v>
      </c>
      <c r="O975" t="s">
        <v>43</v>
      </c>
    </row>
    <row r="976" spans="1:15" x14ac:dyDescent="0.3">
      <c r="A976" t="s">
        <v>14</v>
      </c>
      <c r="B976">
        <v>23</v>
      </c>
      <c r="C976" t="str">
        <f>+TEXT(BaseDatos[[#This Row],[Fecha]],"mmmm")</f>
        <v>March</v>
      </c>
      <c r="D976" s="18">
        <v>44643</v>
      </c>
      <c r="E976" t="s">
        <v>34</v>
      </c>
      <c r="F976" t="s">
        <v>40</v>
      </c>
      <c r="G976">
        <v>329</v>
      </c>
      <c r="H976">
        <v>33045</v>
      </c>
      <c r="I976">
        <v>5</v>
      </c>
      <c r="J976" s="11">
        <v>0.1875</v>
      </c>
      <c r="K976" t="s">
        <v>17</v>
      </c>
      <c r="L976">
        <v>2150486004</v>
      </c>
      <c r="M976">
        <v>2212525308</v>
      </c>
      <c r="N976" t="s">
        <v>18</v>
      </c>
      <c r="O976" t="s">
        <v>44</v>
      </c>
    </row>
    <row r="977" spans="1:15" x14ac:dyDescent="0.3">
      <c r="A977" t="s">
        <v>41</v>
      </c>
      <c r="B977">
        <v>20</v>
      </c>
      <c r="C977" t="str">
        <f>+TEXT(BaseDatos[[#This Row],[Fecha]],"mmmm")</f>
        <v>June</v>
      </c>
      <c r="D977" s="18">
        <v>44732</v>
      </c>
      <c r="E977" t="s">
        <v>34</v>
      </c>
      <c r="F977" t="s">
        <v>40</v>
      </c>
      <c r="G977">
        <v>329</v>
      </c>
      <c r="H977">
        <v>31326</v>
      </c>
      <c r="I977">
        <v>5</v>
      </c>
      <c r="J977" s="11">
        <v>0.1875</v>
      </c>
      <c r="K977" t="s">
        <v>22</v>
      </c>
      <c r="L977">
        <v>2186970936</v>
      </c>
      <c r="M977">
        <v>2207497170</v>
      </c>
      <c r="N977" t="s">
        <v>38</v>
      </c>
      <c r="O977" t="s">
        <v>39</v>
      </c>
    </row>
    <row r="978" spans="1:15" x14ac:dyDescent="0.3">
      <c r="A978" t="s">
        <v>14</v>
      </c>
      <c r="B978">
        <v>25</v>
      </c>
      <c r="C978" t="str">
        <f>+TEXT(BaseDatos[[#This Row],[Fecha]],"mmmm")</f>
        <v>October</v>
      </c>
      <c r="D978" s="18">
        <v>44859</v>
      </c>
      <c r="E978" t="s">
        <v>15</v>
      </c>
      <c r="F978" t="s">
        <v>26</v>
      </c>
      <c r="G978">
        <v>222</v>
      </c>
      <c r="H978">
        <v>67013</v>
      </c>
      <c r="I978">
        <v>3</v>
      </c>
      <c r="J978" s="11">
        <v>0.125</v>
      </c>
      <c r="K978" t="s">
        <v>27</v>
      </c>
      <c r="L978">
        <v>2212525308</v>
      </c>
      <c r="M978">
        <v>2150486004</v>
      </c>
      <c r="N978" t="s">
        <v>38</v>
      </c>
      <c r="O978" t="s">
        <v>48</v>
      </c>
    </row>
    <row r="979" spans="1:15" x14ac:dyDescent="0.3">
      <c r="A979" t="s">
        <v>41</v>
      </c>
      <c r="B979">
        <v>26</v>
      </c>
      <c r="C979" t="str">
        <f>+TEXT(BaseDatos[[#This Row],[Fecha]],"mmmm")</f>
        <v>March</v>
      </c>
      <c r="D979" s="18">
        <v>44646</v>
      </c>
      <c r="E979" t="s">
        <v>15</v>
      </c>
      <c r="F979" t="s">
        <v>16</v>
      </c>
      <c r="G979">
        <v>222</v>
      </c>
      <c r="H979">
        <v>61892</v>
      </c>
      <c r="I979">
        <v>3</v>
      </c>
      <c r="J979" s="11">
        <v>0.125</v>
      </c>
      <c r="K979" t="s">
        <v>22</v>
      </c>
      <c r="L979">
        <v>2210881640</v>
      </c>
      <c r="M979">
        <v>2205821202</v>
      </c>
      <c r="N979" t="s">
        <v>31</v>
      </c>
      <c r="O979" t="s">
        <v>49</v>
      </c>
    </row>
    <row r="980" spans="1:15" x14ac:dyDescent="0.3">
      <c r="A980" t="s">
        <v>14</v>
      </c>
      <c r="B980">
        <v>6</v>
      </c>
      <c r="C980" t="str">
        <f>+TEXT(BaseDatos[[#This Row],[Fecha]],"mmmm")</f>
        <v>November</v>
      </c>
      <c r="D980" s="18">
        <v>44871</v>
      </c>
      <c r="E980" t="s">
        <v>35</v>
      </c>
      <c r="F980" t="s">
        <v>30</v>
      </c>
      <c r="G980">
        <v>382</v>
      </c>
      <c r="H980">
        <v>43689</v>
      </c>
      <c r="I980">
        <v>5</v>
      </c>
      <c r="J980" s="11">
        <v>0.1875</v>
      </c>
      <c r="K980" t="s">
        <v>27</v>
      </c>
      <c r="L980">
        <v>2212525308</v>
      </c>
      <c r="M980">
        <v>2150486004</v>
      </c>
      <c r="N980" t="s">
        <v>31</v>
      </c>
      <c r="O980" t="s">
        <v>28</v>
      </c>
    </row>
    <row r="981" spans="1:15" x14ac:dyDescent="0.3">
      <c r="A981" t="s">
        <v>14</v>
      </c>
      <c r="B981">
        <v>24</v>
      </c>
      <c r="C981" t="str">
        <f>+TEXT(BaseDatos[[#This Row],[Fecha]],"mmmm")</f>
        <v>March</v>
      </c>
      <c r="D981" s="18">
        <v>44644</v>
      </c>
      <c r="E981" t="s">
        <v>23</v>
      </c>
      <c r="F981" t="s">
        <v>36</v>
      </c>
      <c r="G981">
        <v>900</v>
      </c>
      <c r="H981">
        <v>12395</v>
      </c>
      <c r="I981">
        <v>5</v>
      </c>
      <c r="J981" s="11">
        <v>0.29166666666666669</v>
      </c>
      <c r="K981" t="s">
        <v>27</v>
      </c>
      <c r="L981">
        <v>2150486004</v>
      </c>
      <c r="M981">
        <v>2177693658</v>
      </c>
      <c r="N981" t="s">
        <v>31</v>
      </c>
      <c r="O981" t="s">
        <v>19</v>
      </c>
    </row>
    <row r="982" spans="1:15" x14ac:dyDescent="0.3">
      <c r="A982" t="s">
        <v>14</v>
      </c>
      <c r="B982">
        <v>1</v>
      </c>
      <c r="C982" t="str">
        <f>+TEXT(BaseDatos[[#This Row],[Fecha]],"mmmm")</f>
        <v>December</v>
      </c>
      <c r="D982" s="18">
        <v>44896</v>
      </c>
      <c r="E982" t="s">
        <v>34</v>
      </c>
      <c r="F982" t="s">
        <v>36</v>
      </c>
      <c r="G982">
        <v>329</v>
      </c>
      <c r="H982">
        <v>15505</v>
      </c>
      <c r="I982">
        <v>5</v>
      </c>
      <c r="J982" s="11">
        <v>0.1875</v>
      </c>
      <c r="K982" t="s">
        <v>17</v>
      </c>
      <c r="L982">
        <v>2205821202</v>
      </c>
      <c r="M982">
        <v>2150486004</v>
      </c>
      <c r="N982" t="s">
        <v>31</v>
      </c>
      <c r="O982" t="s">
        <v>33</v>
      </c>
    </row>
    <row r="983" spans="1:15" x14ac:dyDescent="0.3">
      <c r="A983" t="s">
        <v>14</v>
      </c>
      <c r="B983">
        <v>15</v>
      </c>
      <c r="C983" t="str">
        <f>+TEXT(BaseDatos[[#This Row],[Fecha]],"mmmm")</f>
        <v>February</v>
      </c>
      <c r="D983" s="18">
        <v>44607</v>
      </c>
      <c r="E983" t="s">
        <v>20</v>
      </c>
      <c r="F983" t="s">
        <v>30</v>
      </c>
      <c r="G983">
        <v>333</v>
      </c>
      <c r="H983">
        <v>29846</v>
      </c>
      <c r="I983">
        <v>4</v>
      </c>
      <c r="J983" s="11">
        <v>0.20833333333333334</v>
      </c>
      <c r="K983" t="s">
        <v>27</v>
      </c>
      <c r="L983">
        <v>2177693658</v>
      </c>
      <c r="M983">
        <v>2207497170</v>
      </c>
      <c r="N983" t="s">
        <v>24</v>
      </c>
      <c r="O983" t="s">
        <v>32</v>
      </c>
    </row>
    <row r="984" spans="1:15" x14ac:dyDescent="0.3">
      <c r="A984" t="s">
        <v>14</v>
      </c>
      <c r="B984">
        <v>11</v>
      </c>
      <c r="C984" t="str">
        <f>+TEXT(BaseDatos[[#This Row],[Fecha]],"mmmm")</f>
        <v>November</v>
      </c>
      <c r="D984" s="18">
        <v>44876</v>
      </c>
      <c r="E984" t="s">
        <v>29</v>
      </c>
      <c r="F984" t="s">
        <v>21</v>
      </c>
      <c r="G984">
        <v>480</v>
      </c>
      <c r="H984">
        <v>56119</v>
      </c>
      <c r="I984">
        <v>5</v>
      </c>
      <c r="J984" s="11">
        <v>0.25</v>
      </c>
      <c r="K984" t="s">
        <v>27</v>
      </c>
      <c r="L984">
        <v>2207497170</v>
      </c>
      <c r="M984">
        <v>2186970936</v>
      </c>
      <c r="N984" t="s">
        <v>18</v>
      </c>
      <c r="O984" t="s">
        <v>44</v>
      </c>
    </row>
    <row r="985" spans="1:15" x14ac:dyDescent="0.3">
      <c r="A985" t="s">
        <v>14</v>
      </c>
      <c r="B985">
        <v>9</v>
      </c>
      <c r="C985" t="str">
        <f>+TEXT(BaseDatos[[#This Row],[Fecha]],"mmmm")</f>
        <v>November</v>
      </c>
      <c r="D985" s="18">
        <v>44874</v>
      </c>
      <c r="E985" t="s">
        <v>34</v>
      </c>
      <c r="F985" t="s">
        <v>21</v>
      </c>
      <c r="G985">
        <v>329</v>
      </c>
      <c r="H985">
        <v>17135</v>
      </c>
      <c r="I985">
        <v>5</v>
      </c>
      <c r="J985" s="11">
        <v>0.1875</v>
      </c>
      <c r="K985" t="s">
        <v>27</v>
      </c>
      <c r="L985">
        <v>2212525308</v>
      </c>
      <c r="M985">
        <v>2212525308</v>
      </c>
      <c r="N985" t="s">
        <v>24</v>
      </c>
      <c r="O985" t="s">
        <v>33</v>
      </c>
    </row>
    <row r="986" spans="1:15" x14ac:dyDescent="0.3">
      <c r="A986" t="s">
        <v>14</v>
      </c>
      <c r="B986">
        <v>13</v>
      </c>
      <c r="C986" t="str">
        <f>+TEXT(BaseDatos[[#This Row],[Fecha]],"mmmm")</f>
        <v>March</v>
      </c>
      <c r="D986" s="18">
        <v>44633</v>
      </c>
      <c r="E986" t="s">
        <v>15</v>
      </c>
      <c r="F986" t="s">
        <v>21</v>
      </c>
      <c r="G986">
        <v>222</v>
      </c>
      <c r="H986">
        <v>27701</v>
      </c>
      <c r="I986">
        <v>3</v>
      </c>
      <c r="J986" s="11">
        <v>0.125</v>
      </c>
      <c r="K986" t="s">
        <v>27</v>
      </c>
      <c r="L986">
        <v>2194894679</v>
      </c>
      <c r="M986">
        <v>2207497170</v>
      </c>
      <c r="N986" t="s">
        <v>24</v>
      </c>
      <c r="O986" t="s">
        <v>19</v>
      </c>
    </row>
    <row r="987" spans="1:15" x14ac:dyDescent="0.3">
      <c r="A987" t="s">
        <v>14</v>
      </c>
      <c r="B987">
        <v>6</v>
      </c>
      <c r="C987" t="str">
        <f>+TEXT(BaseDatos[[#This Row],[Fecha]],"mmmm")</f>
        <v>October</v>
      </c>
      <c r="D987" s="18">
        <v>44840</v>
      </c>
      <c r="E987" t="s">
        <v>15</v>
      </c>
      <c r="F987" t="s">
        <v>30</v>
      </c>
      <c r="G987">
        <v>222</v>
      </c>
      <c r="H987">
        <v>35343</v>
      </c>
      <c r="I987">
        <v>3</v>
      </c>
      <c r="J987" s="11">
        <v>0.125</v>
      </c>
      <c r="K987" t="s">
        <v>27</v>
      </c>
      <c r="L987">
        <v>2194894679</v>
      </c>
      <c r="M987">
        <v>2210881640</v>
      </c>
      <c r="N987" t="s">
        <v>38</v>
      </c>
      <c r="O987" t="s">
        <v>32</v>
      </c>
    </row>
    <row r="988" spans="1:15" x14ac:dyDescent="0.3">
      <c r="A988" t="s">
        <v>14</v>
      </c>
      <c r="B988">
        <v>24</v>
      </c>
      <c r="C988" t="str">
        <f>+TEXT(BaseDatos[[#This Row],[Fecha]],"mmmm")</f>
        <v>January</v>
      </c>
      <c r="D988" s="18">
        <v>44585</v>
      </c>
      <c r="E988" t="s">
        <v>23</v>
      </c>
      <c r="F988" t="s">
        <v>26</v>
      </c>
      <c r="G988">
        <v>900</v>
      </c>
      <c r="H988">
        <v>14640</v>
      </c>
      <c r="I988">
        <v>5</v>
      </c>
      <c r="J988" s="11">
        <v>0.29166666666666669</v>
      </c>
      <c r="K988" t="s">
        <v>17</v>
      </c>
      <c r="L988">
        <v>2212525308</v>
      </c>
      <c r="M988">
        <v>2210881640</v>
      </c>
      <c r="N988" t="s">
        <v>38</v>
      </c>
      <c r="O988" t="s">
        <v>44</v>
      </c>
    </row>
    <row r="989" spans="1:15" x14ac:dyDescent="0.3">
      <c r="A989" t="s">
        <v>14</v>
      </c>
      <c r="B989">
        <v>5</v>
      </c>
      <c r="C989" t="str">
        <f>+TEXT(BaseDatos[[#This Row],[Fecha]],"mmmm")</f>
        <v>June</v>
      </c>
      <c r="D989" s="18">
        <v>44717</v>
      </c>
      <c r="E989" t="s">
        <v>29</v>
      </c>
      <c r="F989" t="s">
        <v>30</v>
      </c>
      <c r="G989">
        <v>480</v>
      </c>
      <c r="H989">
        <v>72844</v>
      </c>
      <c r="I989">
        <v>5</v>
      </c>
      <c r="J989" s="11">
        <v>0.25</v>
      </c>
      <c r="K989" t="s">
        <v>22</v>
      </c>
      <c r="L989">
        <v>2207497170</v>
      </c>
      <c r="M989">
        <v>2207497170</v>
      </c>
      <c r="N989" t="s">
        <v>38</v>
      </c>
      <c r="O989" t="s">
        <v>48</v>
      </c>
    </row>
    <row r="990" spans="1:15" x14ac:dyDescent="0.3">
      <c r="A990" t="s">
        <v>14</v>
      </c>
      <c r="B990">
        <v>27</v>
      </c>
      <c r="C990" t="str">
        <f>+TEXT(BaseDatos[[#This Row],[Fecha]],"mmmm")</f>
        <v>May</v>
      </c>
      <c r="D990" s="18">
        <v>44708</v>
      </c>
      <c r="E990" t="s">
        <v>34</v>
      </c>
      <c r="F990" t="s">
        <v>40</v>
      </c>
      <c r="G990">
        <v>329</v>
      </c>
      <c r="H990">
        <v>21756</v>
      </c>
      <c r="I990">
        <v>5</v>
      </c>
      <c r="J990" s="11">
        <v>0.1875</v>
      </c>
      <c r="K990" t="s">
        <v>17</v>
      </c>
      <c r="L990">
        <v>2186970936</v>
      </c>
      <c r="M990">
        <v>2177693658</v>
      </c>
      <c r="N990" t="s">
        <v>31</v>
      </c>
      <c r="O990" t="s">
        <v>46</v>
      </c>
    </row>
    <row r="991" spans="1:15" x14ac:dyDescent="0.3">
      <c r="A991" t="s">
        <v>41</v>
      </c>
      <c r="B991">
        <v>9</v>
      </c>
      <c r="C991" t="str">
        <f>+TEXT(BaseDatos[[#This Row],[Fecha]],"mmmm")</f>
        <v>August</v>
      </c>
      <c r="D991" s="18">
        <v>44782</v>
      </c>
      <c r="E991" t="s">
        <v>23</v>
      </c>
      <c r="F991" t="s">
        <v>40</v>
      </c>
      <c r="G991">
        <v>900</v>
      </c>
      <c r="H991">
        <v>20339</v>
      </c>
      <c r="I991">
        <v>5</v>
      </c>
      <c r="J991" s="11">
        <v>0.29166666666666669</v>
      </c>
      <c r="K991" t="s">
        <v>17</v>
      </c>
      <c r="L991">
        <v>2207497170</v>
      </c>
      <c r="M991">
        <v>2205821202</v>
      </c>
      <c r="N991" t="s">
        <v>31</v>
      </c>
      <c r="O991" t="s">
        <v>39</v>
      </c>
    </row>
    <row r="992" spans="1:15" x14ac:dyDescent="0.3">
      <c r="A992" t="s">
        <v>14</v>
      </c>
      <c r="B992">
        <v>1</v>
      </c>
      <c r="C992" t="str">
        <f>+TEXT(BaseDatos[[#This Row],[Fecha]],"mmmm")</f>
        <v>July</v>
      </c>
      <c r="D992" s="18">
        <v>44743</v>
      </c>
      <c r="E992" t="s">
        <v>29</v>
      </c>
      <c r="F992" t="s">
        <v>36</v>
      </c>
      <c r="G992">
        <v>480</v>
      </c>
      <c r="H992">
        <v>22588</v>
      </c>
      <c r="I992">
        <v>5</v>
      </c>
      <c r="J992" s="11">
        <v>0.25</v>
      </c>
      <c r="K992" t="s">
        <v>27</v>
      </c>
      <c r="L992">
        <v>2194894679</v>
      </c>
      <c r="M992">
        <v>2150486004</v>
      </c>
      <c r="N992" t="s">
        <v>18</v>
      </c>
      <c r="O992" t="s">
        <v>28</v>
      </c>
    </row>
    <row r="993" spans="1:15" x14ac:dyDescent="0.3">
      <c r="A993" t="s">
        <v>41</v>
      </c>
      <c r="B993">
        <v>3</v>
      </c>
      <c r="C993" t="str">
        <f>+TEXT(BaseDatos[[#This Row],[Fecha]],"mmmm")</f>
        <v>December</v>
      </c>
      <c r="D993" s="18">
        <v>44898</v>
      </c>
      <c r="E993" t="s">
        <v>20</v>
      </c>
      <c r="F993" t="s">
        <v>21</v>
      </c>
      <c r="G993">
        <v>333</v>
      </c>
      <c r="H993">
        <v>44302</v>
      </c>
      <c r="I993">
        <v>4</v>
      </c>
      <c r="J993" s="11">
        <v>0.20833333333333334</v>
      </c>
      <c r="K993" t="s">
        <v>27</v>
      </c>
      <c r="L993">
        <v>2186970936</v>
      </c>
      <c r="M993">
        <v>2205821202</v>
      </c>
      <c r="N993" t="s">
        <v>31</v>
      </c>
      <c r="O993" t="s">
        <v>48</v>
      </c>
    </row>
    <row r="994" spans="1:15" x14ac:dyDescent="0.3">
      <c r="A994" t="s">
        <v>14</v>
      </c>
      <c r="B994">
        <v>14</v>
      </c>
      <c r="C994" t="str">
        <f>+TEXT(BaseDatos[[#This Row],[Fecha]],"mmmm")</f>
        <v>February</v>
      </c>
      <c r="D994" s="18">
        <v>44606</v>
      </c>
      <c r="E994" t="s">
        <v>29</v>
      </c>
      <c r="F994" t="s">
        <v>21</v>
      </c>
      <c r="G994">
        <v>480</v>
      </c>
      <c r="H994">
        <v>74634</v>
      </c>
      <c r="I994">
        <v>5</v>
      </c>
      <c r="J994" s="11">
        <v>0.25</v>
      </c>
      <c r="K994" t="s">
        <v>17</v>
      </c>
      <c r="L994">
        <v>2205821202</v>
      </c>
      <c r="M994">
        <v>2205821202</v>
      </c>
      <c r="N994" t="s">
        <v>31</v>
      </c>
      <c r="O994" t="s">
        <v>47</v>
      </c>
    </row>
    <row r="995" spans="1:15" x14ac:dyDescent="0.3">
      <c r="A995" t="s">
        <v>14</v>
      </c>
      <c r="B995">
        <v>4</v>
      </c>
      <c r="C995" t="str">
        <f>+TEXT(BaseDatos[[#This Row],[Fecha]],"mmmm")</f>
        <v>March</v>
      </c>
      <c r="D995" s="18">
        <v>44624</v>
      </c>
      <c r="E995" t="s">
        <v>15</v>
      </c>
      <c r="F995" t="s">
        <v>16</v>
      </c>
      <c r="G995">
        <v>222</v>
      </c>
      <c r="H995">
        <v>64792</v>
      </c>
      <c r="I995">
        <v>3</v>
      </c>
      <c r="J995" s="11">
        <v>0.125</v>
      </c>
      <c r="K995" t="s">
        <v>22</v>
      </c>
      <c r="L995">
        <v>2207497170</v>
      </c>
      <c r="M995">
        <v>2177693658</v>
      </c>
      <c r="N995" t="s">
        <v>24</v>
      </c>
      <c r="O995" t="s">
        <v>47</v>
      </c>
    </row>
    <row r="996" spans="1:15" x14ac:dyDescent="0.3">
      <c r="A996" t="s">
        <v>14</v>
      </c>
      <c r="B996">
        <v>1</v>
      </c>
      <c r="C996" t="str">
        <f>+TEXT(BaseDatos[[#This Row],[Fecha]],"mmmm")</f>
        <v>November</v>
      </c>
      <c r="D996" s="18">
        <v>44866</v>
      </c>
      <c r="E996" t="s">
        <v>35</v>
      </c>
      <c r="F996" t="s">
        <v>30</v>
      </c>
      <c r="G996">
        <v>382</v>
      </c>
      <c r="H996">
        <v>31344</v>
      </c>
      <c r="I996">
        <v>5</v>
      </c>
      <c r="J996" s="11">
        <v>0.1875</v>
      </c>
      <c r="K996" t="s">
        <v>27</v>
      </c>
      <c r="L996">
        <v>2207497170</v>
      </c>
      <c r="M996">
        <v>2177693658</v>
      </c>
      <c r="N996" t="s">
        <v>31</v>
      </c>
      <c r="O996" t="s">
        <v>49</v>
      </c>
    </row>
    <row r="997" spans="1:15" x14ac:dyDescent="0.3">
      <c r="A997" t="s">
        <v>41</v>
      </c>
      <c r="B997">
        <v>6</v>
      </c>
      <c r="C997" t="str">
        <f>+TEXT(BaseDatos[[#This Row],[Fecha]],"mmmm")</f>
        <v>September</v>
      </c>
      <c r="D997" s="18">
        <v>44810</v>
      </c>
      <c r="E997" t="s">
        <v>35</v>
      </c>
      <c r="F997" t="s">
        <v>36</v>
      </c>
      <c r="G997">
        <v>382</v>
      </c>
      <c r="H997">
        <v>69096</v>
      </c>
      <c r="I997">
        <v>5</v>
      </c>
      <c r="J997" s="11">
        <v>0.1875</v>
      </c>
      <c r="K997" t="s">
        <v>17</v>
      </c>
      <c r="L997">
        <v>2150486004</v>
      </c>
      <c r="M997">
        <v>2186970936</v>
      </c>
      <c r="N997" t="s">
        <v>18</v>
      </c>
      <c r="O997" t="s">
        <v>49</v>
      </c>
    </row>
    <row r="998" spans="1:15" x14ac:dyDescent="0.3">
      <c r="A998" t="s">
        <v>41</v>
      </c>
      <c r="B998">
        <v>16</v>
      </c>
      <c r="C998" t="str">
        <f>+TEXT(BaseDatos[[#This Row],[Fecha]],"mmmm")</f>
        <v>November</v>
      </c>
      <c r="D998" s="18">
        <v>44881</v>
      </c>
      <c r="E998" t="s">
        <v>15</v>
      </c>
      <c r="F998" t="s">
        <v>21</v>
      </c>
      <c r="G998">
        <v>222</v>
      </c>
      <c r="H998">
        <v>56495</v>
      </c>
      <c r="I998">
        <v>3</v>
      </c>
      <c r="J998" s="11">
        <v>0.125</v>
      </c>
      <c r="K998" t="s">
        <v>22</v>
      </c>
      <c r="L998">
        <v>2194894679</v>
      </c>
      <c r="M998">
        <v>2162890821</v>
      </c>
      <c r="N998" t="s">
        <v>24</v>
      </c>
      <c r="O998" t="s">
        <v>37</v>
      </c>
    </row>
    <row r="999" spans="1:15" x14ac:dyDescent="0.3">
      <c r="A999" t="s">
        <v>14</v>
      </c>
      <c r="B999">
        <v>24</v>
      </c>
      <c r="C999" t="str">
        <f>+TEXT(BaseDatos[[#This Row],[Fecha]],"mmmm")</f>
        <v>October</v>
      </c>
      <c r="D999" s="18">
        <v>44858</v>
      </c>
      <c r="E999" t="s">
        <v>35</v>
      </c>
      <c r="F999" t="s">
        <v>26</v>
      </c>
      <c r="G999">
        <v>382</v>
      </c>
      <c r="H999">
        <v>74337</v>
      </c>
      <c r="I999">
        <v>5</v>
      </c>
      <c r="J999" s="11">
        <v>0.1875</v>
      </c>
      <c r="K999" t="s">
        <v>27</v>
      </c>
      <c r="L999">
        <v>2212525308</v>
      </c>
      <c r="M999">
        <v>2205821202</v>
      </c>
      <c r="N999" t="s">
        <v>38</v>
      </c>
      <c r="O999" t="s">
        <v>37</v>
      </c>
    </row>
    <row r="1000" spans="1:15" x14ac:dyDescent="0.3">
      <c r="A1000" t="s">
        <v>14</v>
      </c>
      <c r="B1000">
        <v>15</v>
      </c>
      <c r="C1000" t="str">
        <f>+TEXT(BaseDatos[[#This Row],[Fecha]],"mmmm")</f>
        <v>June</v>
      </c>
      <c r="D1000" s="18">
        <v>44727</v>
      </c>
      <c r="E1000" t="s">
        <v>15</v>
      </c>
      <c r="F1000" t="s">
        <v>30</v>
      </c>
      <c r="G1000">
        <v>222</v>
      </c>
      <c r="H1000">
        <v>15204</v>
      </c>
      <c r="I1000">
        <v>3</v>
      </c>
      <c r="J1000" s="11">
        <v>0.125</v>
      </c>
      <c r="K1000" t="s">
        <v>17</v>
      </c>
      <c r="L1000">
        <v>2210881640</v>
      </c>
      <c r="M1000">
        <v>2210881640</v>
      </c>
      <c r="N1000" t="s">
        <v>38</v>
      </c>
      <c r="O1000" t="s">
        <v>42</v>
      </c>
    </row>
    <row r="1001" spans="1:15" x14ac:dyDescent="0.3">
      <c r="A1001" t="s">
        <v>14</v>
      </c>
      <c r="B1001">
        <v>24</v>
      </c>
      <c r="C1001" t="str">
        <f>+TEXT(BaseDatos[[#This Row],[Fecha]],"mmmm")</f>
        <v>December</v>
      </c>
      <c r="D1001" s="18">
        <v>44919</v>
      </c>
      <c r="E1001" t="s">
        <v>23</v>
      </c>
      <c r="F1001" t="s">
        <v>16</v>
      </c>
      <c r="G1001">
        <v>900</v>
      </c>
      <c r="H1001">
        <v>10975</v>
      </c>
      <c r="I1001">
        <v>5</v>
      </c>
      <c r="J1001" s="11">
        <v>0.29166666666666669</v>
      </c>
      <c r="K1001" t="s">
        <v>22</v>
      </c>
      <c r="L1001">
        <v>2212525308</v>
      </c>
      <c r="M1001">
        <v>2186970936</v>
      </c>
      <c r="N1001" t="s">
        <v>31</v>
      </c>
      <c r="O1001" t="s">
        <v>19</v>
      </c>
    </row>
    <row r="1002" spans="1:15" x14ac:dyDescent="0.3">
      <c r="A1002" t="s">
        <v>14</v>
      </c>
      <c r="B1002">
        <v>6</v>
      </c>
      <c r="C1002" t="str">
        <f>+TEXT(BaseDatos[[#This Row],[Fecha]],"mmmm")</f>
        <v>July</v>
      </c>
      <c r="D1002" s="18">
        <v>44748</v>
      </c>
      <c r="E1002" t="s">
        <v>20</v>
      </c>
      <c r="F1002" t="s">
        <v>26</v>
      </c>
      <c r="G1002">
        <v>333</v>
      </c>
      <c r="H1002">
        <v>68324</v>
      </c>
      <c r="I1002">
        <v>4</v>
      </c>
      <c r="J1002" s="11">
        <v>0.20833333333333334</v>
      </c>
      <c r="K1002" t="s">
        <v>17</v>
      </c>
      <c r="L1002">
        <v>2150486004</v>
      </c>
      <c r="M1002">
        <v>2207497170</v>
      </c>
      <c r="N1002" t="s">
        <v>31</v>
      </c>
      <c r="O1002" t="s">
        <v>25</v>
      </c>
    </row>
    <row r="1003" spans="1:15" x14ac:dyDescent="0.3">
      <c r="A1003" t="s">
        <v>14</v>
      </c>
      <c r="B1003">
        <v>16</v>
      </c>
      <c r="C1003" t="str">
        <f>+TEXT(BaseDatos[[#This Row],[Fecha]],"mmmm")</f>
        <v>February</v>
      </c>
      <c r="D1003" s="18">
        <v>44608</v>
      </c>
      <c r="E1003" t="s">
        <v>15</v>
      </c>
      <c r="F1003" t="s">
        <v>16</v>
      </c>
      <c r="G1003">
        <v>222</v>
      </c>
      <c r="H1003">
        <v>30527</v>
      </c>
      <c r="I1003">
        <v>3</v>
      </c>
      <c r="J1003" s="11">
        <v>0.125</v>
      </c>
      <c r="K1003" t="s">
        <v>22</v>
      </c>
      <c r="L1003">
        <v>2210881640</v>
      </c>
      <c r="M1003">
        <v>2212525308</v>
      </c>
      <c r="N1003" t="s">
        <v>31</v>
      </c>
      <c r="O1003" t="s">
        <v>28</v>
      </c>
    </row>
    <row r="1004" spans="1:15" x14ac:dyDescent="0.3">
      <c r="A1004" t="s">
        <v>14</v>
      </c>
      <c r="B1004">
        <v>4</v>
      </c>
      <c r="C1004" t="str">
        <f>+TEXT(BaseDatos[[#This Row],[Fecha]],"mmmm")</f>
        <v>June</v>
      </c>
      <c r="D1004" s="18">
        <v>44716</v>
      </c>
      <c r="E1004" t="s">
        <v>29</v>
      </c>
      <c r="F1004" t="s">
        <v>40</v>
      </c>
      <c r="G1004">
        <v>480</v>
      </c>
      <c r="H1004">
        <v>19147</v>
      </c>
      <c r="I1004">
        <v>5</v>
      </c>
      <c r="J1004" s="11">
        <v>0.25</v>
      </c>
      <c r="K1004" t="s">
        <v>22</v>
      </c>
      <c r="L1004">
        <v>2162890821</v>
      </c>
      <c r="M1004">
        <v>2205821202</v>
      </c>
      <c r="N1004" t="s">
        <v>24</v>
      </c>
      <c r="O1004" t="s">
        <v>47</v>
      </c>
    </row>
    <row r="1005" spans="1:15" x14ac:dyDescent="0.3">
      <c r="A1005" t="s">
        <v>41</v>
      </c>
      <c r="B1005">
        <v>4</v>
      </c>
      <c r="C1005" t="str">
        <f>+TEXT(BaseDatos[[#This Row],[Fecha]],"mmmm")</f>
        <v>December</v>
      </c>
      <c r="D1005" s="18">
        <v>44899</v>
      </c>
      <c r="E1005" t="s">
        <v>34</v>
      </c>
      <c r="F1005" t="s">
        <v>21</v>
      </c>
      <c r="G1005">
        <v>329</v>
      </c>
      <c r="H1005">
        <v>15217</v>
      </c>
      <c r="I1005">
        <v>5</v>
      </c>
      <c r="J1005" s="11">
        <v>0.1875</v>
      </c>
      <c r="K1005" t="s">
        <v>27</v>
      </c>
      <c r="L1005">
        <v>2205821202</v>
      </c>
      <c r="M1005">
        <v>2177693658</v>
      </c>
      <c r="N1005" t="s">
        <v>31</v>
      </c>
      <c r="O1005" t="s">
        <v>32</v>
      </c>
    </row>
    <row r="1006" spans="1:15" x14ac:dyDescent="0.3">
      <c r="A1006" t="s">
        <v>41</v>
      </c>
      <c r="B1006">
        <v>17</v>
      </c>
      <c r="C1006" t="str">
        <f>+TEXT(BaseDatos[[#This Row],[Fecha]],"mmmm")</f>
        <v>January</v>
      </c>
      <c r="D1006" s="18">
        <v>44578</v>
      </c>
      <c r="E1006" t="s">
        <v>29</v>
      </c>
      <c r="F1006" t="s">
        <v>30</v>
      </c>
      <c r="G1006">
        <v>480</v>
      </c>
      <c r="H1006">
        <v>38102</v>
      </c>
      <c r="I1006">
        <v>5</v>
      </c>
      <c r="J1006" s="11">
        <v>0.25</v>
      </c>
      <c r="K1006" t="s">
        <v>27</v>
      </c>
      <c r="L1006">
        <v>2210881640</v>
      </c>
      <c r="M1006">
        <v>2186970936</v>
      </c>
      <c r="N1006" t="s">
        <v>18</v>
      </c>
      <c r="O1006" t="s">
        <v>45</v>
      </c>
    </row>
    <row r="1007" spans="1:15" x14ac:dyDescent="0.3">
      <c r="A1007" t="s">
        <v>14</v>
      </c>
      <c r="B1007">
        <v>18</v>
      </c>
      <c r="C1007" t="str">
        <f>+TEXT(BaseDatos[[#This Row],[Fecha]],"mmmm")</f>
        <v>April</v>
      </c>
      <c r="D1007" s="18">
        <v>44669</v>
      </c>
      <c r="E1007" t="s">
        <v>15</v>
      </c>
      <c r="F1007" t="s">
        <v>40</v>
      </c>
      <c r="G1007">
        <v>222</v>
      </c>
      <c r="H1007">
        <v>16867</v>
      </c>
      <c r="I1007">
        <v>3</v>
      </c>
      <c r="J1007" s="11">
        <v>0.125</v>
      </c>
      <c r="K1007" t="s">
        <v>17</v>
      </c>
      <c r="L1007">
        <v>2186970936</v>
      </c>
      <c r="M1007">
        <v>2205821202</v>
      </c>
      <c r="N1007" t="s">
        <v>18</v>
      </c>
      <c r="O1007" t="s">
        <v>25</v>
      </c>
    </row>
    <row r="1008" spans="1:15" x14ac:dyDescent="0.3">
      <c r="A1008" t="s">
        <v>41</v>
      </c>
      <c r="B1008">
        <v>3</v>
      </c>
      <c r="C1008" t="str">
        <f>+TEXT(BaseDatos[[#This Row],[Fecha]],"mmmm")</f>
        <v>December</v>
      </c>
      <c r="D1008" s="18">
        <v>44898</v>
      </c>
      <c r="E1008" t="s">
        <v>35</v>
      </c>
      <c r="F1008" t="s">
        <v>26</v>
      </c>
      <c r="G1008">
        <v>382</v>
      </c>
      <c r="H1008">
        <v>59615</v>
      </c>
      <c r="I1008">
        <v>5</v>
      </c>
      <c r="J1008" s="11">
        <v>0.1875</v>
      </c>
      <c r="K1008" t="s">
        <v>22</v>
      </c>
      <c r="L1008">
        <v>2207497170</v>
      </c>
      <c r="M1008">
        <v>2210881640</v>
      </c>
      <c r="N1008" t="s">
        <v>24</v>
      </c>
      <c r="O1008" t="s">
        <v>28</v>
      </c>
    </row>
    <row r="1009" spans="1:15" x14ac:dyDescent="0.3">
      <c r="A1009" t="s">
        <v>14</v>
      </c>
      <c r="B1009">
        <v>15</v>
      </c>
      <c r="C1009" t="str">
        <f>+TEXT(BaseDatos[[#This Row],[Fecha]],"mmmm")</f>
        <v>January</v>
      </c>
      <c r="D1009" s="18">
        <v>44576</v>
      </c>
      <c r="E1009" t="s">
        <v>29</v>
      </c>
      <c r="F1009" t="s">
        <v>36</v>
      </c>
      <c r="G1009">
        <v>480</v>
      </c>
      <c r="H1009">
        <v>59291</v>
      </c>
      <c r="I1009">
        <v>5</v>
      </c>
      <c r="J1009" s="11">
        <v>0.25</v>
      </c>
      <c r="K1009" t="s">
        <v>17</v>
      </c>
      <c r="L1009">
        <v>2162890821</v>
      </c>
      <c r="M1009">
        <v>2205821202</v>
      </c>
      <c r="N1009" t="s">
        <v>31</v>
      </c>
      <c r="O1009" t="s">
        <v>42</v>
      </c>
    </row>
    <row r="1010" spans="1:15" x14ac:dyDescent="0.3">
      <c r="A1010" t="s">
        <v>14</v>
      </c>
      <c r="B1010">
        <v>25</v>
      </c>
      <c r="C1010" t="str">
        <f>+TEXT(BaseDatos[[#This Row],[Fecha]],"mmmm")</f>
        <v>November</v>
      </c>
      <c r="D1010" s="18">
        <v>44890</v>
      </c>
      <c r="E1010" t="s">
        <v>15</v>
      </c>
      <c r="F1010" t="s">
        <v>30</v>
      </c>
      <c r="G1010">
        <v>222</v>
      </c>
      <c r="H1010">
        <v>28276</v>
      </c>
      <c r="I1010">
        <v>3</v>
      </c>
      <c r="J1010" s="11">
        <v>0.125</v>
      </c>
      <c r="K1010" t="s">
        <v>22</v>
      </c>
      <c r="L1010">
        <v>2177693658</v>
      </c>
      <c r="M1010">
        <v>2162890821</v>
      </c>
      <c r="N1010" t="s">
        <v>31</v>
      </c>
      <c r="O1010" t="s">
        <v>48</v>
      </c>
    </row>
    <row r="1011" spans="1:15" x14ac:dyDescent="0.3">
      <c r="A1011" t="s">
        <v>14</v>
      </c>
      <c r="B1011">
        <v>12</v>
      </c>
      <c r="C1011" t="str">
        <f>+TEXT(BaseDatos[[#This Row],[Fecha]],"mmmm")</f>
        <v>November</v>
      </c>
      <c r="D1011" s="18">
        <v>44877</v>
      </c>
      <c r="E1011" t="s">
        <v>15</v>
      </c>
      <c r="F1011" t="s">
        <v>21</v>
      </c>
      <c r="G1011">
        <v>222</v>
      </c>
      <c r="H1011">
        <v>71977</v>
      </c>
      <c r="I1011">
        <v>3</v>
      </c>
      <c r="J1011" s="11">
        <v>0.125</v>
      </c>
      <c r="K1011" t="s">
        <v>27</v>
      </c>
      <c r="L1011">
        <v>2205821202</v>
      </c>
      <c r="M1011">
        <v>2177693658</v>
      </c>
      <c r="N1011" t="s">
        <v>38</v>
      </c>
      <c r="O1011" t="s">
        <v>45</v>
      </c>
    </row>
    <row r="1012" spans="1:15" x14ac:dyDescent="0.3">
      <c r="A1012" t="s">
        <v>14</v>
      </c>
      <c r="B1012">
        <v>15</v>
      </c>
      <c r="C1012" t="str">
        <f>+TEXT(BaseDatos[[#This Row],[Fecha]],"mmmm")</f>
        <v>September</v>
      </c>
      <c r="D1012" s="18">
        <v>44819</v>
      </c>
      <c r="E1012" t="s">
        <v>34</v>
      </c>
      <c r="F1012" t="s">
        <v>16</v>
      </c>
      <c r="G1012">
        <v>329</v>
      </c>
      <c r="H1012">
        <v>75321</v>
      </c>
      <c r="I1012">
        <v>5</v>
      </c>
      <c r="J1012" s="11">
        <v>0.1875</v>
      </c>
      <c r="K1012" t="s">
        <v>27</v>
      </c>
      <c r="L1012">
        <v>2150486004</v>
      </c>
      <c r="M1012">
        <v>2186970936</v>
      </c>
      <c r="N1012" t="s">
        <v>24</v>
      </c>
      <c r="O1012" t="s">
        <v>42</v>
      </c>
    </row>
    <row r="1013" spans="1:15" x14ac:dyDescent="0.3">
      <c r="A1013" t="s">
        <v>14</v>
      </c>
      <c r="B1013">
        <v>3</v>
      </c>
      <c r="C1013" t="str">
        <f>+TEXT(BaseDatos[[#This Row],[Fecha]],"mmmm")</f>
        <v>August</v>
      </c>
      <c r="D1013" s="18">
        <v>44776</v>
      </c>
      <c r="E1013" t="s">
        <v>15</v>
      </c>
      <c r="F1013" t="s">
        <v>40</v>
      </c>
      <c r="G1013">
        <v>222</v>
      </c>
      <c r="H1013">
        <v>12994</v>
      </c>
      <c r="I1013">
        <v>3</v>
      </c>
      <c r="J1013" s="11">
        <v>0.125</v>
      </c>
      <c r="K1013" t="s">
        <v>27</v>
      </c>
      <c r="L1013">
        <v>2177693658</v>
      </c>
      <c r="M1013">
        <v>2212525308</v>
      </c>
      <c r="N1013" t="s">
        <v>31</v>
      </c>
      <c r="O1013" t="s">
        <v>47</v>
      </c>
    </row>
    <row r="1014" spans="1:15" x14ac:dyDescent="0.3">
      <c r="A1014" t="s">
        <v>14</v>
      </c>
      <c r="B1014">
        <v>24</v>
      </c>
      <c r="C1014" t="str">
        <f>+TEXT(BaseDatos[[#This Row],[Fecha]],"mmmm")</f>
        <v>February</v>
      </c>
      <c r="D1014" s="18">
        <v>44616</v>
      </c>
      <c r="E1014" t="s">
        <v>34</v>
      </c>
      <c r="F1014" t="s">
        <v>21</v>
      </c>
      <c r="G1014">
        <v>329</v>
      </c>
      <c r="H1014">
        <v>59865</v>
      </c>
      <c r="I1014">
        <v>5</v>
      </c>
      <c r="J1014" s="11">
        <v>0.1875</v>
      </c>
      <c r="K1014" t="s">
        <v>27</v>
      </c>
      <c r="L1014">
        <v>2205821202</v>
      </c>
      <c r="M1014">
        <v>2150486004</v>
      </c>
      <c r="N1014" t="s">
        <v>31</v>
      </c>
      <c r="O1014" t="s">
        <v>47</v>
      </c>
    </row>
    <row r="1015" spans="1:15" x14ac:dyDescent="0.3">
      <c r="A1015" t="s">
        <v>14</v>
      </c>
      <c r="B1015">
        <v>3</v>
      </c>
      <c r="C1015" t="str">
        <f>+TEXT(BaseDatos[[#This Row],[Fecha]],"mmmm")</f>
        <v>December</v>
      </c>
      <c r="D1015" s="18">
        <v>44898</v>
      </c>
      <c r="E1015" t="s">
        <v>35</v>
      </c>
      <c r="F1015" t="s">
        <v>26</v>
      </c>
      <c r="G1015">
        <v>382</v>
      </c>
      <c r="H1015">
        <v>59628</v>
      </c>
      <c r="I1015">
        <v>5</v>
      </c>
      <c r="J1015" s="11">
        <v>0.1875</v>
      </c>
      <c r="K1015" t="s">
        <v>22</v>
      </c>
      <c r="L1015">
        <v>2212525308</v>
      </c>
      <c r="M1015">
        <v>2186970936</v>
      </c>
      <c r="N1015" t="s">
        <v>38</v>
      </c>
      <c r="O1015" t="s">
        <v>28</v>
      </c>
    </row>
    <row r="1016" spans="1:15" x14ac:dyDescent="0.3">
      <c r="A1016" t="s">
        <v>14</v>
      </c>
      <c r="B1016">
        <v>10</v>
      </c>
      <c r="C1016" t="str">
        <f>+TEXT(BaseDatos[[#This Row],[Fecha]],"mmmm")</f>
        <v>October</v>
      </c>
      <c r="D1016" s="18">
        <v>44844</v>
      </c>
      <c r="E1016" t="s">
        <v>35</v>
      </c>
      <c r="F1016" t="s">
        <v>21</v>
      </c>
      <c r="G1016">
        <v>382</v>
      </c>
      <c r="H1016">
        <v>15283</v>
      </c>
      <c r="I1016">
        <v>5</v>
      </c>
      <c r="J1016" s="11">
        <v>0.1875</v>
      </c>
      <c r="K1016" t="s">
        <v>17</v>
      </c>
      <c r="L1016">
        <v>2150486004</v>
      </c>
      <c r="M1016">
        <v>2205821202</v>
      </c>
      <c r="N1016" t="s">
        <v>31</v>
      </c>
      <c r="O1016" t="s">
        <v>28</v>
      </c>
    </row>
    <row r="1017" spans="1:15" x14ac:dyDescent="0.3">
      <c r="A1017" t="s">
        <v>41</v>
      </c>
      <c r="B1017">
        <v>11</v>
      </c>
      <c r="C1017" t="str">
        <f>+TEXT(BaseDatos[[#This Row],[Fecha]],"mmmm")</f>
        <v>July</v>
      </c>
      <c r="D1017" s="18">
        <v>44753</v>
      </c>
      <c r="E1017" t="s">
        <v>35</v>
      </c>
      <c r="F1017" t="s">
        <v>36</v>
      </c>
      <c r="G1017">
        <v>382</v>
      </c>
      <c r="H1017">
        <v>46130</v>
      </c>
      <c r="I1017">
        <v>5</v>
      </c>
      <c r="J1017" s="11">
        <v>0.1875</v>
      </c>
      <c r="K1017" t="s">
        <v>27</v>
      </c>
      <c r="L1017">
        <v>2207497170</v>
      </c>
      <c r="M1017">
        <v>2186970936</v>
      </c>
      <c r="N1017" t="s">
        <v>24</v>
      </c>
      <c r="O1017" t="s">
        <v>39</v>
      </c>
    </row>
    <row r="1018" spans="1:15" x14ac:dyDescent="0.3">
      <c r="A1018" t="s">
        <v>14</v>
      </c>
      <c r="B1018">
        <v>24</v>
      </c>
      <c r="C1018" t="str">
        <f>+TEXT(BaseDatos[[#This Row],[Fecha]],"mmmm")</f>
        <v>January</v>
      </c>
      <c r="D1018" s="18">
        <v>44585</v>
      </c>
      <c r="E1018" t="s">
        <v>34</v>
      </c>
      <c r="F1018" t="s">
        <v>40</v>
      </c>
      <c r="G1018">
        <v>329</v>
      </c>
      <c r="H1018">
        <v>64653</v>
      </c>
      <c r="I1018">
        <v>5</v>
      </c>
      <c r="J1018" s="11">
        <v>0.1875</v>
      </c>
      <c r="K1018" t="s">
        <v>22</v>
      </c>
      <c r="L1018">
        <v>2207497170</v>
      </c>
      <c r="M1018">
        <v>2150486004</v>
      </c>
      <c r="N1018" t="s">
        <v>38</v>
      </c>
      <c r="O1018" t="s">
        <v>32</v>
      </c>
    </row>
    <row r="1019" spans="1:15" x14ac:dyDescent="0.3">
      <c r="A1019" t="s">
        <v>14</v>
      </c>
      <c r="B1019">
        <v>8</v>
      </c>
      <c r="C1019" t="str">
        <f>+TEXT(BaseDatos[[#This Row],[Fecha]],"mmmm")</f>
        <v>August</v>
      </c>
      <c r="D1019" s="18">
        <v>44781</v>
      </c>
      <c r="E1019" t="s">
        <v>20</v>
      </c>
      <c r="F1019" t="s">
        <v>30</v>
      </c>
      <c r="G1019">
        <v>333</v>
      </c>
      <c r="H1019">
        <v>61727</v>
      </c>
      <c r="I1019">
        <v>4</v>
      </c>
      <c r="J1019" s="11">
        <v>0.20833333333333334</v>
      </c>
      <c r="K1019" t="s">
        <v>17</v>
      </c>
      <c r="L1019">
        <v>2177693658</v>
      </c>
      <c r="M1019">
        <v>2177693658</v>
      </c>
      <c r="N1019" t="s">
        <v>18</v>
      </c>
      <c r="O1019" t="s">
        <v>49</v>
      </c>
    </row>
    <row r="1020" spans="1:15" x14ac:dyDescent="0.3">
      <c r="A1020" t="s">
        <v>14</v>
      </c>
      <c r="B1020">
        <v>19</v>
      </c>
      <c r="C1020" t="str">
        <f>+TEXT(BaseDatos[[#This Row],[Fecha]],"mmmm")</f>
        <v>April</v>
      </c>
      <c r="D1020" s="18">
        <v>44670</v>
      </c>
      <c r="E1020" t="s">
        <v>23</v>
      </c>
      <c r="F1020" t="s">
        <v>16</v>
      </c>
      <c r="G1020">
        <v>900</v>
      </c>
      <c r="H1020">
        <v>69742</v>
      </c>
      <c r="I1020">
        <v>5</v>
      </c>
      <c r="J1020" s="11">
        <v>0.29166666666666669</v>
      </c>
      <c r="K1020" t="s">
        <v>27</v>
      </c>
      <c r="L1020">
        <v>2150486004</v>
      </c>
      <c r="M1020">
        <v>2162890821</v>
      </c>
      <c r="N1020" t="s">
        <v>38</v>
      </c>
      <c r="O1020" t="s">
        <v>47</v>
      </c>
    </row>
    <row r="1021" spans="1:15" x14ac:dyDescent="0.3">
      <c r="A1021" t="s">
        <v>14</v>
      </c>
      <c r="B1021">
        <v>14</v>
      </c>
      <c r="C1021" t="str">
        <f>+TEXT(BaseDatos[[#This Row],[Fecha]],"mmmm")</f>
        <v>November</v>
      </c>
      <c r="D1021" s="18">
        <v>44879</v>
      </c>
      <c r="E1021" t="s">
        <v>35</v>
      </c>
      <c r="F1021" t="s">
        <v>26</v>
      </c>
      <c r="G1021">
        <v>382</v>
      </c>
      <c r="H1021">
        <v>72339</v>
      </c>
      <c r="I1021">
        <v>5</v>
      </c>
      <c r="J1021" s="11">
        <v>0.1875</v>
      </c>
      <c r="K1021" t="s">
        <v>27</v>
      </c>
      <c r="L1021">
        <v>2162890821</v>
      </c>
      <c r="M1021">
        <v>2186970936</v>
      </c>
      <c r="N1021" t="s">
        <v>31</v>
      </c>
      <c r="O1021" t="s">
        <v>28</v>
      </c>
    </row>
    <row r="1022" spans="1:15" x14ac:dyDescent="0.3">
      <c r="A1022" t="s">
        <v>14</v>
      </c>
      <c r="B1022">
        <v>23</v>
      </c>
      <c r="C1022" t="str">
        <f>+TEXT(BaseDatos[[#This Row],[Fecha]],"mmmm")</f>
        <v>July</v>
      </c>
      <c r="D1022" s="18">
        <v>44765</v>
      </c>
      <c r="E1022" t="s">
        <v>29</v>
      </c>
      <c r="F1022" t="s">
        <v>36</v>
      </c>
      <c r="G1022">
        <v>480</v>
      </c>
      <c r="H1022">
        <v>45666</v>
      </c>
      <c r="I1022">
        <v>5</v>
      </c>
      <c r="J1022" s="11">
        <v>0.25</v>
      </c>
      <c r="K1022" t="s">
        <v>17</v>
      </c>
      <c r="L1022">
        <v>2162890821</v>
      </c>
      <c r="M1022">
        <v>2177693658</v>
      </c>
      <c r="N1022" t="s">
        <v>18</v>
      </c>
      <c r="O1022" t="s">
        <v>46</v>
      </c>
    </row>
    <row r="1023" spans="1:15" x14ac:dyDescent="0.3">
      <c r="A1023" t="s">
        <v>14</v>
      </c>
      <c r="B1023">
        <v>21</v>
      </c>
      <c r="C1023" t="str">
        <f>+TEXT(BaseDatos[[#This Row],[Fecha]],"mmmm")</f>
        <v>November</v>
      </c>
      <c r="D1023" s="18">
        <v>44886</v>
      </c>
      <c r="E1023" t="s">
        <v>35</v>
      </c>
      <c r="F1023" t="s">
        <v>21</v>
      </c>
      <c r="G1023">
        <v>382</v>
      </c>
      <c r="H1023">
        <v>20786</v>
      </c>
      <c r="I1023">
        <v>5</v>
      </c>
      <c r="J1023" s="11">
        <v>0.1875</v>
      </c>
      <c r="K1023" t="s">
        <v>17</v>
      </c>
      <c r="L1023">
        <v>2210881640</v>
      </c>
      <c r="M1023">
        <v>2150486004</v>
      </c>
      <c r="N1023" t="s">
        <v>24</v>
      </c>
      <c r="O1023" t="s">
        <v>33</v>
      </c>
    </row>
    <row r="1024" spans="1:15" x14ac:dyDescent="0.3">
      <c r="A1024" t="s">
        <v>41</v>
      </c>
      <c r="B1024">
        <v>24</v>
      </c>
      <c r="C1024" t="str">
        <f>+TEXT(BaseDatos[[#This Row],[Fecha]],"mmmm")</f>
        <v>August</v>
      </c>
      <c r="D1024" s="18">
        <v>44797</v>
      </c>
      <c r="E1024" t="s">
        <v>15</v>
      </c>
      <c r="F1024" t="s">
        <v>16</v>
      </c>
      <c r="G1024">
        <v>222</v>
      </c>
      <c r="H1024">
        <v>58651</v>
      </c>
      <c r="I1024">
        <v>3</v>
      </c>
      <c r="J1024" s="11">
        <v>0.125</v>
      </c>
      <c r="K1024" t="s">
        <v>22</v>
      </c>
      <c r="L1024">
        <v>2186970936</v>
      </c>
      <c r="M1024">
        <v>2210881640</v>
      </c>
      <c r="N1024" t="s">
        <v>38</v>
      </c>
      <c r="O1024" t="s">
        <v>44</v>
      </c>
    </row>
    <row r="1025" spans="1:15" x14ac:dyDescent="0.3">
      <c r="A1025" t="s">
        <v>14</v>
      </c>
      <c r="B1025">
        <v>26</v>
      </c>
      <c r="C1025" t="str">
        <f>+TEXT(BaseDatos[[#This Row],[Fecha]],"mmmm")</f>
        <v>January</v>
      </c>
      <c r="D1025" s="18">
        <v>44587</v>
      </c>
      <c r="E1025" t="s">
        <v>23</v>
      </c>
      <c r="F1025" t="s">
        <v>30</v>
      </c>
      <c r="G1025">
        <v>900</v>
      </c>
      <c r="H1025">
        <v>56720</v>
      </c>
      <c r="I1025">
        <v>5</v>
      </c>
      <c r="J1025" s="11">
        <v>0.29166666666666669</v>
      </c>
      <c r="K1025" t="s">
        <v>17</v>
      </c>
      <c r="L1025">
        <v>2150486004</v>
      </c>
      <c r="M1025">
        <v>2150486004</v>
      </c>
      <c r="N1025" t="s">
        <v>18</v>
      </c>
      <c r="O1025" t="s">
        <v>33</v>
      </c>
    </row>
    <row r="1026" spans="1:15" x14ac:dyDescent="0.3">
      <c r="A1026" t="s">
        <v>14</v>
      </c>
      <c r="B1026">
        <v>23</v>
      </c>
      <c r="C1026" t="str">
        <f>+TEXT(BaseDatos[[#This Row],[Fecha]],"mmmm")</f>
        <v>December</v>
      </c>
      <c r="D1026" s="18">
        <v>44918</v>
      </c>
      <c r="E1026" t="s">
        <v>15</v>
      </c>
      <c r="F1026" t="s">
        <v>21</v>
      </c>
      <c r="G1026">
        <v>222</v>
      </c>
      <c r="H1026">
        <v>50767</v>
      </c>
      <c r="I1026">
        <v>3</v>
      </c>
      <c r="J1026" s="11">
        <v>0.125</v>
      </c>
      <c r="K1026" t="s">
        <v>22</v>
      </c>
      <c r="L1026">
        <v>2162890821</v>
      </c>
      <c r="M1026">
        <v>2212525308</v>
      </c>
      <c r="N1026" t="s">
        <v>18</v>
      </c>
      <c r="O1026" t="s">
        <v>33</v>
      </c>
    </row>
    <row r="1027" spans="1:15" x14ac:dyDescent="0.3">
      <c r="A1027" t="s">
        <v>14</v>
      </c>
      <c r="B1027">
        <v>16</v>
      </c>
      <c r="C1027" t="str">
        <f>+TEXT(BaseDatos[[#This Row],[Fecha]],"mmmm")</f>
        <v>November</v>
      </c>
      <c r="D1027" s="18">
        <v>44881</v>
      </c>
      <c r="E1027" t="s">
        <v>20</v>
      </c>
      <c r="F1027" t="s">
        <v>36</v>
      </c>
      <c r="G1027">
        <v>333</v>
      </c>
      <c r="H1027">
        <v>34630</v>
      </c>
      <c r="I1027">
        <v>4</v>
      </c>
      <c r="J1027" s="11">
        <v>0.20833333333333334</v>
      </c>
      <c r="K1027" t="s">
        <v>22</v>
      </c>
      <c r="L1027">
        <v>2212525308</v>
      </c>
      <c r="M1027">
        <v>2177693658</v>
      </c>
      <c r="N1027" t="s">
        <v>38</v>
      </c>
      <c r="O1027" t="s">
        <v>28</v>
      </c>
    </row>
    <row r="1028" spans="1:15" x14ac:dyDescent="0.3">
      <c r="A1028" t="s">
        <v>14</v>
      </c>
      <c r="B1028">
        <v>24</v>
      </c>
      <c r="C1028" t="str">
        <f>+TEXT(BaseDatos[[#This Row],[Fecha]],"mmmm")</f>
        <v>April</v>
      </c>
      <c r="D1028" s="18">
        <v>44675</v>
      </c>
      <c r="E1028" t="s">
        <v>20</v>
      </c>
      <c r="F1028" t="s">
        <v>16</v>
      </c>
      <c r="G1028">
        <v>333</v>
      </c>
      <c r="H1028">
        <v>25350</v>
      </c>
      <c r="I1028">
        <v>4</v>
      </c>
      <c r="J1028" s="11">
        <v>0.20833333333333334</v>
      </c>
      <c r="K1028" t="s">
        <v>17</v>
      </c>
      <c r="L1028">
        <v>2194894679</v>
      </c>
      <c r="M1028">
        <v>2205821202</v>
      </c>
      <c r="N1028" t="s">
        <v>38</v>
      </c>
      <c r="O1028" t="s">
        <v>25</v>
      </c>
    </row>
    <row r="1029" spans="1:15" x14ac:dyDescent="0.3">
      <c r="A1029" t="s">
        <v>41</v>
      </c>
      <c r="B1029">
        <v>19</v>
      </c>
      <c r="C1029" t="str">
        <f>+TEXT(BaseDatos[[#This Row],[Fecha]],"mmmm")</f>
        <v>January</v>
      </c>
      <c r="D1029" s="18">
        <v>44580</v>
      </c>
      <c r="E1029" t="s">
        <v>15</v>
      </c>
      <c r="F1029" t="s">
        <v>40</v>
      </c>
      <c r="G1029">
        <v>222</v>
      </c>
      <c r="H1029">
        <v>53812</v>
      </c>
      <c r="I1029">
        <v>3</v>
      </c>
      <c r="J1029" s="11">
        <v>0.125</v>
      </c>
      <c r="K1029" t="s">
        <v>27</v>
      </c>
      <c r="L1029">
        <v>2162890821</v>
      </c>
      <c r="M1029">
        <v>2210881640</v>
      </c>
      <c r="N1029" t="s">
        <v>38</v>
      </c>
      <c r="O1029" t="s">
        <v>47</v>
      </c>
    </row>
    <row r="1030" spans="1:15" x14ac:dyDescent="0.3">
      <c r="A1030" t="s">
        <v>14</v>
      </c>
      <c r="B1030">
        <v>6</v>
      </c>
      <c r="C1030" t="str">
        <f>+TEXT(BaseDatos[[#This Row],[Fecha]],"mmmm")</f>
        <v>September</v>
      </c>
      <c r="D1030" s="18">
        <v>44810</v>
      </c>
      <c r="E1030" t="s">
        <v>35</v>
      </c>
      <c r="F1030" t="s">
        <v>16</v>
      </c>
      <c r="G1030">
        <v>382</v>
      </c>
      <c r="H1030">
        <v>14979</v>
      </c>
      <c r="I1030">
        <v>5</v>
      </c>
      <c r="J1030" s="11">
        <v>0.1875</v>
      </c>
      <c r="K1030" t="s">
        <v>22</v>
      </c>
      <c r="L1030">
        <v>2186970936</v>
      </c>
      <c r="M1030">
        <v>2205821202</v>
      </c>
      <c r="N1030" t="s">
        <v>18</v>
      </c>
      <c r="O1030" t="s">
        <v>33</v>
      </c>
    </row>
    <row r="1031" spans="1:15" x14ac:dyDescent="0.3">
      <c r="A1031" t="s">
        <v>14</v>
      </c>
      <c r="B1031">
        <v>4</v>
      </c>
      <c r="C1031" t="str">
        <f>+TEXT(BaseDatos[[#This Row],[Fecha]],"mmmm")</f>
        <v>May</v>
      </c>
      <c r="D1031" s="18">
        <v>44685</v>
      </c>
      <c r="E1031" t="s">
        <v>35</v>
      </c>
      <c r="F1031" t="s">
        <v>16</v>
      </c>
      <c r="G1031">
        <v>382</v>
      </c>
      <c r="H1031">
        <v>49699</v>
      </c>
      <c r="I1031">
        <v>5</v>
      </c>
      <c r="J1031" s="11">
        <v>0.1875</v>
      </c>
      <c r="K1031" t="s">
        <v>22</v>
      </c>
      <c r="L1031">
        <v>2212525308</v>
      </c>
      <c r="M1031">
        <v>2150486004</v>
      </c>
      <c r="N1031" t="s">
        <v>31</v>
      </c>
      <c r="O1031" t="s">
        <v>28</v>
      </c>
    </row>
    <row r="1032" spans="1:15" x14ac:dyDescent="0.3">
      <c r="A1032" t="s">
        <v>14</v>
      </c>
      <c r="B1032">
        <v>1</v>
      </c>
      <c r="C1032" t="str">
        <f>+TEXT(BaseDatos[[#This Row],[Fecha]],"mmmm")</f>
        <v>January</v>
      </c>
      <c r="D1032" s="18">
        <v>44562</v>
      </c>
      <c r="E1032" t="s">
        <v>35</v>
      </c>
      <c r="F1032" t="s">
        <v>30</v>
      </c>
      <c r="G1032">
        <v>382</v>
      </c>
      <c r="H1032">
        <v>68686</v>
      </c>
      <c r="I1032">
        <v>5</v>
      </c>
      <c r="J1032" s="11">
        <v>0.1875</v>
      </c>
      <c r="K1032" t="s">
        <v>22</v>
      </c>
      <c r="L1032">
        <v>2162890821</v>
      </c>
      <c r="M1032">
        <v>2162890821</v>
      </c>
      <c r="N1032" t="s">
        <v>38</v>
      </c>
      <c r="O1032" t="s">
        <v>33</v>
      </c>
    </row>
    <row r="1033" spans="1:15" x14ac:dyDescent="0.3">
      <c r="A1033" t="s">
        <v>14</v>
      </c>
      <c r="B1033">
        <v>14</v>
      </c>
      <c r="C1033" t="str">
        <f>+TEXT(BaseDatos[[#This Row],[Fecha]],"mmmm")</f>
        <v>May</v>
      </c>
      <c r="D1033" s="18">
        <v>44695</v>
      </c>
      <c r="E1033" t="s">
        <v>15</v>
      </c>
      <c r="F1033" t="s">
        <v>21</v>
      </c>
      <c r="G1033">
        <v>222</v>
      </c>
      <c r="H1033">
        <v>39014</v>
      </c>
      <c r="I1033">
        <v>3</v>
      </c>
      <c r="J1033" s="11">
        <v>0.125</v>
      </c>
      <c r="K1033" t="s">
        <v>17</v>
      </c>
      <c r="L1033">
        <v>2186970936</v>
      </c>
      <c r="M1033">
        <v>2212525308</v>
      </c>
      <c r="N1033" t="s">
        <v>24</v>
      </c>
      <c r="O1033" t="s">
        <v>46</v>
      </c>
    </row>
    <row r="1034" spans="1:15" x14ac:dyDescent="0.3">
      <c r="A1034" t="s">
        <v>41</v>
      </c>
      <c r="B1034">
        <v>21</v>
      </c>
      <c r="C1034" t="str">
        <f>+TEXT(BaseDatos[[#This Row],[Fecha]],"mmmm")</f>
        <v>December</v>
      </c>
      <c r="D1034" s="18">
        <v>44916</v>
      </c>
      <c r="E1034" t="s">
        <v>15</v>
      </c>
      <c r="F1034" t="s">
        <v>26</v>
      </c>
      <c r="G1034">
        <v>222</v>
      </c>
      <c r="H1034">
        <v>15744</v>
      </c>
      <c r="I1034">
        <v>3</v>
      </c>
      <c r="J1034" s="11">
        <v>0.125</v>
      </c>
      <c r="K1034" t="s">
        <v>22</v>
      </c>
      <c r="L1034">
        <v>2207497170</v>
      </c>
      <c r="M1034">
        <v>2212525308</v>
      </c>
      <c r="N1034" t="s">
        <v>24</v>
      </c>
      <c r="O1034" t="s">
        <v>49</v>
      </c>
    </row>
    <row r="1035" spans="1:15" x14ac:dyDescent="0.3">
      <c r="A1035" t="s">
        <v>14</v>
      </c>
      <c r="B1035">
        <v>24</v>
      </c>
      <c r="C1035" t="str">
        <f>+TEXT(BaseDatos[[#This Row],[Fecha]],"mmmm")</f>
        <v>December</v>
      </c>
      <c r="D1035" s="18">
        <v>44919</v>
      </c>
      <c r="E1035" t="s">
        <v>15</v>
      </c>
      <c r="F1035" t="s">
        <v>40</v>
      </c>
      <c r="G1035">
        <v>222</v>
      </c>
      <c r="H1035">
        <v>41670</v>
      </c>
      <c r="I1035">
        <v>3</v>
      </c>
      <c r="J1035" s="11">
        <v>0.125</v>
      </c>
      <c r="K1035" t="s">
        <v>17</v>
      </c>
      <c r="L1035">
        <v>2210881640</v>
      </c>
      <c r="M1035">
        <v>2150486004</v>
      </c>
      <c r="N1035" t="s">
        <v>31</v>
      </c>
      <c r="O1035" t="s">
        <v>42</v>
      </c>
    </row>
    <row r="1036" spans="1:15" x14ac:dyDescent="0.3">
      <c r="A1036" t="s">
        <v>14</v>
      </c>
      <c r="B1036">
        <v>14</v>
      </c>
      <c r="C1036" t="str">
        <f>+TEXT(BaseDatos[[#This Row],[Fecha]],"mmmm")</f>
        <v>June</v>
      </c>
      <c r="D1036" s="18">
        <v>44726</v>
      </c>
      <c r="E1036" t="s">
        <v>29</v>
      </c>
      <c r="F1036" t="s">
        <v>36</v>
      </c>
      <c r="G1036">
        <v>480</v>
      </c>
      <c r="H1036">
        <v>30495</v>
      </c>
      <c r="I1036">
        <v>5</v>
      </c>
      <c r="J1036" s="11">
        <v>0.25</v>
      </c>
      <c r="K1036" t="s">
        <v>17</v>
      </c>
      <c r="L1036">
        <v>2205821202</v>
      </c>
      <c r="M1036">
        <v>2205821202</v>
      </c>
      <c r="N1036" t="s">
        <v>24</v>
      </c>
      <c r="O1036" t="s">
        <v>33</v>
      </c>
    </row>
    <row r="1037" spans="1:15" x14ac:dyDescent="0.3">
      <c r="A1037" t="s">
        <v>14</v>
      </c>
      <c r="B1037">
        <v>9</v>
      </c>
      <c r="C1037" t="str">
        <f>+TEXT(BaseDatos[[#This Row],[Fecha]],"mmmm")</f>
        <v>June</v>
      </c>
      <c r="D1037" s="18">
        <v>44721</v>
      </c>
      <c r="E1037" t="s">
        <v>34</v>
      </c>
      <c r="F1037" t="s">
        <v>26</v>
      </c>
      <c r="G1037">
        <v>329</v>
      </c>
      <c r="H1037">
        <v>38793</v>
      </c>
      <c r="I1037">
        <v>5</v>
      </c>
      <c r="J1037" s="11">
        <v>0.1875</v>
      </c>
      <c r="K1037" t="s">
        <v>17</v>
      </c>
      <c r="L1037">
        <v>2194894679</v>
      </c>
      <c r="M1037">
        <v>2186970936</v>
      </c>
      <c r="N1037" t="s">
        <v>24</v>
      </c>
      <c r="O1037" t="s">
        <v>49</v>
      </c>
    </row>
    <row r="1038" spans="1:15" x14ac:dyDescent="0.3">
      <c r="A1038" t="s">
        <v>14</v>
      </c>
      <c r="B1038">
        <v>15</v>
      </c>
      <c r="C1038" t="str">
        <f>+TEXT(BaseDatos[[#This Row],[Fecha]],"mmmm")</f>
        <v>October</v>
      </c>
      <c r="D1038" s="18">
        <v>44849</v>
      </c>
      <c r="E1038" t="s">
        <v>15</v>
      </c>
      <c r="F1038" t="s">
        <v>16</v>
      </c>
      <c r="G1038">
        <v>222</v>
      </c>
      <c r="H1038">
        <v>37261</v>
      </c>
      <c r="I1038">
        <v>3</v>
      </c>
      <c r="J1038" s="11">
        <v>0.125</v>
      </c>
      <c r="K1038" t="s">
        <v>22</v>
      </c>
      <c r="L1038">
        <v>2186970936</v>
      </c>
      <c r="M1038">
        <v>2177693658</v>
      </c>
      <c r="N1038" t="s">
        <v>38</v>
      </c>
      <c r="O1038" t="s">
        <v>48</v>
      </c>
    </row>
    <row r="1039" spans="1:15" x14ac:dyDescent="0.3">
      <c r="A1039" t="s">
        <v>14</v>
      </c>
      <c r="B1039">
        <v>12</v>
      </c>
      <c r="C1039" t="str">
        <f>+TEXT(BaseDatos[[#This Row],[Fecha]],"mmmm")</f>
        <v>September</v>
      </c>
      <c r="D1039" s="18">
        <v>44816</v>
      </c>
      <c r="E1039" t="s">
        <v>20</v>
      </c>
      <c r="F1039" t="s">
        <v>30</v>
      </c>
      <c r="G1039">
        <v>333</v>
      </c>
      <c r="H1039">
        <v>77097</v>
      </c>
      <c r="I1039">
        <v>4</v>
      </c>
      <c r="J1039" s="11">
        <v>0.20833333333333334</v>
      </c>
      <c r="K1039" t="s">
        <v>17</v>
      </c>
      <c r="L1039">
        <v>2207497170</v>
      </c>
      <c r="M1039">
        <v>2212525308</v>
      </c>
      <c r="N1039" t="s">
        <v>18</v>
      </c>
      <c r="O1039" t="s">
        <v>28</v>
      </c>
    </row>
    <row r="1040" spans="1:15" x14ac:dyDescent="0.3">
      <c r="A1040" t="s">
        <v>14</v>
      </c>
      <c r="B1040">
        <v>7</v>
      </c>
      <c r="C1040" t="str">
        <f>+TEXT(BaseDatos[[#This Row],[Fecha]],"mmmm")</f>
        <v>October</v>
      </c>
      <c r="D1040" s="18">
        <v>44841</v>
      </c>
      <c r="E1040" t="s">
        <v>34</v>
      </c>
      <c r="F1040" t="s">
        <v>36</v>
      </c>
      <c r="G1040">
        <v>329</v>
      </c>
      <c r="H1040">
        <v>32432</v>
      </c>
      <c r="I1040">
        <v>5</v>
      </c>
      <c r="J1040" s="11">
        <v>0.1875</v>
      </c>
      <c r="K1040" t="s">
        <v>27</v>
      </c>
      <c r="L1040">
        <v>2194894679</v>
      </c>
      <c r="M1040">
        <v>2177693658</v>
      </c>
      <c r="N1040" t="s">
        <v>18</v>
      </c>
      <c r="O1040" t="s">
        <v>33</v>
      </c>
    </row>
    <row r="1041" spans="1:15" x14ac:dyDescent="0.3">
      <c r="A1041" t="s">
        <v>14</v>
      </c>
      <c r="B1041">
        <v>20</v>
      </c>
      <c r="C1041" t="str">
        <f>+TEXT(BaseDatos[[#This Row],[Fecha]],"mmmm")</f>
        <v>January</v>
      </c>
      <c r="D1041" s="18">
        <v>44581</v>
      </c>
      <c r="E1041" t="s">
        <v>15</v>
      </c>
      <c r="F1041" t="s">
        <v>30</v>
      </c>
      <c r="G1041">
        <v>222</v>
      </c>
      <c r="H1041">
        <v>63532</v>
      </c>
      <c r="I1041">
        <v>3</v>
      </c>
      <c r="J1041" s="11">
        <v>0.125</v>
      </c>
      <c r="K1041" t="s">
        <v>22</v>
      </c>
      <c r="L1041">
        <v>2205821202</v>
      </c>
      <c r="M1041">
        <v>2162890821</v>
      </c>
      <c r="N1041" t="s">
        <v>18</v>
      </c>
      <c r="O1041" t="s">
        <v>49</v>
      </c>
    </row>
    <row r="1042" spans="1:15" x14ac:dyDescent="0.3">
      <c r="A1042" t="s">
        <v>14</v>
      </c>
      <c r="B1042">
        <v>2</v>
      </c>
      <c r="C1042" t="str">
        <f>+TEXT(BaseDatos[[#This Row],[Fecha]],"mmmm")</f>
        <v>November</v>
      </c>
      <c r="D1042" s="18">
        <v>44867</v>
      </c>
      <c r="E1042" t="s">
        <v>34</v>
      </c>
      <c r="F1042" t="s">
        <v>26</v>
      </c>
      <c r="G1042">
        <v>329</v>
      </c>
      <c r="H1042">
        <v>17405</v>
      </c>
      <c r="I1042">
        <v>5</v>
      </c>
      <c r="J1042" s="11">
        <v>0.1875</v>
      </c>
      <c r="K1042" t="s">
        <v>17</v>
      </c>
      <c r="L1042">
        <v>2177693658</v>
      </c>
      <c r="M1042">
        <v>2150486004</v>
      </c>
      <c r="N1042" t="s">
        <v>31</v>
      </c>
      <c r="O1042" t="s">
        <v>28</v>
      </c>
    </row>
    <row r="1043" spans="1:15" x14ac:dyDescent="0.3">
      <c r="A1043" t="s">
        <v>14</v>
      </c>
      <c r="B1043">
        <v>23</v>
      </c>
      <c r="C1043" t="str">
        <f>+TEXT(BaseDatos[[#This Row],[Fecha]],"mmmm")</f>
        <v>October</v>
      </c>
      <c r="D1043" s="18">
        <v>44857</v>
      </c>
      <c r="E1043" t="s">
        <v>35</v>
      </c>
      <c r="F1043" t="s">
        <v>26</v>
      </c>
      <c r="G1043">
        <v>382</v>
      </c>
      <c r="H1043">
        <v>37223</v>
      </c>
      <c r="I1043">
        <v>5</v>
      </c>
      <c r="J1043" s="11">
        <v>0.1875</v>
      </c>
      <c r="K1043" t="s">
        <v>17</v>
      </c>
      <c r="L1043">
        <v>2205821202</v>
      </c>
      <c r="M1043">
        <v>2205821202</v>
      </c>
      <c r="N1043" t="s">
        <v>31</v>
      </c>
      <c r="O1043" t="s">
        <v>37</v>
      </c>
    </row>
    <row r="1044" spans="1:15" x14ac:dyDescent="0.3">
      <c r="A1044" t="s">
        <v>41</v>
      </c>
      <c r="B1044">
        <v>6</v>
      </c>
      <c r="C1044" t="str">
        <f>+TEXT(BaseDatos[[#This Row],[Fecha]],"mmmm")</f>
        <v>March</v>
      </c>
      <c r="D1044" s="18">
        <v>44626</v>
      </c>
      <c r="E1044" t="s">
        <v>34</v>
      </c>
      <c r="F1044" t="s">
        <v>16</v>
      </c>
      <c r="G1044">
        <v>329</v>
      </c>
      <c r="H1044">
        <v>73709</v>
      </c>
      <c r="I1044">
        <v>5</v>
      </c>
      <c r="J1044" s="11">
        <v>0.1875</v>
      </c>
      <c r="K1044" t="s">
        <v>17</v>
      </c>
      <c r="L1044">
        <v>2150486004</v>
      </c>
      <c r="M1044">
        <v>2162890821</v>
      </c>
      <c r="N1044" t="s">
        <v>24</v>
      </c>
      <c r="O1044" t="s">
        <v>39</v>
      </c>
    </row>
    <row r="1045" spans="1:15" x14ac:dyDescent="0.3">
      <c r="A1045" t="s">
        <v>14</v>
      </c>
      <c r="B1045">
        <v>26</v>
      </c>
      <c r="C1045" t="str">
        <f>+TEXT(BaseDatos[[#This Row],[Fecha]],"mmmm")</f>
        <v>July</v>
      </c>
      <c r="D1045" s="18">
        <v>44768</v>
      </c>
      <c r="E1045" t="s">
        <v>34</v>
      </c>
      <c r="F1045" t="s">
        <v>36</v>
      </c>
      <c r="G1045">
        <v>329</v>
      </c>
      <c r="H1045">
        <v>52045</v>
      </c>
      <c r="I1045">
        <v>5</v>
      </c>
      <c r="J1045" s="11">
        <v>0.1875</v>
      </c>
      <c r="K1045" t="s">
        <v>27</v>
      </c>
      <c r="L1045">
        <v>2205821202</v>
      </c>
      <c r="M1045">
        <v>2150486004</v>
      </c>
      <c r="N1045" t="s">
        <v>31</v>
      </c>
      <c r="O1045" t="s">
        <v>42</v>
      </c>
    </row>
    <row r="1046" spans="1:15" x14ac:dyDescent="0.3">
      <c r="A1046" t="s">
        <v>14</v>
      </c>
      <c r="B1046">
        <v>7</v>
      </c>
      <c r="C1046" t="str">
        <f>+TEXT(BaseDatos[[#This Row],[Fecha]],"mmmm")</f>
        <v>June</v>
      </c>
      <c r="D1046" s="18">
        <v>44719</v>
      </c>
      <c r="E1046" t="s">
        <v>35</v>
      </c>
      <c r="F1046" t="s">
        <v>30</v>
      </c>
      <c r="G1046">
        <v>382</v>
      </c>
      <c r="H1046">
        <v>18878</v>
      </c>
      <c r="I1046">
        <v>5</v>
      </c>
      <c r="J1046" s="11">
        <v>0.1875</v>
      </c>
      <c r="K1046" t="s">
        <v>22</v>
      </c>
      <c r="L1046">
        <v>2177693658</v>
      </c>
      <c r="M1046">
        <v>2177693658</v>
      </c>
      <c r="N1046" t="s">
        <v>38</v>
      </c>
      <c r="O1046" t="s">
        <v>43</v>
      </c>
    </row>
    <row r="1047" spans="1:15" x14ac:dyDescent="0.3">
      <c r="A1047" t="s">
        <v>14</v>
      </c>
      <c r="B1047">
        <v>26</v>
      </c>
      <c r="C1047" t="str">
        <f>+TEXT(BaseDatos[[#This Row],[Fecha]],"mmmm")</f>
        <v>July</v>
      </c>
      <c r="D1047" s="18">
        <v>44768</v>
      </c>
      <c r="E1047" t="s">
        <v>34</v>
      </c>
      <c r="F1047" t="s">
        <v>36</v>
      </c>
      <c r="G1047">
        <v>329</v>
      </c>
      <c r="H1047">
        <v>63358</v>
      </c>
      <c r="I1047">
        <v>5</v>
      </c>
      <c r="J1047" s="11">
        <v>0.1875</v>
      </c>
      <c r="K1047" t="s">
        <v>17</v>
      </c>
      <c r="L1047">
        <v>2150486004</v>
      </c>
      <c r="M1047">
        <v>2207497170</v>
      </c>
      <c r="N1047" t="s">
        <v>24</v>
      </c>
      <c r="O1047" t="s">
        <v>33</v>
      </c>
    </row>
    <row r="1048" spans="1:15" x14ac:dyDescent="0.3">
      <c r="A1048" t="s">
        <v>14</v>
      </c>
      <c r="B1048">
        <v>6</v>
      </c>
      <c r="C1048" t="str">
        <f>+TEXT(BaseDatos[[#This Row],[Fecha]],"mmmm")</f>
        <v>December</v>
      </c>
      <c r="D1048" s="18">
        <v>44901</v>
      </c>
      <c r="E1048" t="s">
        <v>34</v>
      </c>
      <c r="F1048" t="s">
        <v>30</v>
      </c>
      <c r="G1048">
        <v>329</v>
      </c>
      <c r="H1048">
        <v>40379</v>
      </c>
      <c r="I1048">
        <v>5</v>
      </c>
      <c r="J1048" s="11">
        <v>0.1875</v>
      </c>
      <c r="K1048" t="s">
        <v>22</v>
      </c>
      <c r="L1048">
        <v>2205821202</v>
      </c>
      <c r="M1048">
        <v>2186970936</v>
      </c>
      <c r="N1048" t="s">
        <v>24</v>
      </c>
      <c r="O1048" t="s">
        <v>19</v>
      </c>
    </row>
    <row r="1049" spans="1:15" x14ac:dyDescent="0.3">
      <c r="A1049" t="s">
        <v>14</v>
      </c>
      <c r="B1049">
        <v>14</v>
      </c>
      <c r="C1049" t="str">
        <f>+TEXT(BaseDatos[[#This Row],[Fecha]],"mmmm")</f>
        <v>March</v>
      </c>
      <c r="D1049" s="18">
        <v>44634</v>
      </c>
      <c r="E1049" t="s">
        <v>34</v>
      </c>
      <c r="F1049" t="s">
        <v>30</v>
      </c>
      <c r="G1049">
        <v>329</v>
      </c>
      <c r="H1049">
        <v>26510</v>
      </c>
      <c r="I1049">
        <v>5</v>
      </c>
      <c r="J1049" s="11">
        <v>0.1875</v>
      </c>
      <c r="K1049" t="s">
        <v>22</v>
      </c>
      <c r="L1049">
        <v>2212525308</v>
      </c>
      <c r="M1049">
        <v>2210881640</v>
      </c>
      <c r="N1049" t="s">
        <v>38</v>
      </c>
      <c r="O1049" t="s">
        <v>47</v>
      </c>
    </row>
    <row r="1050" spans="1:15" x14ac:dyDescent="0.3">
      <c r="A1050" t="s">
        <v>14</v>
      </c>
      <c r="B1050">
        <v>18</v>
      </c>
      <c r="C1050" t="str">
        <f>+TEXT(BaseDatos[[#This Row],[Fecha]],"mmmm")</f>
        <v>July</v>
      </c>
      <c r="D1050" s="18">
        <v>44760</v>
      </c>
      <c r="E1050" t="s">
        <v>35</v>
      </c>
      <c r="F1050" t="s">
        <v>30</v>
      </c>
      <c r="G1050">
        <v>382</v>
      </c>
      <c r="H1050">
        <v>38407</v>
      </c>
      <c r="I1050">
        <v>5</v>
      </c>
      <c r="J1050" s="11">
        <v>0.1875</v>
      </c>
      <c r="K1050" t="s">
        <v>17</v>
      </c>
      <c r="L1050">
        <v>2162890821</v>
      </c>
      <c r="M1050">
        <v>2177693658</v>
      </c>
      <c r="N1050" t="s">
        <v>31</v>
      </c>
      <c r="O1050" t="s">
        <v>19</v>
      </c>
    </row>
    <row r="1051" spans="1:15" x14ac:dyDescent="0.3">
      <c r="A1051" t="s">
        <v>14</v>
      </c>
      <c r="B1051">
        <v>13</v>
      </c>
      <c r="C1051" t="str">
        <f>+TEXT(BaseDatos[[#This Row],[Fecha]],"mmmm")</f>
        <v>April</v>
      </c>
      <c r="D1051" s="18">
        <v>44664</v>
      </c>
      <c r="E1051" t="s">
        <v>35</v>
      </c>
      <c r="F1051" t="s">
        <v>21</v>
      </c>
      <c r="G1051">
        <v>382</v>
      </c>
      <c r="H1051">
        <v>32928</v>
      </c>
      <c r="I1051">
        <v>5</v>
      </c>
      <c r="J1051" s="11">
        <v>0.1875</v>
      </c>
      <c r="K1051" t="s">
        <v>17</v>
      </c>
      <c r="L1051">
        <v>2150486004</v>
      </c>
      <c r="M1051">
        <v>2210881640</v>
      </c>
      <c r="N1051" t="s">
        <v>18</v>
      </c>
      <c r="O1051" t="s">
        <v>32</v>
      </c>
    </row>
    <row r="1052" spans="1:15" x14ac:dyDescent="0.3">
      <c r="A1052" t="s">
        <v>14</v>
      </c>
      <c r="B1052">
        <v>16</v>
      </c>
      <c r="C1052" t="str">
        <f>+TEXT(BaseDatos[[#This Row],[Fecha]],"mmmm")</f>
        <v>January</v>
      </c>
      <c r="D1052" s="18">
        <v>44577</v>
      </c>
      <c r="E1052" t="s">
        <v>29</v>
      </c>
      <c r="F1052" t="s">
        <v>26</v>
      </c>
      <c r="G1052">
        <v>480</v>
      </c>
      <c r="H1052">
        <v>73952</v>
      </c>
      <c r="I1052">
        <v>5</v>
      </c>
      <c r="J1052" s="11">
        <v>0.25</v>
      </c>
      <c r="K1052" t="s">
        <v>22</v>
      </c>
      <c r="L1052">
        <v>2205821202</v>
      </c>
      <c r="M1052">
        <v>2205821202</v>
      </c>
      <c r="N1052" t="s">
        <v>24</v>
      </c>
      <c r="O1052" t="s">
        <v>25</v>
      </c>
    </row>
    <row r="1053" spans="1:15" x14ac:dyDescent="0.3">
      <c r="A1053" t="s">
        <v>41</v>
      </c>
      <c r="B1053">
        <v>26</v>
      </c>
      <c r="C1053" t="str">
        <f>+TEXT(BaseDatos[[#This Row],[Fecha]],"mmmm")</f>
        <v>September</v>
      </c>
      <c r="D1053" s="18">
        <v>44830</v>
      </c>
      <c r="E1053" t="s">
        <v>15</v>
      </c>
      <c r="F1053" t="s">
        <v>21</v>
      </c>
      <c r="G1053">
        <v>222</v>
      </c>
      <c r="H1053">
        <v>54841</v>
      </c>
      <c r="I1053">
        <v>3</v>
      </c>
      <c r="J1053" s="11">
        <v>0.125</v>
      </c>
      <c r="K1053" t="s">
        <v>22</v>
      </c>
      <c r="L1053">
        <v>2207497170</v>
      </c>
      <c r="M1053">
        <v>2177693658</v>
      </c>
      <c r="N1053" t="s">
        <v>38</v>
      </c>
      <c r="O1053" t="s">
        <v>46</v>
      </c>
    </row>
    <row r="1054" spans="1:15" x14ac:dyDescent="0.3">
      <c r="A1054" t="s">
        <v>14</v>
      </c>
      <c r="B1054">
        <v>26</v>
      </c>
      <c r="C1054" t="str">
        <f>+TEXT(BaseDatos[[#This Row],[Fecha]],"mmmm")</f>
        <v>January</v>
      </c>
      <c r="D1054" s="18">
        <v>44587</v>
      </c>
      <c r="E1054" t="s">
        <v>23</v>
      </c>
      <c r="F1054" t="s">
        <v>21</v>
      </c>
      <c r="G1054">
        <v>900</v>
      </c>
      <c r="H1054">
        <v>53213</v>
      </c>
      <c r="I1054">
        <v>5</v>
      </c>
      <c r="J1054" s="11">
        <v>0.29166666666666669</v>
      </c>
      <c r="K1054" t="s">
        <v>22</v>
      </c>
      <c r="L1054">
        <v>2150486004</v>
      </c>
      <c r="M1054">
        <v>2205821202</v>
      </c>
      <c r="N1054" t="s">
        <v>18</v>
      </c>
      <c r="O1054" t="s">
        <v>28</v>
      </c>
    </row>
    <row r="1055" spans="1:15" x14ac:dyDescent="0.3">
      <c r="A1055" t="s">
        <v>14</v>
      </c>
      <c r="B1055">
        <v>9</v>
      </c>
      <c r="C1055" t="str">
        <f>+TEXT(BaseDatos[[#This Row],[Fecha]],"mmmm")</f>
        <v>April</v>
      </c>
      <c r="D1055" s="18">
        <v>44660</v>
      </c>
      <c r="E1055" t="s">
        <v>15</v>
      </c>
      <c r="F1055" t="s">
        <v>16</v>
      </c>
      <c r="G1055">
        <v>222</v>
      </c>
      <c r="H1055">
        <v>21122</v>
      </c>
      <c r="I1055">
        <v>3</v>
      </c>
      <c r="J1055" s="11">
        <v>0.125</v>
      </c>
      <c r="K1055" t="s">
        <v>27</v>
      </c>
      <c r="L1055">
        <v>2194894679</v>
      </c>
      <c r="M1055">
        <v>2150486004</v>
      </c>
      <c r="N1055" t="s">
        <v>18</v>
      </c>
      <c r="O1055" t="s">
        <v>42</v>
      </c>
    </row>
    <row r="1056" spans="1:15" x14ac:dyDescent="0.3">
      <c r="A1056" t="s">
        <v>14</v>
      </c>
      <c r="B1056">
        <v>17</v>
      </c>
      <c r="C1056" t="str">
        <f>+TEXT(BaseDatos[[#This Row],[Fecha]],"mmmm")</f>
        <v>May</v>
      </c>
      <c r="D1056" s="18">
        <v>44698</v>
      </c>
      <c r="E1056" t="s">
        <v>34</v>
      </c>
      <c r="F1056" t="s">
        <v>36</v>
      </c>
      <c r="G1056">
        <v>329</v>
      </c>
      <c r="H1056">
        <v>26914</v>
      </c>
      <c r="I1056">
        <v>5</v>
      </c>
      <c r="J1056" s="11">
        <v>0.1875</v>
      </c>
      <c r="K1056" t="s">
        <v>27</v>
      </c>
      <c r="L1056">
        <v>2210881640</v>
      </c>
      <c r="M1056">
        <v>2177693658</v>
      </c>
      <c r="N1056" t="s">
        <v>24</v>
      </c>
      <c r="O1056" t="s">
        <v>28</v>
      </c>
    </row>
    <row r="1057" spans="1:15" x14ac:dyDescent="0.3">
      <c r="A1057" t="s">
        <v>14</v>
      </c>
      <c r="B1057">
        <v>22</v>
      </c>
      <c r="C1057" t="str">
        <f>+TEXT(BaseDatos[[#This Row],[Fecha]],"mmmm")</f>
        <v>January</v>
      </c>
      <c r="D1057" s="18">
        <v>44583</v>
      </c>
      <c r="E1057" t="s">
        <v>20</v>
      </c>
      <c r="F1057" t="s">
        <v>30</v>
      </c>
      <c r="G1057">
        <v>333</v>
      </c>
      <c r="H1057">
        <v>76174</v>
      </c>
      <c r="I1057">
        <v>4</v>
      </c>
      <c r="J1057" s="11">
        <v>0.20833333333333334</v>
      </c>
      <c r="K1057" t="s">
        <v>22</v>
      </c>
      <c r="L1057">
        <v>2162890821</v>
      </c>
      <c r="M1057">
        <v>2186970936</v>
      </c>
      <c r="N1057" t="s">
        <v>18</v>
      </c>
      <c r="O1057" t="s">
        <v>25</v>
      </c>
    </row>
    <row r="1058" spans="1:15" x14ac:dyDescent="0.3">
      <c r="A1058" t="s">
        <v>14</v>
      </c>
      <c r="B1058">
        <v>7</v>
      </c>
      <c r="C1058" t="str">
        <f>+TEXT(BaseDatos[[#This Row],[Fecha]],"mmmm")</f>
        <v>November</v>
      </c>
      <c r="D1058" s="18">
        <v>44872</v>
      </c>
      <c r="E1058" t="s">
        <v>34</v>
      </c>
      <c r="F1058" t="s">
        <v>36</v>
      </c>
      <c r="G1058">
        <v>329</v>
      </c>
      <c r="H1058">
        <v>76471</v>
      </c>
      <c r="I1058">
        <v>5</v>
      </c>
      <c r="J1058" s="11">
        <v>0.1875</v>
      </c>
      <c r="K1058" t="s">
        <v>22</v>
      </c>
      <c r="L1058">
        <v>2150486004</v>
      </c>
      <c r="M1058">
        <v>2210881640</v>
      </c>
      <c r="N1058" t="s">
        <v>18</v>
      </c>
      <c r="O1058" t="s">
        <v>49</v>
      </c>
    </row>
    <row r="1059" spans="1:15" x14ac:dyDescent="0.3">
      <c r="A1059" t="s">
        <v>14</v>
      </c>
      <c r="B1059">
        <v>12</v>
      </c>
      <c r="C1059" t="str">
        <f>+TEXT(BaseDatos[[#This Row],[Fecha]],"mmmm")</f>
        <v>January</v>
      </c>
      <c r="D1059" s="18">
        <v>44573</v>
      </c>
      <c r="E1059" t="s">
        <v>15</v>
      </c>
      <c r="F1059" t="s">
        <v>26</v>
      </c>
      <c r="G1059">
        <v>222</v>
      </c>
      <c r="H1059">
        <v>54115</v>
      </c>
      <c r="I1059">
        <v>3</v>
      </c>
      <c r="J1059" s="11">
        <v>0.125</v>
      </c>
      <c r="K1059" t="s">
        <v>17</v>
      </c>
      <c r="L1059">
        <v>2162890821</v>
      </c>
      <c r="M1059">
        <v>2207497170</v>
      </c>
      <c r="N1059" t="s">
        <v>31</v>
      </c>
      <c r="O1059" t="s">
        <v>37</v>
      </c>
    </row>
    <row r="1060" spans="1:15" x14ac:dyDescent="0.3">
      <c r="A1060" t="s">
        <v>14</v>
      </c>
      <c r="B1060">
        <v>6</v>
      </c>
      <c r="C1060" t="str">
        <f>+TEXT(BaseDatos[[#This Row],[Fecha]],"mmmm")</f>
        <v>August</v>
      </c>
      <c r="D1060" s="18">
        <v>44779</v>
      </c>
      <c r="E1060" t="s">
        <v>34</v>
      </c>
      <c r="F1060" t="s">
        <v>30</v>
      </c>
      <c r="G1060">
        <v>329</v>
      </c>
      <c r="H1060">
        <v>14617</v>
      </c>
      <c r="I1060">
        <v>5</v>
      </c>
      <c r="J1060" s="11">
        <v>0.1875</v>
      </c>
      <c r="K1060" t="s">
        <v>17</v>
      </c>
      <c r="L1060">
        <v>2177693658</v>
      </c>
      <c r="M1060">
        <v>2207497170</v>
      </c>
      <c r="N1060" t="s">
        <v>18</v>
      </c>
      <c r="O1060" t="s">
        <v>47</v>
      </c>
    </row>
    <row r="1061" spans="1:15" x14ac:dyDescent="0.3">
      <c r="A1061" t="s">
        <v>14</v>
      </c>
      <c r="B1061">
        <v>18</v>
      </c>
      <c r="C1061" t="str">
        <f>+TEXT(BaseDatos[[#This Row],[Fecha]],"mmmm")</f>
        <v>September</v>
      </c>
      <c r="D1061" s="18">
        <v>44822</v>
      </c>
      <c r="E1061" t="s">
        <v>34</v>
      </c>
      <c r="F1061" t="s">
        <v>40</v>
      </c>
      <c r="G1061">
        <v>329</v>
      </c>
      <c r="H1061">
        <v>44715</v>
      </c>
      <c r="I1061">
        <v>5</v>
      </c>
      <c r="J1061" s="11">
        <v>0.1875</v>
      </c>
      <c r="K1061" t="s">
        <v>22</v>
      </c>
      <c r="L1061">
        <v>2205821202</v>
      </c>
      <c r="M1061">
        <v>2177693658</v>
      </c>
      <c r="N1061" t="s">
        <v>38</v>
      </c>
      <c r="O1061" t="s">
        <v>39</v>
      </c>
    </row>
    <row r="1062" spans="1:15" x14ac:dyDescent="0.3">
      <c r="A1062" t="s">
        <v>14</v>
      </c>
      <c r="B1062">
        <v>22</v>
      </c>
      <c r="C1062" t="str">
        <f>+TEXT(BaseDatos[[#This Row],[Fecha]],"mmmm")</f>
        <v>April</v>
      </c>
      <c r="D1062" s="18">
        <v>44673</v>
      </c>
      <c r="E1062" t="s">
        <v>35</v>
      </c>
      <c r="F1062" t="s">
        <v>30</v>
      </c>
      <c r="G1062">
        <v>382</v>
      </c>
      <c r="H1062">
        <v>63878</v>
      </c>
      <c r="I1062">
        <v>5</v>
      </c>
      <c r="J1062" s="11">
        <v>0.1875</v>
      </c>
      <c r="K1062" t="s">
        <v>22</v>
      </c>
      <c r="L1062">
        <v>2162890821</v>
      </c>
      <c r="M1062">
        <v>2207497170</v>
      </c>
      <c r="N1062" t="s">
        <v>38</v>
      </c>
      <c r="O1062" t="s">
        <v>37</v>
      </c>
    </row>
    <row r="1063" spans="1:15" x14ac:dyDescent="0.3">
      <c r="A1063" t="s">
        <v>14</v>
      </c>
      <c r="B1063">
        <v>25</v>
      </c>
      <c r="C1063" t="str">
        <f>+TEXT(BaseDatos[[#This Row],[Fecha]],"mmmm")</f>
        <v>March</v>
      </c>
      <c r="D1063" s="18">
        <v>44645</v>
      </c>
      <c r="E1063" t="s">
        <v>23</v>
      </c>
      <c r="F1063" t="s">
        <v>26</v>
      </c>
      <c r="G1063">
        <v>900</v>
      </c>
      <c r="H1063">
        <v>38800</v>
      </c>
      <c r="I1063">
        <v>5</v>
      </c>
      <c r="J1063" s="11">
        <v>0.29166666666666669</v>
      </c>
      <c r="K1063" t="s">
        <v>27</v>
      </c>
      <c r="L1063">
        <v>2150486004</v>
      </c>
      <c r="M1063">
        <v>2186970936</v>
      </c>
      <c r="N1063" t="s">
        <v>24</v>
      </c>
      <c r="O1063" t="s">
        <v>33</v>
      </c>
    </row>
    <row r="1064" spans="1:15" x14ac:dyDescent="0.3">
      <c r="A1064" t="s">
        <v>14</v>
      </c>
      <c r="B1064">
        <v>7</v>
      </c>
      <c r="C1064" t="str">
        <f>+TEXT(BaseDatos[[#This Row],[Fecha]],"mmmm")</f>
        <v>January</v>
      </c>
      <c r="D1064" s="18">
        <v>44568</v>
      </c>
      <c r="E1064" t="s">
        <v>34</v>
      </c>
      <c r="F1064" t="s">
        <v>21</v>
      </c>
      <c r="G1064">
        <v>329</v>
      </c>
      <c r="H1064">
        <v>16278</v>
      </c>
      <c r="I1064">
        <v>5</v>
      </c>
      <c r="J1064" s="11">
        <v>0.1875</v>
      </c>
      <c r="K1064" t="s">
        <v>22</v>
      </c>
      <c r="L1064">
        <v>2162890821</v>
      </c>
      <c r="M1064">
        <v>2207497170</v>
      </c>
      <c r="N1064" t="s">
        <v>18</v>
      </c>
      <c r="O1064" t="s">
        <v>19</v>
      </c>
    </row>
    <row r="1065" spans="1:15" x14ac:dyDescent="0.3">
      <c r="A1065" t="s">
        <v>14</v>
      </c>
      <c r="B1065">
        <v>27</v>
      </c>
      <c r="C1065" t="str">
        <f>+TEXT(BaseDatos[[#This Row],[Fecha]],"mmmm")</f>
        <v>April</v>
      </c>
      <c r="D1065" s="18">
        <v>44678</v>
      </c>
      <c r="E1065" t="s">
        <v>15</v>
      </c>
      <c r="F1065" t="s">
        <v>30</v>
      </c>
      <c r="G1065">
        <v>222</v>
      </c>
      <c r="H1065">
        <v>42067</v>
      </c>
      <c r="I1065">
        <v>3</v>
      </c>
      <c r="J1065" s="11">
        <v>0.125</v>
      </c>
      <c r="K1065" t="s">
        <v>17</v>
      </c>
      <c r="L1065">
        <v>2186970936</v>
      </c>
      <c r="M1065">
        <v>2150486004</v>
      </c>
      <c r="N1065" t="s">
        <v>31</v>
      </c>
      <c r="O1065" t="s">
        <v>39</v>
      </c>
    </row>
    <row r="1066" spans="1:15" x14ac:dyDescent="0.3">
      <c r="A1066" t="s">
        <v>41</v>
      </c>
      <c r="B1066">
        <v>9</v>
      </c>
      <c r="C1066" t="str">
        <f>+TEXT(BaseDatos[[#This Row],[Fecha]],"mmmm")</f>
        <v>August</v>
      </c>
      <c r="D1066" s="18">
        <v>44782</v>
      </c>
      <c r="E1066" t="s">
        <v>23</v>
      </c>
      <c r="F1066" t="s">
        <v>21</v>
      </c>
      <c r="G1066">
        <v>900</v>
      </c>
      <c r="H1066">
        <v>38638</v>
      </c>
      <c r="I1066">
        <v>5</v>
      </c>
      <c r="J1066" s="11">
        <v>0.29166666666666669</v>
      </c>
      <c r="K1066" t="s">
        <v>22</v>
      </c>
      <c r="L1066">
        <v>2177693658</v>
      </c>
      <c r="M1066">
        <v>2210881640</v>
      </c>
      <c r="N1066" t="s">
        <v>31</v>
      </c>
      <c r="O1066" t="s">
        <v>44</v>
      </c>
    </row>
    <row r="1067" spans="1:15" x14ac:dyDescent="0.3">
      <c r="A1067" t="s">
        <v>14</v>
      </c>
      <c r="B1067">
        <v>11</v>
      </c>
      <c r="C1067" t="str">
        <f>+TEXT(BaseDatos[[#This Row],[Fecha]],"mmmm")</f>
        <v>July</v>
      </c>
      <c r="D1067" s="18">
        <v>44753</v>
      </c>
      <c r="E1067" t="s">
        <v>15</v>
      </c>
      <c r="F1067" t="s">
        <v>26</v>
      </c>
      <c r="G1067">
        <v>222</v>
      </c>
      <c r="H1067">
        <v>47009</v>
      </c>
      <c r="I1067">
        <v>3</v>
      </c>
      <c r="J1067" s="11">
        <v>0.125</v>
      </c>
      <c r="K1067" t="s">
        <v>22</v>
      </c>
      <c r="L1067">
        <v>2194894679</v>
      </c>
      <c r="M1067">
        <v>2150486004</v>
      </c>
      <c r="N1067" t="s">
        <v>18</v>
      </c>
      <c r="O1067" t="s">
        <v>43</v>
      </c>
    </row>
    <row r="1068" spans="1:15" x14ac:dyDescent="0.3">
      <c r="A1068" t="s">
        <v>14</v>
      </c>
      <c r="B1068">
        <v>19</v>
      </c>
      <c r="C1068" t="str">
        <f>+TEXT(BaseDatos[[#This Row],[Fecha]],"mmmm")</f>
        <v>October</v>
      </c>
      <c r="D1068" s="18">
        <v>44853</v>
      </c>
      <c r="E1068" t="s">
        <v>29</v>
      </c>
      <c r="F1068" t="s">
        <v>21</v>
      </c>
      <c r="G1068">
        <v>480</v>
      </c>
      <c r="H1068">
        <v>27428</v>
      </c>
      <c r="I1068">
        <v>5</v>
      </c>
      <c r="J1068" s="11">
        <v>0.25</v>
      </c>
      <c r="K1068" t="s">
        <v>17</v>
      </c>
      <c r="L1068">
        <v>2210881640</v>
      </c>
      <c r="M1068">
        <v>2212525308</v>
      </c>
      <c r="N1068" t="s">
        <v>31</v>
      </c>
      <c r="O1068" t="s">
        <v>39</v>
      </c>
    </row>
    <row r="1069" spans="1:15" x14ac:dyDescent="0.3">
      <c r="A1069" t="s">
        <v>14</v>
      </c>
      <c r="B1069">
        <v>26</v>
      </c>
      <c r="C1069" t="str">
        <f>+TEXT(BaseDatos[[#This Row],[Fecha]],"mmmm")</f>
        <v>November</v>
      </c>
      <c r="D1069" s="18">
        <v>44891</v>
      </c>
      <c r="E1069" t="s">
        <v>23</v>
      </c>
      <c r="F1069" t="s">
        <v>26</v>
      </c>
      <c r="G1069">
        <v>900</v>
      </c>
      <c r="H1069">
        <v>72825</v>
      </c>
      <c r="I1069">
        <v>5</v>
      </c>
      <c r="J1069" s="11">
        <v>0.29166666666666669</v>
      </c>
      <c r="K1069" t="s">
        <v>17</v>
      </c>
      <c r="L1069">
        <v>2212525308</v>
      </c>
      <c r="M1069">
        <v>2210881640</v>
      </c>
      <c r="N1069" t="s">
        <v>24</v>
      </c>
      <c r="O1069" t="s">
        <v>33</v>
      </c>
    </row>
    <row r="1070" spans="1:15" x14ac:dyDescent="0.3">
      <c r="A1070" t="s">
        <v>14</v>
      </c>
      <c r="B1070">
        <v>10</v>
      </c>
      <c r="C1070" t="str">
        <f>+TEXT(BaseDatos[[#This Row],[Fecha]],"mmmm")</f>
        <v>May</v>
      </c>
      <c r="D1070" s="18">
        <v>44691</v>
      </c>
      <c r="E1070" t="s">
        <v>29</v>
      </c>
      <c r="F1070" t="s">
        <v>40</v>
      </c>
      <c r="G1070">
        <v>480</v>
      </c>
      <c r="H1070">
        <v>31342</v>
      </c>
      <c r="I1070">
        <v>5</v>
      </c>
      <c r="J1070" s="11">
        <v>0.25</v>
      </c>
      <c r="K1070" t="s">
        <v>27</v>
      </c>
      <c r="L1070">
        <v>2210881640</v>
      </c>
      <c r="M1070">
        <v>2162890821</v>
      </c>
      <c r="N1070" t="s">
        <v>31</v>
      </c>
      <c r="O1070" t="s">
        <v>28</v>
      </c>
    </row>
    <row r="1071" spans="1:15" x14ac:dyDescent="0.3">
      <c r="A1071" t="s">
        <v>41</v>
      </c>
      <c r="B1071">
        <v>4</v>
      </c>
      <c r="C1071" t="str">
        <f>+TEXT(BaseDatos[[#This Row],[Fecha]],"mmmm")</f>
        <v>February</v>
      </c>
      <c r="D1071" s="18">
        <v>44596</v>
      </c>
      <c r="E1071" t="s">
        <v>29</v>
      </c>
      <c r="F1071" t="s">
        <v>26</v>
      </c>
      <c r="G1071">
        <v>480</v>
      </c>
      <c r="H1071">
        <v>78755</v>
      </c>
      <c r="I1071">
        <v>5</v>
      </c>
      <c r="J1071" s="11">
        <v>0.25</v>
      </c>
      <c r="K1071" t="s">
        <v>17</v>
      </c>
      <c r="L1071">
        <v>2207497170</v>
      </c>
      <c r="M1071">
        <v>2207497170</v>
      </c>
      <c r="N1071" t="s">
        <v>38</v>
      </c>
      <c r="O1071" t="s">
        <v>33</v>
      </c>
    </row>
    <row r="1072" spans="1:15" x14ac:dyDescent="0.3">
      <c r="A1072" t="s">
        <v>41</v>
      </c>
      <c r="B1072">
        <v>16</v>
      </c>
      <c r="C1072" t="str">
        <f>+TEXT(BaseDatos[[#This Row],[Fecha]],"mmmm")</f>
        <v>July</v>
      </c>
      <c r="D1072" s="18">
        <v>44758</v>
      </c>
      <c r="E1072" t="s">
        <v>15</v>
      </c>
      <c r="F1072" t="s">
        <v>30</v>
      </c>
      <c r="G1072">
        <v>222</v>
      </c>
      <c r="H1072">
        <v>27174</v>
      </c>
      <c r="I1072">
        <v>3</v>
      </c>
      <c r="J1072" s="11">
        <v>0.125</v>
      </c>
      <c r="K1072" t="s">
        <v>27</v>
      </c>
      <c r="L1072">
        <v>2150486004</v>
      </c>
      <c r="M1072">
        <v>2207497170</v>
      </c>
      <c r="N1072" t="s">
        <v>31</v>
      </c>
      <c r="O1072" t="s">
        <v>28</v>
      </c>
    </row>
    <row r="1073" spans="1:15" x14ac:dyDescent="0.3">
      <c r="A1073" t="s">
        <v>14</v>
      </c>
      <c r="B1073">
        <v>6</v>
      </c>
      <c r="C1073" t="str">
        <f>+TEXT(BaseDatos[[#This Row],[Fecha]],"mmmm")</f>
        <v>February</v>
      </c>
      <c r="D1073" s="18">
        <v>44598</v>
      </c>
      <c r="E1073" t="s">
        <v>35</v>
      </c>
      <c r="F1073" t="s">
        <v>26</v>
      </c>
      <c r="G1073">
        <v>382</v>
      </c>
      <c r="H1073">
        <v>42979</v>
      </c>
      <c r="I1073">
        <v>5</v>
      </c>
      <c r="J1073" s="11">
        <v>0.1875</v>
      </c>
      <c r="K1073" t="s">
        <v>17</v>
      </c>
      <c r="L1073">
        <v>2162890821</v>
      </c>
      <c r="M1073">
        <v>2205821202</v>
      </c>
      <c r="N1073" t="s">
        <v>31</v>
      </c>
      <c r="O1073" t="s">
        <v>45</v>
      </c>
    </row>
    <row r="1074" spans="1:15" x14ac:dyDescent="0.3">
      <c r="A1074" t="s">
        <v>14</v>
      </c>
      <c r="B1074">
        <v>3</v>
      </c>
      <c r="C1074" t="str">
        <f>+TEXT(BaseDatos[[#This Row],[Fecha]],"mmmm")</f>
        <v>August</v>
      </c>
      <c r="D1074" s="18">
        <v>44776</v>
      </c>
      <c r="E1074" t="s">
        <v>34</v>
      </c>
      <c r="F1074" t="s">
        <v>16</v>
      </c>
      <c r="G1074">
        <v>329</v>
      </c>
      <c r="H1074">
        <v>11763</v>
      </c>
      <c r="I1074">
        <v>5</v>
      </c>
      <c r="J1074" s="11">
        <v>0.1875</v>
      </c>
      <c r="K1074" t="s">
        <v>22</v>
      </c>
      <c r="L1074">
        <v>2162890821</v>
      </c>
      <c r="M1074">
        <v>2205821202</v>
      </c>
      <c r="N1074" t="s">
        <v>24</v>
      </c>
      <c r="O1074" t="s">
        <v>39</v>
      </c>
    </row>
    <row r="1075" spans="1:15" x14ac:dyDescent="0.3">
      <c r="A1075" t="s">
        <v>14</v>
      </c>
      <c r="B1075">
        <v>4</v>
      </c>
      <c r="C1075" t="str">
        <f>+TEXT(BaseDatos[[#This Row],[Fecha]],"mmmm")</f>
        <v>September</v>
      </c>
      <c r="D1075" s="18">
        <v>44808</v>
      </c>
      <c r="E1075" t="s">
        <v>29</v>
      </c>
      <c r="F1075" t="s">
        <v>26</v>
      </c>
      <c r="G1075">
        <v>480</v>
      </c>
      <c r="H1075">
        <v>24511</v>
      </c>
      <c r="I1075">
        <v>5</v>
      </c>
      <c r="J1075" s="11">
        <v>0.25</v>
      </c>
      <c r="K1075" t="s">
        <v>17</v>
      </c>
      <c r="L1075">
        <v>2205821202</v>
      </c>
      <c r="M1075">
        <v>2205821202</v>
      </c>
      <c r="N1075" t="s">
        <v>31</v>
      </c>
      <c r="O1075" t="s">
        <v>28</v>
      </c>
    </row>
    <row r="1076" spans="1:15" x14ac:dyDescent="0.3">
      <c r="A1076" t="s">
        <v>41</v>
      </c>
      <c r="B1076">
        <v>3</v>
      </c>
      <c r="C1076" t="str">
        <f>+TEXT(BaseDatos[[#This Row],[Fecha]],"mmmm")</f>
        <v>February</v>
      </c>
      <c r="D1076" s="18">
        <v>44595</v>
      </c>
      <c r="E1076" t="s">
        <v>34</v>
      </c>
      <c r="F1076" t="s">
        <v>26</v>
      </c>
      <c r="G1076">
        <v>329</v>
      </c>
      <c r="H1076">
        <v>77807</v>
      </c>
      <c r="I1076">
        <v>5</v>
      </c>
      <c r="J1076" s="11">
        <v>0.1875</v>
      </c>
      <c r="K1076" t="s">
        <v>22</v>
      </c>
      <c r="L1076">
        <v>2205821202</v>
      </c>
      <c r="M1076">
        <v>2205821202</v>
      </c>
      <c r="N1076" t="s">
        <v>18</v>
      </c>
      <c r="O1076" t="s">
        <v>33</v>
      </c>
    </row>
    <row r="1077" spans="1:15" x14ac:dyDescent="0.3">
      <c r="A1077" t="s">
        <v>14</v>
      </c>
      <c r="B1077">
        <v>8</v>
      </c>
      <c r="C1077" t="str">
        <f>+TEXT(BaseDatos[[#This Row],[Fecha]],"mmmm")</f>
        <v>August</v>
      </c>
      <c r="D1077" s="18">
        <v>44781</v>
      </c>
      <c r="E1077" t="s">
        <v>23</v>
      </c>
      <c r="F1077" t="s">
        <v>40</v>
      </c>
      <c r="G1077">
        <v>900</v>
      </c>
      <c r="H1077">
        <v>65485</v>
      </c>
      <c r="I1077">
        <v>5</v>
      </c>
      <c r="J1077" s="11">
        <v>0.29166666666666669</v>
      </c>
      <c r="K1077" t="s">
        <v>22</v>
      </c>
      <c r="L1077">
        <v>2177693658</v>
      </c>
      <c r="M1077">
        <v>2177693658</v>
      </c>
      <c r="N1077" t="s">
        <v>24</v>
      </c>
      <c r="O1077" t="s">
        <v>49</v>
      </c>
    </row>
    <row r="1078" spans="1:15" x14ac:dyDescent="0.3">
      <c r="A1078" t="s">
        <v>14</v>
      </c>
      <c r="B1078">
        <v>27</v>
      </c>
      <c r="C1078" t="str">
        <f>+TEXT(BaseDatos[[#This Row],[Fecha]],"mmmm")</f>
        <v>August</v>
      </c>
      <c r="D1078" s="18">
        <v>44800</v>
      </c>
      <c r="E1078" t="s">
        <v>29</v>
      </c>
      <c r="F1078" t="s">
        <v>16</v>
      </c>
      <c r="G1078">
        <v>480</v>
      </c>
      <c r="H1078">
        <v>44123</v>
      </c>
      <c r="I1078">
        <v>5</v>
      </c>
      <c r="J1078" s="11">
        <v>0.25</v>
      </c>
      <c r="K1078" t="s">
        <v>22</v>
      </c>
      <c r="L1078">
        <v>2205821202</v>
      </c>
      <c r="M1078">
        <v>2186970936</v>
      </c>
      <c r="N1078" t="s">
        <v>38</v>
      </c>
      <c r="O1078" t="s">
        <v>45</v>
      </c>
    </row>
    <row r="1079" spans="1:15" x14ac:dyDescent="0.3">
      <c r="A1079" t="s">
        <v>14</v>
      </c>
      <c r="B1079">
        <v>6</v>
      </c>
      <c r="C1079" t="str">
        <f>+TEXT(BaseDatos[[#This Row],[Fecha]],"mmmm")</f>
        <v>February</v>
      </c>
      <c r="D1079" s="18">
        <v>44598</v>
      </c>
      <c r="E1079" t="s">
        <v>23</v>
      </c>
      <c r="F1079" t="s">
        <v>40</v>
      </c>
      <c r="G1079">
        <v>900</v>
      </c>
      <c r="H1079">
        <v>67751</v>
      </c>
      <c r="I1079">
        <v>5</v>
      </c>
      <c r="J1079" s="11">
        <v>0.29166666666666669</v>
      </c>
      <c r="K1079" t="s">
        <v>22</v>
      </c>
      <c r="L1079">
        <v>2194894679</v>
      </c>
      <c r="M1079">
        <v>2207497170</v>
      </c>
      <c r="N1079" t="s">
        <v>18</v>
      </c>
      <c r="O1079" t="s">
        <v>25</v>
      </c>
    </row>
    <row r="1080" spans="1:15" x14ac:dyDescent="0.3">
      <c r="A1080" t="s">
        <v>14</v>
      </c>
      <c r="B1080">
        <v>26</v>
      </c>
      <c r="C1080" t="str">
        <f>+TEXT(BaseDatos[[#This Row],[Fecha]],"mmmm")</f>
        <v>April</v>
      </c>
      <c r="D1080" s="18">
        <v>44677</v>
      </c>
      <c r="E1080" t="s">
        <v>15</v>
      </c>
      <c r="F1080" t="s">
        <v>26</v>
      </c>
      <c r="G1080">
        <v>222</v>
      </c>
      <c r="H1080">
        <v>27706</v>
      </c>
      <c r="I1080">
        <v>3</v>
      </c>
      <c r="J1080" s="11">
        <v>0.125</v>
      </c>
      <c r="K1080" t="s">
        <v>17</v>
      </c>
      <c r="L1080">
        <v>2207497170</v>
      </c>
      <c r="M1080">
        <v>2177693658</v>
      </c>
      <c r="N1080" t="s">
        <v>31</v>
      </c>
      <c r="O1080" t="s">
        <v>48</v>
      </c>
    </row>
    <row r="1081" spans="1:15" x14ac:dyDescent="0.3">
      <c r="A1081" t="s">
        <v>41</v>
      </c>
      <c r="B1081">
        <v>16</v>
      </c>
      <c r="C1081" t="str">
        <f>+TEXT(BaseDatos[[#This Row],[Fecha]],"mmmm")</f>
        <v>June</v>
      </c>
      <c r="D1081" s="18">
        <v>44728</v>
      </c>
      <c r="E1081" t="s">
        <v>23</v>
      </c>
      <c r="F1081" t="s">
        <v>26</v>
      </c>
      <c r="G1081">
        <v>900</v>
      </c>
      <c r="H1081">
        <v>11493</v>
      </c>
      <c r="I1081">
        <v>5</v>
      </c>
      <c r="J1081" s="11">
        <v>0.29166666666666669</v>
      </c>
      <c r="K1081" t="s">
        <v>27</v>
      </c>
      <c r="L1081">
        <v>2207497170</v>
      </c>
      <c r="M1081">
        <v>2186970936</v>
      </c>
      <c r="N1081" t="s">
        <v>24</v>
      </c>
      <c r="O1081" t="s">
        <v>42</v>
      </c>
    </row>
    <row r="1082" spans="1:15" x14ac:dyDescent="0.3">
      <c r="A1082" t="s">
        <v>14</v>
      </c>
      <c r="B1082">
        <v>12</v>
      </c>
      <c r="C1082" t="str">
        <f>+TEXT(BaseDatos[[#This Row],[Fecha]],"mmmm")</f>
        <v>April</v>
      </c>
      <c r="D1082" s="18">
        <v>44663</v>
      </c>
      <c r="E1082" t="s">
        <v>34</v>
      </c>
      <c r="F1082" t="s">
        <v>40</v>
      </c>
      <c r="G1082">
        <v>329</v>
      </c>
      <c r="H1082">
        <v>29806</v>
      </c>
      <c r="I1082">
        <v>5</v>
      </c>
      <c r="J1082" s="11">
        <v>0.1875</v>
      </c>
      <c r="K1082" t="s">
        <v>22</v>
      </c>
      <c r="L1082">
        <v>2186970936</v>
      </c>
      <c r="M1082">
        <v>2177693658</v>
      </c>
      <c r="N1082" t="s">
        <v>31</v>
      </c>
      <c r="O1082" t="s">
        <v>32</v>
      </c>
    </row>
    <row r="1083" spans="1:15" x14ac:dyDescent="0.3">
      <c r="A1083" t="s">
        <v>41</v>
      </c>
      <c r="B1083">
        <v>25</v>
      </c>
      <c r="C1083" t="str">
        <f>+TEXT(BaseDatos[[#This Row],[Fecha]],"mmmm")</f>
        <v>February</v>
      </c>
      <c r="D1083" s="18">
        <v>44617</v>
      </c>
      <c r="E1083" t="s">
        <v>20</v>
      </c>
      <c r="F1083" t="s">
        <v>26</v>
      </c>
      <c r="G1083">
        <v>333</v>
      </c>
      <c r="H1083">
        <v>25352</v>
      </c>
      <c r="I1083">
        <v>4</v>
      </c>
      <c r="J1083" s="11">
        <v>0.20833333333333334</v>
      </c>
      <c r="K1083" t="s">
        <v>22</v>
      </c>
      <c r="L1083">
        <v>2194894679</v>
      </c>
      <c r="M1083">
        <v>2207497170</v>
      </c>
      <c r="N1083" t="s">
        <v>18</v>
      </c>
      <c r="O1083" t="s">
        <v>44</v>
      </c>
    </row>
    <row r="1084" spans="1:15" x14ac:dyDescent="0.3">
      <c r="A1084" t="s">
        <v>14</v>
      </c>
      <c r="B1084">
        <v>18</v>
      </c>
      <c r="C1084" t="str">
        <f>+TEXT(BaseDatos[[#This Row],[Fecha]],"mmmm")</f>
        <v>October</v>
      </c>
      <c r="D1084" s="18">
        <v>44852</v>
      </c>
      <c r="E1084" t="s">
        <v>34</v>
      </c>
      <c r="F1084" t="s">
        <v>21</v>
      </c>
      <c r="G1084">
        <v>329</v>
      </c>
      <c r="H1084">
        <v>57200</v>
      </c>
      <c r="I1084">
        <v>5</v>
      </c>
      <c r="J1084" s="11">
        <v>0.1875</v>
      </c>
      <c r="K1084" t="s">
        <v>22</v>
      </c>
      <c r="L1084">
        <v>2207497170</v>
      </c>
      <c r="M1084">
        <v>2210881640</v>
      </c>
      <c r="N1084" t="s">
        <v>38</v>
      </c>
      <c r="O1084" t="s">
        <v>49</v>
      </c>
    </row>
    <row r="1085" spans="1:15" x14ac:dyDescent="0.3">
      <c r="A1085" t="s">
        <v>14</v>
      </c>
      <c r="B1085">
        <v>11</v>
      </c>
      <c r="C1085" t="str">
        <f>+TEXT(BaseDatos[[#This Row],[Fecha]],"mmmm")</f>
        <v>February</v>
      </c>
      <c r="D1085" s="18">
        <v>44603</v>
      </c>
      <c r="E1085" t="s">
        <v>15</v>
      </c>
      <c r="F1085" t="s">
        <v>26</v>
      </c>
      <c r="G1085">
        <v>222</v>
      </c>
      <c r="H1085">
        <v>26812</v>
      </c>
      <c r="I1085">
        <v>3</v>
      </c>
      <c r="J1085" s="11">
        <v>0.125</v>
      </c>
      <c r="K1085" t="s">
        <v>27</v>
      </c>
      <c r="L1085">
        <v>2150486004</v>
      </c>
      <c r="M1085">
        <v>2205821202</v>
      </c>
      <c r="N1085" t="s">
        <v>31</v>
      </c>
      <c r="O1085" t="s">
        <v>37</v>
      </c>
    </row>
    <row r="1086" spans="1:15" x14ac:dyDescent="0.3">
      <c r="A1086" t="s">
        <v>14</v>
      </c>
      <c r="B1086">
        <v>7</v>
      </c>
      <c r="C1086" t="str">
        <f>+TEXT(BaseDatos[[#This Row],[Fecha]],"mmmm")</f>
        <v>January</v>
      </c>
      <c r="D1086" s="18">
        <v>44568</v>
      </c>
      <c r="E1086" t="s">
        <v>29</v>
      </c>
      <c r="F1086" t="s">
        <v>21</v>
      </c>
      <c r="G1086">
        <v>480</v>
      </c>
      <c r="H1086">
        <v>40849</v>
      </c>
      <c r="I1086">
        <v>5</v>
      </c>
      <c r="J1086" s="11">
        <v>0.25</v>
      </c>
      <c r="K1086" t="s">
        <v>22</v>
      </c>
      <c r="L1086">
        <v>2205821202</v>
      </c>
      <c r="M1086">
        <v>2186970936</v>
      </c>
      <c r="N1086" t="s">
        <v>18</v>
      </c>
      <c r="O1086" t="s">
        <v>28</v>
      </c>
    </row>
    <row r="1087" spans="1:15" x14ac:dyDescent="0.3">
      <c r="A1087" t="s">
        <v>14</v>
      </c>
      <c r="B1087">
        <v>1</v>
      </c>
      <c r="C1087" t="str">
        <f>+TEXT(BaseDatos[[#This Row],[Fecha]],"mmmm")</f>
        <v>July</v>
      </c>
      <c r="D1087" s="18">
        <v>44743</v>
      </c>
      <c r="E1087" t="s">
        <v>34</v>
      </c>
      <c r="F1087" t="s">
        <v>40</v>
      </c>
      <c r="G1087">
        <v>329</v>
      </c>
      <c r="H1087">
        <v>43769</v>
      </c>
      <c r="I1087">
        <v>5</v>
      </c>
      <c r="J1087" s="11">
        <v>0.1875</v>
      </c>
      <c r="K1087" t="s">
        <v>17</v>
      </c>
      <c r="L1087">
        <v>2162890821</v>
      </c>
      <c r="M1087">
        <v>2212525308</v>
      </c>
      <c r="N1087" t="s">
        <v>18</v>
      </c>
      <c r="O1087" t="s">
        <v>45</v>
      </c>
    </row>
    <row r="1088" spans="1:15" x14ac:dyDescent="0.3">
      <c r="A1088" t="s">
        <v>14</v>
      </c>
      <c r="B1088">
        <v>8</v>
      </c>
      <c r="C1088" t="str">
        <f>+TEXT(BaseDatos[[#This Row],[Fecha]],"mmmm")</f>
        <v>July</v>
      </c>
      <c r="D1088" s="18">
        <v>44750</v>
      </c>
      <c r="E1088" t="s">
        <v>20</v>
      </c>
      <c r="F1088" t="s">
        <v>21</v>
      </c>
      <c r="G1088">
        <v>333</v>
      </c>
      <c r="H1088">
        <v>67428</v>
      </c>
      <c r="I1088">
        <v>4</v>
      </c>
      <c r="J1088" s="11">
        <v>0.20833333333333334</v>
      </c>
      <c r="K1088" t="s">
        <v>27</v>
      </c>
      <c r="L1088">
        <v>2150486004</v>
      </c>
      <c r="M1088">
        <v>2205821202</v>
      </c>
      <c r="N1088" t="s">
        <v>18</v>
      </c>
      <c r="O1088" t="s">
        <v>25</v>
      </c>
    </row>
    <row r="1089" spans="1:15" x14ac:dyDescent="0.3">
      <c r="A1089" t="s">
        <v>14</v>
      </c>
      <c r="B1089">
        <v>17</v>
      </c>
      <c r="C1089" t="str">
        <f>+TEXT(BaseDatos[[#This Row],[Fecha]],"mmmm")</f>
        <v>May</v>
      </c>
      <c r="D1089" s="18">
        <v>44698</v>
      </c>
      <c r="E1089" t="s">
        <v>34</v>
      </c>
      <c r="F1089" t="s">
        <v>40</v>
      </c>
      <c r="G1089">
        <v>329</v>
      </c>
      <c r="H1089">
        <v>31147</v>
      </c>
      <c r="I1089">
        <v>5</v>
      </c>
      <c r="J1089" s="11">
        <v>0.1875</v>
      </c>
      <c r="K1089" t="s">
        <v>22</v>
      </c>
      <c r="L1089">
        <v>2177693658</v>
      </c>
      <c r="M1089">
        <v>2205821202</v>
      </c>
      <c r="N1089" t="s">
        <v>24</v>
      </c>
      <c r="O1089" t="s">
        <v>39</v>
      </c>
    </row>
    <row r="1090" spans="1:15" x14ac:dyDescent="0.3">
      <c r="A1090" t="s">
        <v>14</v>
      </c>
      <c r="B1090">
        <v>7</v>
      </c>
      <c r="C1090" t="str">
        <f>+TEXT(BaseDatos[[#This Row],[Fecha]],"mmmm")</f>
        <v>December</v>
      </c>
      <c r="D1090" s="18">
        <v>44902</v>
      </c>
      <c r="E1090" t="s">
        <v>35</v>
      </c>
      <c r="F1090" t="s">
        <v>40</v>
      </c>
      <c r="G1090">
        <v>382</v>
      </c>
      <c r="H1090">
        <v>76770</v>
      </c>
      <c r="I1090">
        <v>5</v>
      </c>
      <c r="J1090" s="11">
        <v>0.1875</v>
      </c>
      <c r="K1090" t="s">
        <v>22</v>
      </c>
      <c r="L1090">
        <v>2207497170</v>
      </c>
      <c r="M1090">
        <v>2162890821</v>
      </c>
      <c r="N1090" t="s">
        <v>31</v>
      </c>
      <c r="O1090" t="s">
        <v>32</v>
      </c>
    </row>
    <row r="1091" spans="1:15" x14ac:dyDescent="0.3">
      <c r="A1091" t="s">
        <v>41</v>
      </c>
      <c r="B1091">
        <v>3</v>
      </c>
      <c r="C1091" t="str">
        <f>+TEXT(BaseDatos[[#This Row],[Fecha]],"mmmm")</f>
        <v>March</v>
      </c>
      <c r="D1091" s="18">
        <v>44623</v>
      </c>
      <c r="E1091" t="s">
        <v>20</v>
      </c>
      <c r="F1091" t="s">
        <v>36</v>
      </c>
      <c r="G1091">
        <v>333</v>
      </c>
      <c r="H1091">
        <v>56535</v>
      </c>
      <c r="I1091">
        <v>4</v>
      </c>
      <c r="J1091" s="11">
        <v>0.20833333333333334</v>
      </c>
      <c r="K1091" t="s">
        <v>27</v>
      </c>
      <c r="L1091">
        <v>2194894679</v>
      </c>
      <c r="M1091">
        <v>2207497170</v>
      </c>
      <c r="N1091" t="s">
        <v>38</v>
      </c>
      <c r="O1091" t="s">
        <v>46</v>
      </c>
    </row>
    <row r="1092" spans="1:15" x14ac:dyDescent="0.3">
      <c r="A1092" t="s">
        <v>14</v>
      </c>
      <c r="B1092">
        <v>1</v>
      </c>
      <c r="C1092" t="str">
        <f>+TEXT(BaseDatos[[#This Row],[Fecha]],"mmmm")</f>
        <v>March</v>
      </c>
      <c r="D1092" s="18">
        <v>44621</v>
      </c>
      <c r="E1092" t="s">
        <v>23</v>
      </c>
      <c r="F1092" t="s">
        <v>26</v>
      </c>
      <c r="G1092">
        <v>900</v>
      </c>
      <c r="H1092">
        <v>38345</v>
      </c>
      <c r="I1092">
        <v>5</v>
      </c>
      <c r="J1092" s="11">
        <v>0.29166666666666669</v>
      </c>
      <c r="K1092" t="s">
        <v>27</v>
      </c>
      <c r="L1092">
        <v>2150486004</v>
      </c>
      <c r="M1092">
        <v>2186970936</v>
      </c>
      <c r="N1092" t="s">
        <v>18</v>
      </c>
      <c r="O1092" t="s">
        <v>37</v>
      </c>
    </row>
    <row r="1093" spans="1:15" x14ac:dyDescent="0.3">
      <c r="A1093" t="s">
        <v>14</v>
      </c>
      <c r="B1093">
        <v>4</v>
      </c>
      <c r="C1093" t="str">
        <f>+TEXT(BaseDatos[[#This Row],[Fecha]],"mmmm")</f>
        <v>December</v>
      </c>
      <c r="D1093" s="18">
        <v>44899</v>
      </c>
      <c r="E1093" t="s">
        <v>23</v>
      </c>
      <c r="F1093" t="s">
        <v>40</v>
      </c>
      <c r="G1093">
        <v>900</v>
      </c>
      <c r="H1093">
        <v>22277</v>
      </c>
      <c r="I1093">
        <v>5</v>
      </c>
      <c r="J1093" s="11">
        <v>0.29166666666666669</v>
      </c>
      <c r="K1093" t="s">
        <v>27</v>
      </c>
      <c r="L1093">
        <v>2177693658</v>
      </c>
      <c r="M1093">
        <v>2212525308</v>
      </c>
      <c r="N1093" t="s">
        <v>18</v>
      </c>
      <c r="O1093" t="s">
        <v>39</v>
      </c>
    </row>
    <row r="1094" spans="1:15" x14ac:dyDescent="0.3">
      <c r="A1094" t="s">
        <v>14</v>
      </c>
      <c r="B1094">
        <v>20</v>
      </c>
      <c r="C1094" t="str">
        <f>+TEXT(BaseDatos[[#This Row],[Fecha]],"mmmm")</f>
        <v>October</v>
      </c>
      <c r="D1094" s="18">
        <v>44854</v>
      </c>
      <c r="E1094" t="s">
        <v>29</v>
      </c>
      <c r="F1094" t="s">
        <v>36</v>
      </c>
      <c r="G1094">
        <v>480</v>
      </c>
      <c r="H1094">
        <v>45508</v>
      </c>
      <c r="I1094">
        <v>5</v>
      </c>
      <c r="J1094" s="11">
        <v>0.25</v>
      </c>
      <c r="K1094" t="s">
        <v>22</v>
      </c>
      <c r="L1094">
        <v>2212525308</v>
      </c>
      <c r="M1094">
        <v>2210881640</v>
      </c>
      <c r="N1094" t="s">
        <v>24</v>
      </c>
      <c r="O1094" t="s">
        <v>33</v>
      </c>
    </row>
    <row r="1095" spans="1:15" x14ac:dyDescent="0.3">
      <c r="A1095" t="s">
        <v>14</v>
      </c>
      <c r="B1095">
        <v>7</v>
      </c>
      <c r="C1095" t="str">
        <f>+TEXT(BaseDatos[[#This Row],[Fecha]],"mmmm")</f>
        <v>July</v>
      </c>
      <c r="D1095" s="18">
        <v>44749</v>
      </c>
      <c r="E1095" t="s">
        <v>29</v>
      </c>
      <c r="F1095" t="s">
        <v>16</v>
      </c>
      <c r="G1095">
        <v>480</v>
      </c>
      <c r="H1095">
        <v>33886</v>
      </c>
      <c r="I1095">
        <v>5</v>
      </c>
      <c r="J1095" s="11">
        <v>0.25</v>
      </c>
      <c r="K1095" t="s">
        <v>22</v>
      </c>
      <c r="L1095">
        <v>2186970936</v>
      </c>
      <c r="M1095">
        <v>2186970936</v>
      </c>
      <c r="N1095" t="s">
        <v>24</v>
      </c>
      <c r="O1095" t="s">
        <v>44</v>
      </c>
    </row>
    <row r="1096" spans="1:15" x14ac:dyDescent="0.3">
      <c r="A1096" t="s">
        <v>14</v>
      </c>
      <c r="B1096">
        <v>19</v>
      </c>
      <c r="C1096" t="str">
        <f>+TEXT(BaseDatos[[#This Row],[Fecha]],"mmmm")</f>
        <v>January</v>
      </c>
      <c r="D1096" s="18">
        <v>44580</v>
      </c>
      <c r="E1096" t="s">
        <v>35</v>
      </c>
      <c r="F1096" t="s">
        <v>30</v>
      </c>
      <c r="G1096">
        <v>382</v>
      </c>
      <c r="H1096">
        <v>78927</v>
      </c>
      <c r="I1096">
        <v>5</v>
      </c>
      <c r="J1096" s="11">
        <v>0.1875</v>
      </c>
      <c r="K1096" t="s">
        <v>22</v>
      </c>
      <c r="L1096">
        <v>2210881640</v>
      </c>
      <c r="M1096">
        <v>2186970936</v>
      </c>
      <c r="N1096" t="s">
        <v>31</v>
      </c>
      <c r="O1096" t="s">
        <v>33</v>
      </c>
    </row>
    <row r="1097" spans="1:15" x14ac:dyDescent="0.3">
      <c r="A1097" t="s">
        <v>14</v>
      </c>
      <c r="B1097">
        <v>16</v>
      </c>
      <c r="C1097" t="str">
        <f>+TEXT(BaseDatos[[#This Row],[Fecha]],"mmmm")</f>
        <v>July</v>
      </c>
      <c r="D1097" s="18">
        <v>44758</v>
      </c>
      <c r="E1097" t="s">
        <v>15</v>
      </c>
      <c r="F1097" t="s">
        <v>30</v>
      </c>
      <c r="G1097">
        <v>222</v>
      </c>
      <c r="H1097">
        <v>37663</v>
      </c>
      <c r="I1097">
        <v>3</v>
      </c>
      <c r="J1097" s="11">
        <v>0.125</v>
      </c>
      <c r="K1097" t="s">
        <v>22</v>
      </c>
      <c r="L1097">
        <v>2194894679</v>
      </c>
      <c r="M1097">
        <v>2177693658</v>
      </c>
      <c r="N1097" t="s">
        <v>38</v>
      </c>
      <c r="O1097" t="s">
        <v>39</v>
      </c>
    </row>
    <row r="1098" spans="1:15" x14ac:dyDescent="0.3">
      <c r="A1098" t="s">
        <v>14</v>
      </c>
      <c r="B1098">
        <v>2</v>
      </c>
      <c r="C1098" t="str">
        <f>+TEXT(BaseDatos[[#This Row],[Fecha]],"mmmm")</f>
        <v>March</v>
      </c>
      <c r="D1098" s="18">
        <v>44622</v>
      </c>
      <c r="E1098" t="s">
        <v>20</v>
      </c>
      <c r="F1098" t="s">
        <v>30</v>
      </c>
      <c r="G1098">
        <v>333</v>
      </c>
      <c r="H1098">
        <v>25329</v>
      </c>
      <c r="I1098">
        <v>4</v>
      </c>
      <c r="J1098" s="11">
        <v>0.20833333333333334</v>
      </c>
      <c r="K1098" t="s">
        <v>22</v>
      </c>
      <c r="L1098">
        <v>2210881640</v>
      </c>
      <c r="M1098">
        <v>2212525308</v>
      </c>
      <c r="N1098" t="s">
        <v>38</v>
      </c>
      <c r="O1098" t="s">
        <v>28</v>
      </c>
    </row>
    <row r="1099" spans="1:15" x14ac:dyDescent="0.3">
      <c r="A1099" t="s">
        <v>41</v>
      </c>
      <c r="B1099">
        <v>20</v>
      </c>
      <c r="C1099" t="str">
        <f>+TEXT(BaseDatos[[#This Row],[Fecha]],"mmmm")</f>
        <v>November</v>
      </c>
      <c r="D1099" s="18">
        <v>44885</v>
      </c>
      <c r="E1099" t="s">
        <v>15</v>
      </c>
      <c r="F1099" t="s">
        <v>21</v>
      </c>
      <c r="G1099">
        <v>222</v>
      </c>
      <c r="H1099">
        <v>76079</v>
      </c>
      <c r="I1099">
        <v>3</v>
      </c>
      <c r="J1099" s="11">
        <v>0.125</v>
      </c>
      <c r="K1099" t="s">
        <v>27</v>
      </c>
      <c r="L1099">
        <v>2205821202</v>
      </c>
      <c r="M1099">
        <v>2162890821</v>
      </c>
      <c r="N1099" t="s">
        <v>24</v>
      </c>
      <c r="O1099" t="s">
        <v>37</v>
      </c>
    </row>
    <row r="1100" spans="1:15" x14ac:dyDescent="0.3">
      <c r="A1100" t="s">
        <v>14</v>
      </c>
      <c r="B1100">
        <v>20</v>
      </c>
      <c r="C1100" t="str">
        <f>+TEXT(BaseDatos[[#This Row],[Fecha]],"mmmm")</f>
        <v>June</v>
      </c>
      <c r="D1100" s="18">
        <v>44732</v>
      </c>
      <c r="E1100" t="s">
        <v>20</v>
      </c>
      <c r="F1100" t="s">
        <v>16</v>
      </c>
      <c r="G1100">
        <v>333</v>
      </c>
      <c r="H1100">
        <v>25549</v>
      </c>
      <c r="I1100">
        <v>4</v>
      </c>
      <c r="J1100" s="11">
        <v>0.20833333333333334</v>
      </c>
      <c r="K1100" t="s">
        <v>27</v>
      </c>
      <c r="L1100">
        <v>2150486004</v>
      </c>
      <c r="M1100">
        <v>2210881640</v>
      </c>
      <c r="N1100" t="s">
        <v>31</v>
      </c>
      <c r="O1100" t="s">
        <v>43</v>
      </c>
    </row>
    <row r="1101" spans="1:15" x14ac:dyDescent="0.3">
      <c r="A1101" t="s">
        <v>41</v>
      </c>
      <c r="B1101">
        <v>17</v>
      </c>
      <c r="C1101" t="str">
        <f>+TEXT(BaseDatos[[#This Row],[Fecha]],"mmmm")</f>
        <v>March</v>
      </c>
      <c r="D1101" s="18">
        <v>44637</v>
      </c>
      <c r="E1101" t="s">
        <v>34</v>
      </c>
      <c r="F1101" t="s">
        <v>36</v>
      </c>
      <c r="G1101">
        <v>329</v>
      </c>
      <c r="H1101">
        <v>52545</v>
      </c>
      <c r="I1101">
        <v>5</v>
      </c>
      <c r="J1101" s="11">
        <v>0.1875</v>
      </c>
      <c r="K1101" t="s">
        <v>22</v>
      </c>
      <c r="L1101">
        <v>2150486004</v>
      </c>
      <c r="M1101">
        <v>2162890821</v>
      </c>
      <c r="N1101" t="s">
        <v>24</v>
      </c>
      <c r="O1101" t="s">
        <v>47</v>
      </c>
    </row>
    <row r="1102" spans="1:15" x14ac:dyDescent="0.3">
      <c r="A1102" t="s">
        <v>14</v>
      </c>
      <c r="B1102">
        <v>1</v>
      </c>
      <c r="C1102" t="str">
        <f>+TEXT(BaseDatos[[#This Row],[Fecha]],"mmmm")</f>
        <v>November</v>
      </c>
      <c r="D1102" s="18">
        <v>44866</v>
      </c>
      <c r="E1102" t="s">
        <v>23</v>
      </c>
      <c r="F1102" t="s">
        <v>16</v>
      </c>
      <c r="G1102">
        <v>900</v>
      </c>
      <c r="H1102">
        <v>69954</v>
      </c>
      <c r="I1102">
        <v>5</v>
      </c>
      <c r="J1102" s="11">
        <v>0.29166666666666669</v>
      </c>
      <c r="K1102" t="s">
        <v>17</v>
      </c>
      <c r="L1102">
        <v>2186970936</v>
      </c>
      <c r="M1102">
        <v>2212525308</v>
      </c>
      <c r="N1102" t="s">
        <v>38</v>
      </c>
      <c r="O1102" t="s">
        <v>39</v>
      </c>
    </row>
    <row r="1103" spans="1:15" x14ac:dyDescent="0.3">
      <c r="A1103" t="s">
        <v>14</v>
      </c>
      <c r="B1103">
        <v>13</v>
      </c>
      <c r="C1103" t="str">
        <f>+TEXT(BaseDatos[[#This Row],[Fecha]],"mmmm")</f>
        <v>November</v>
      </c>
      <c r="D1103" s="18">
        <v>44878</v>
      </c>
      <c r="E1103" t="s">
        <v>20</v>
      </c>
      <c r="F1103" t="s">
        <v>21</v>
      </c>
      <c r="G1103">
        <v>333</v>
      </c>
      <c r="H1103">
        <v>74749</v>
      </c>
      <c r="I1103">
        <v>4</v>
      </c>
      <c r="J1103" s="11">
        <v>0.20833333333333334</v>
      </c>
      <c r="K1103" t="s">
        <v>27</v>
      </c>
      <c r="L1103">
        <v>2207497170</v>
      </c>
      <c r="M1103">
        <v>2186970936</v>
      </c>
      <c r="N1103" t="s">
        <v>24</v>
      </c>
      <c r="O1103" t="s">
        <v>39</v>
      </c>
    </row>
    <row r="1104" spans="1:15" x14ac:dyDescent="0.3">
      <c r="A1104" t="s">
        <v>14</v>
      </c>
      <c r="B1104">
        <v>14</v>
      </c>
      <c r="C1104" t="str">
        <f>+TEXT(BaseDatos[[#This Row],[Fecha]],"mmmm")</f>
        <v>April</v>
      </c>
      <c r="D1104" s="18">
        <v>44665</v>
      </c>
      <c r="E1104" t="s">
        <v>35</v>
      </c>
      <c r="F1104" t="s">
        <v>21</v>
      </c>
      <c r="G1104">
        <v>382</v>
      </c>
      <c r="H1104">
        <v>61590</v>
      </c>
      <c r="I1104">
        <v>5</v>
      </c>
      <c r="J1104" s="11">
        <v>0.1875</v>
      </c>
      <c r="K1104" t="s">
        <v>27</v>
      </c>
      <c r="L1104">
        <v>2205821202</v>
      </c>
      <c r="M1104">
        <v>2210881640</v>
      </c>
      <c r="N1104" t="s">
        <v>18</v>
      </c>
      <c r="O1104" t="s">
        <v>25</v>
      </c>
    </row>
    <row r="1105" spans="1:15" x14ac:dyDescent="0.3">
      <c r="A1105" t="s">
        <v>14</v>
      </c>
      <c r="B1105">
        <v>5</v>
      </c>
      <c r="C1105" t="str">
        <f>+TEXT(BaseDatos[[#This Row],[Fecha]],"mmmm")</f>
        <v>July</v>
      </c>
      <c r="D1105" s="18">
        <v>44747</v>
      </c>
      <c r="E1105" t="s">
        <v>15</v>
      </c>
      <c r="F1105" t="s">
        <v>40</v>
      </c>
      <c r="G1105">
        <v>222</v>
      </c>
      <c r="H1105">
        <v>15319</v>
      </c>
      <c r="I1105">
        <v>3</v>
      </c>
      <c r="J1105" s="11">
        <v>0.125</v>
      </c>
      <c r="K1105" t="s">
        <v>22</v>
      </c>
      <c r="L1105">
        <v>2210881640</v>
      </c>
      <c r="M1105">
        <v>2207497170</v>
      </c>
      <c r="N1105" t="s">
        <v>24</v>
      </c>
      <c r="O1105" t="s">
        <v>44</v>
      </c>
    </row>
    <row r="1106" spans="1:15" x14ac:dyDescent="0.3">
      <c r="A1106" t="s">
        <v>14</v>
      </c>
      <c r="B1106">
        <v>6</v>
      </c>
      <c r="C1106" t="str">
        <f>+TEXT(BaseDatos[[#This Row],[Fecha]],"mmmm")</f>
        <v>February</v>
      </c>
      <c r="D1106" s="18">
        <v>44598</v>
      </c>
      <c r="E1106" t="s">
        <v>15</v>
      </c>
      <c r="F1106" t="s">
        <v>21</v>
      </c>
      <c r="G1106">
        <v>222</v>
      </c>
      <c r="H1106">
        <v>29421</v>
      </c>
      <c r="I1106">
        <v>3</v>
      </c>
      <c r="J1106" s="11">
        <v>0.125</v>
      </c>
      <c r="K1106" t="s">
        <v>27</v>
      </c>
      <c r="L1106">
        <v>2194894679</v>
      </c>
      <c r="M1106">
        <v>2162890821</v>
      </c>
      <c r="N1106" t="s">
        <v>38</v>
      </c>
      <c r="O1106" t="s">
        <v>33</v>
      </c>
    </row>
    <row r="1107" spans="1:15" x14ac:dyDescent="0.3">
      <c r="A1107" t="s">
        <v>41</v>
      </c>
      <c r="B1107">
        <v>1</v>
      </c>
      <c r="C1107" t="str">
        <f>+TEXT(BaseDatos[[#This Row],[Fecha]],"mmmm")</f>
        <v>October</v>
      </c>
      <c r="D1107" s="18">
        <v>44835</v>
      </c>
      <c r="E1107" t="s">
        <v>23</v>
      </c>
      <c r="F1107" t="s">
        <v>36</v>
      </c>
      <c r="G1107">
        <v>900</v>
      </c>
      <c r="H1107">
        <v>77282</v>
      </c>
      <c r="I1107">
        <v>5</v>
      </c>
      <c r="J1107" s="11">
        <v>0.29166666666666669</v>
      </c>
      <c r="K1107" t="s">
        <v>27</v>
      </c>
      <c r="L1107">
        <v>2186970936</v>
      </c>
      <c r="M1107">
        <v>2186970936</v>
      </c>
      <c r="N1107" t="s">
        <v>38</v>
      </c>
      <c r="O1107" t="s">
        <v>33</v>
      </c>
    </row>
    <row r="1108" spans="1:15" x14ac:dyDescent="0.3">
      <c r="A1108" t="s">
        <v>14</v>
      </c>
      <c r="B1108">
        <v>20</v>
      </c>
      <c r="C1108" t="str">
        <f>+TEXT(BaseDatos[[#This Row],[Fecha]],"mmmm")</f>
        <v>January</v>
      </c>
      <c r="D1108" s="18">
        <v>44581</v>
      </c>
      <c r="E1108" t="s">
        <v>15</v>
      </c>
      <c r="F1108" t="s">
        <v>40</v>
      </c>
      <c r="G1108">
        <v>222</v>
      </c>
      <c r="H1108">
        <v>47779</v>
      </c>
      <c r="I1108">
        <v>3</v>
      </c>
      <c r="J1108" s="11">
        <v>0.125</v>
      </c>
      <c r="K1108" t="s">
        <v>17</v>
      </c>
      <c r="L1108">
        <v>2186970936</v>
      </c>
      <c r="M1108">
        <v>2207497170</v>
      </c>
      <c r="N1108" t="s">
        <v>24</v>
      </c>
      <c r="O1108" t="s">
        <v>48</v>
      </c>
    </row>
    <row r="1109" spans="1:15" x14ac:dyDescent="0.3">
      <c r="A1109" t="s">
        <v>14</v>
      </c>
      <c r="B1109">
        <v>5</v>
      </c>
      <c r="C1109" t="str">
        <f>+TEXT(BaseDatos[[#This Row],[Fecha]],"mmmm")</f>
        <v>October</v>
      </c>
      <c r="D1109" s="18">
        <v>44839</v>
      </c>
      <c r="E1109" t="s">
        <v>34</v>
      </c>
      <c r="F1109" t="s">
        <v>26</v>
      </c>
      <c r="G1109">
        <v>329</v>
      </c>
      <c r="H1109">
        <v>27721</v>
      </c>
      <c r="I1109">
        <v>5</v>
      </c>
      <c r="J1109" s="11">
        <v>0.1875</v>
      </c>
      <c r="K1109" t="s">
        <v>22</v>
      </c>
      <c r="L1109">
        <v>2212525308</v>
      </c>
      <c r="M1109">
        <v>2186970936</v>
      </c>
      <c r="N1109" t="s">
        <v>24</v>
      </c>
      <c r="O1109" t="s">
        <v>32</v>
      </c>
    </row>
    <row r="1110" spans="1:15" x14ac:dyDescent="0.3">
      <c r="A1110" t="s">
        <v>14</v>
      </c>
      <c r="B1110">
        <v>26</v>
      </c>
      <c r="C1110" t="str">
        <f>+TEXT(BaseDatos[[#This Row],[Fecha]],"mmmm")</f>
        <v>November</v>
      </c>
      <c r="D1110" s="18">
        <v>44891</v>
      </c>
      <c r="E1110" t="s">
        <v>23</v>
      </c>
      <c r="F1110" t="s">
        <v>36</v>
      </c>
      <c r="G1110">
        <v>900</v>
      </c>
      <c r="H1110">
        <v>19549</v>
      </c>
      <c r="I1110">
        <v>5</v>
      </c>
      <c r="J1110" s="11">
        <v>0.29166666666666669</v>
      </c>
      <c r="K1110" t="s">
        <v>22</v>
      </c>
      <c r="L1110">
        <v>2150486004</v>
      </c>
      <c r="M1110">
        <v>2162890821</v>
      </c>
      <c r="N1110" t="s">
        <v>38</v>
      </c>
      <c r="O1110" t="s">
        <v>39</v>
      </c>
    </row>
    <row r="1111" spans="1:15" x14ac:dyDescent="0.3">
      <c r="A1111" t="s">
        <v>41</v>
      </c>
      <c r="B1111">
        <v>19</v>
      </c>
      <c r="C1111" t="str">
        <f>+TEXT(BaseDatos[[#This Row],[Fecha]],"mmmm")</f>
        <v>February</v>
      </c>
      <c r="D1111" s="18">
        <v>44611</v>
      </c>
      <c r="E1111" t="s">
        <v>34</v>
      </c>
      <c r="F1111" t="s">
        <v>36</v>
      </c>
      <c r="G1111">
        <v>329</v>
      </c>
      <c r="H1111">
        <v>28734</v>
      </c>
      <c r="I1111">
        <v>5</v>
      </c>
      <c r="J1111" s="11">
        <v>0.1875</v>
      </c>
      <c r="K1111" t="s">
        <v>17</v>
      </c>
      <c r="L1111">
        <v>2207497170</v>
      </c>
      <c r="M1111">
        <v>2150486004</v>
      </c>
      <c r="N1111" t="s">
        <v>24</v>
      </c>
      <c r="O1111" t="s">
        <v>33</v>
      </c>
    </row>
    <row r="1112" spans="1:15" x14ac:dyDescent="0.3">
      <c r="A1112" t="s">
        <v>14</v>
      </c>
      <c r="B1112">
        <v>17</v>
      </c>
      <c r="C1112" t="str">
        <f>+TEXT(BaseDatos[[#This Row],[Fecha]],"mmmm")</f>
        <v>June</v>
      </c>
      <c r="D1112" s="18">
        <v>44729</v>
      </c>
      <c r="E1112" t="s">
        <v>34</v>
      </c>
      <c r="F1112" t="s">
        <v>26</v>
      </c>
      <c r="G1112">
        <v>329</v>
      </c>
      <c r="H1112">
        <v>45735</v>
      </c>
      <c r="I1112">
        <v>5</v>
      </c>
      <c r="J1112" s="11">
        <v>0.1875</v>
      </c>
      <c r="K1112" t="s">
        <v>17</v>
      </c>
      <c r="L1112">
        <v>2186970936</v>
      </c>
      <c r="M1112">
        <v>2210881640</v>
      </c>
      <c r="N1112" t="s">
        <v>31</v>
      </c>
      <c r="O1112" t="s">
        <v>39</v>
      </c>
    </row>
    <row r="1113" spans="1:15" x14ac:dyDescent="0.3">
      <c r="A1113" t="s">
        <v>14</v>
      </c>
      <c r="B1113">
        <v>19</v>
      </c>
      <c r="C1113" t="str">
        <f>+TEXT(BaseDatos[[#This Row],[Fecha]],"mmmm")</f>
        <v>May</v>
      </c>
      <c r="D1113" s="18">
        <v>44700</v>
      </c>
      <c r="E1113" t="s">
        <v>29</v>
      </c>
      <c r="F1113" t="s">
        <v>30</v>
      </c>
      <c r="G1113">
        <v>480</v>
      </c>
      <c r="H1113">
        <v>43099</v>
      </c>
      <c r="I1113">
        <v>5</v>
      </c>
      <c r="J1113" s="11">
        <v>0.25</v>
      </c>
      <c r="K1113" t="s">
        <v>22</v>
      </c>
      <c r="L1113">
        <v>2212525308</v>
      </c>
      <c r="M1113">
        <v>2150486004</v>
      </c>
      <c r="N1113" t="s">
        <v>24</v>
      </c>
      <c r="O1113" t="s">
        <v>42</v>
      </c>
    </row>
    <row r="1114" spans="1:15" x14ac:dyDescent="0.3">
      <c r="A1114" t="s">
        <v>14</v>
      </c>
      <c r="B1114">
        <v>14</v>
      </c>
      <c r="C1114" t="str">
        <f>+TEXT(BaseDatos[[#This Row],[Fecha]],"mmmm")</f>
        <v>August</v>
      </c>
      <c r="D1114" s="18">
        <v>44787</v>
      </c>
      <c r="E1114" t="s">
        <v>29</v>
      </c>
      <c r="F1114" t="s">
        <v>30</v>
      </c>
      <c r="G1114">
        <v>480</v>
      </c>
      <c r="H1114">
        <v>47575</v>
      </c>
      <c r="I1114">
        <v>5</v>
      </c>
      <c r="J1114" s="11">
        <v>0.25</v>
      </c>
      <c r="K1114" t="s">
        <v>22</v>
      </c>
      <c r="L1114">
        <v>2150486004</v>
      </c>
      <c r="M1114">
        <v>2177693658</v>
      </c>
      <c r="N1114" t="s">
        <v>38</v>
      </c>
      <c r="O1114" t="s">
        <v>32</v>
      </c>
    </row>
    <row r="1115" spans="1:15" x14ac:dyDescent="0.3">
      <c r="A1115" t="s">
        <v>41</v>
      </c>
      <c r="B1115">
        <v>5</v>
      </c>
      <c r="C1115" t="str">
        <f>+TEXT(BaseDatos[[#This Row],[Fecha]],"mmmm")</f>
        <v>February</v>
      </c>
      <c r="D1115" s="18">
        <v>44597</v>
      </c>
      <c r="E1115" t="s">
        <v>15</v>
      </c>
      <c r="F1115" t="s">
        <v>40</v>
      </c>
      <c r="G1115">
        <v>222</v>
      </c>
      <c r="H1115">
        <v>63775</v>
      </c>
      <c r="I1115">
        <v>3</v>
      </c>
      <c r="J1115" s="11">
        <v>0.125</v>
      </c>
      <c r="K1115" t="s">
        <v>27</v>
      </c>
      <c r="L1115">
        <v>2162890821</v>
      </c>
      <c r="M1115">
        <v>2186970936</v>
      </c>
      <c r="N1115" t="s">
        <v>31</v>
      </c>
      <c r="O1115" t="s">
        <v>28</v>
      </c>
    </row>
    <row r="1116" spans="1:15" x14ac:dyDescent="0.3">
      <c r="A1116" t="s">
        <v>41</v>
      </c>
      <c r="B1116">
        <v>3</v>
      </c>
      <c r="C1116" t="str">
        <f>+TEXT(BaseDatos[[#This Row],[Fecha]],"mmmm")</f>
        <v>September</v>
      </c>
      <c r="D1116" s="18">
        <v>44807</v>
      </c>
      <c r="E1116" t="s">
        <v>29</v>
      </c>
      <c r="F1116" t="s">
        <v>36</v>
      </c>
      <c r="G1116">
        <v>480</v>
      </c>
      <c r="H1116">
        <v>36577</v>
      </c>
      <c r="I1116">
        <v>5</v>
      </c>
      <c r="J1116" s="11">
        <v>0.25</v>
      </c>
      <c r="K1116" t="s">
        <v>17</v>
      </c>
      <c r="L1116">
        <v>2207497170</v>
      </c>
      <c r="M1116">
        <v>2210881640</v>
      </c>
      <c r="N1116" t="s">
        <v>18</v>
      </c>
      <c r="O1116" t="s">
        <v>33</v>
      </c>
    </row>
    <row r="1117" spans="1:15" x14ac:dyDescent="0.3">
      <c r="A1117" t="s">
        <v>14</v>
      </c>
      <c r="B1117">
        <v>27</v>
      </c>
      <c r="C1117" t="str">
        <f>+TEXT(BaseDatos[[#This Row],[Fecha]],"mmmm")</f>
        <v>July</v>
      </c>
      <c r="D1117" s="18">
        <v>44769</v>
      </c>
      <c r="E1117" t="s">
        <v>20</v>
      </c>
      <c r="F1117" t="s">
        <v>26</v>
      </c>
      <c r="G1117">
        <v>333</v>
      </c>
      <c r="H1117">
        <v>24350</v>
      </c>
      <c r="I1117">
        <v>4</v>
      </c>
      <c r="J1117" s="11">
        <v>0.20833333333333334</v>
      </c>
      <c r="K1117" t="s">
        <v>17</v>
      </c>
      <c r="L1117">
        <v>2194894679</v>
      </c>
      <c r="M1117">
        <v>2162890821</v>
      </c>
      <c r="N1117" t="s">
        <v>24</v>
      </c>
      <c r="O1117" t="s">
        <v>39</v>
      </c>
    </row>
    <row r="1118" spans="1:15" x14ac:dyDescent="0.3">
      <c r="A1118" t="s">
        <v>14</v>
      </c>
      <c r="B1118">
        <v>3</v>
      </c>
      <c r="C1118" t="str">
        <f>+TEXT(BaseDatos[[#This Row],[Fecha]],"mmmm")</f>
        <v>June</v>
      </c>
      <c r="D1118" s="18">
        <v>44715</v>
      </c>
      <c r="E1118" t="s">
        <v>29</v>
      </c>
      <c r="F1118" t="s">
        <v>26</v>
      </c>
      <c r="G1118">
        <v>480</v>
      </c>
      <c r="H1118">
        <v>71685</v>
      </c>
      <c r="I1118">
        <v>5</v>
      </c>
      <c r="J1118" s="11">
        <v>0.25</v>
      </c>
      <c r="K1118" t="s">
        <v>17</v>
      </c>
      <c r="L1118">
        <v>2186970936</v>
      </c>
      <c r="M1118">
        <v>2207497170</v>
      </c>
      <c r="N1118" t="s">
        <v>24</v>
      </c>
      <c r="O1118" t="s">
        <v>19</v>
      </c>
    </row>
    <row r="1119" spans="1:15" x14ac:dyDescent="0.3">
      <c r="A1119" t="s">
        <v>41</v>
      </c>
      <c r="B1119">
        <v>27</v>
      </c>
      <c r="C1119" t="str">
        <f>+TEXT(BaseDatos[[#This Row],[Fecha]],"mmmm")</f>
        <v>November</v>
      </c>
      <c r="D1119" s="18">
        <v>44892</v>
      </c>
      <c r="E1119" t="s">
        <v>34</v>
      </c>
      <c r="F1119" t="s">
        <v>40</v>
      </c>
      <c r="G1119">
        <v>329</v>
      </c>
      <c r="H1119">
        <v>73643</v>
      </c>
      <c r="I1119">
        <v>5</v>
      </c>
      <c r="J1119" s="11">
        <v>0.1875</v>
      </c>
      <c r="K1119" t="s">
        <v>17</v>
      </c>
      <c r="L1119">
        <v>2150486004</v>
      </c>
      <c r="M1119">
        <v>2177693658</v>
      </c>
      <c r="N1119" t="s">
        <v>38</v>
      </c>
      <c r="O1119" t="s">
        <v>44</v>
      </c>
    </row>
    <row r="1120" spans="1:15" x14ac:dyDescent="0.3">
      <c r="A1120" t="s">
        <v>14</v>
      </c>
      <c r="B1120">
        <v>27</v>
      </c>
      <c r="C1120" t="str">
        <f>+TEXT(BaseDatos[[#This Row],[Fecha]],"mmmm")</f>
        <v>April</v>
      </c>
      <c r="D1120" s="18">
        <v>44678</v>
      </c>
      <c r="E1120" t="s">
        <v>23</v>
      </c>
      <c r="F1120" t="s">
        <v>21</v>
      </c>
      <c r="G1120">
        <v>900</v>
      </c>
      <c r="H1120">
        <v>33798</v>
      </c>
      <c r="I1120">
        <v>5</v>
      </c>
      <c r="J1120" s="11">
        <v>0.29166666666666669</v>
      </c>
      <c r="K1120" t="s">
        <v>22</v>
      </c>
      <c r="L1120">
        <v>2162890821</v>
      </c>
      <c r="M1120">
        <v>2177693658</v>
      </c>
      <c r="N1120" t="s">
        <v>38</v>
      </c>
      <c r="O1120" t="s">
        <v>45</v>
      </c>
    </row>
    <row r="1121" spans="1:15" x14ac:dyDescent="0.3">
      <c r="A1121" t="s">
        <v>14</v>
      </c>
      <c r="B1121">
        <v>8</v>
      </c>
      <c r="C1121" t="str">
        <f>+TEXT(BaseDatos[[#This Row],[Fecha]],"mmmm")</f>
        <v>October</v>
      </c>
      <c r="D1121" s="18">
        <v>44842</v>
      </c>
      <c r="E1121" t="s">
        <v>20</v>
      </c>
      <c r="F1121" t="s">
        <v>16</v>
      </c>
      <c r="G1121">
        <v>333</v>
      </c>
      <c r="H1121">
        <v>40374</v>
      </c>
      <c r="I1121">
        <v>4</v>
      </c>
      <c r="J1121" s="11">
        <v>0.20833333333333334</v>
      </c>
      <c r="K1121" t="s">
        <v>17</v>
      </c>
      <c r="L1121">
        <v>2207497170</v>
      </c>
      <c r="M1121">
        <v>2177693658</v>
      </c>
      <c r="N1121" t="s">
        <v>18</v>
      </c>
      <c r="O1121" t="s">
        <v>33</v>
      </c>
    </row>
    <row r="1122" spans="1:15" x14ac:dyDescent="0.3">
      <c r="A1122" t="s">
        <v>41</v>
      </c>
      <c r="B1122">
        <v>17</v>
      </c>
      <c r="C1122" t="str">
        <f>+TEXT(BaseDatos[[#This Row],[Fecha]],"mmmm")</f>
        <v>February</v>
      </c>
      <c r="D1122" s="18">
        <v>44609</v>
      </c>
      <c r="E1122" t="s">
        <v>35</v>
      </c>
      <c r="F1122" t="s">
        <v>36</v>
      </c>
      <c r="G1122">
        <v>382</v>
      </c>
      <c r="H1122">
        <v>38245</v>
      </c>
      <c r="I1122">
        <v>5</v>
      </c>
      <c r="J1122" s="11">
        <v>0.1875</v>
      </c>
      <c r="K1122" t="s">
        <v>27</v>
      </c>
      <c r="L1122">
        <v>2162890821</v>
      </c>
      <c r="M1122">
        <v>2205821202</v>
      </c>
      <c r="N1122" t="s">
        <v>24</v>
      </c>
      <c r="O1122" t="s">
        <v>43</v>
      </c>
    </row>
    <row r="1123" spans="1:15" x14ac:dyDescent="0.3">
      <c r="A1123" t="s">
        <v>14</v>
      </c>
      <c r="B1123">
        <v>2</v>
      </c>
      <c r="C1123" t="str">
        <f>+TEXT(BaseDatos[[#This Row],[Fecha]],"mmmm")</f>
        <v>April</v>
      </c>
      <c r="D1123" s="18">
        <v>44653</v>
      </c>
      <c r="E1123" t="s">
        <v>29</v>
      </c>
      <c r="F1123" t="s">
        <v>16</v>
      </c>
      <c r="G1123">
        <v>480</v>
      </c>
      <c r="H1123">
        <v>78813</v>
      </c>
      <c r="I1123">
        <v>5</v>
      </c>
      <c r="J1123" s="11">
        <v>0.25</v>
      </c>
      <c r="K1123" t="s">
        <v>27</v>
      </c>
      <c r="L1123">
        <v>2205821202</v>
      </c>
      <c r="M1123">
        <v>2212525308</v>
      </c>
      <c r="N1123" t="s">
        <v>31</v>
      </c>
      <c r="O1123" t="s">
        <v>44</v>
      </c>
    </row>
    <row r="1124" spans="1:15" x14ac:dyDescent="0.3">
      <c r="A1124" t="s">
        <v>14</v>
      </c>
      <c r="B1124">
        <v>15</v>
      </c>
      <c r="C1124" t="str">
        <f>+TEXT(BaseDatos[[#This Row],[Fecha]],"mmmm")</f>
        <v>May</v>
      </c>
      <c r="D1124" s="18">
        <v>44696</v>
      </c>
      <c r="E1124" t="s">
        <v>34</v>
      </c>
      <c r="F1124" t="s">
        <v>26</v>
      </c>
      <c r="G1124">
        <v>329</v>
      </c>
      <c r="H1124">
        <v>38084</v>
      </c>
      <c r="I1124">
        <v>5</v>
      </c>
      <c r="J1124" s="11">
        <v>0.1875</v>
      </c>
      <c r="K1124" t="s">
        <v>17</v>
      </c>
      <c r="L1124">
        <v>2186970936</v>
      </c>
      <c r="M1124">
        <v>2212525308</v>
      </c>
      <c r="N1124" t="s">
        <v>24</v>
      </c>
      <c r="O1124" t="s">
        <v>47</v>
      </c>
    </row>
    <row r="1125" spans="1:15" x14ac:dyDescent="0.3">
      <c r="A1125" t="s">
        <v>14</v>
      </c>
      <c r="B1125">
        <v>4</v>
      </c>
      <c r="C1125" t="str">
        <f>+TEXT(BaseDatos[[#This Row],[Fecha]],"mmmm")</f>
        <v>May</v>
      </c>
      <c r="D1125" s="18">
        <v>44685</v>
      </c>
      <c r="E1125" t="s">
        <v>35</v>
      </c>
      <c r="F1125" t="s">
        <v>21</v>
      </c>
      <c r="G1125">
        <v>382</v>
      </c>
      <c r="H1125">
        <v>70704</v>
      </c>
      <c r="I1125">
        <v>5</v>
      </c>
      <c r="J1125" s="11">
        <v>0.1875</v>
      </c>
      <c r="K1125" t="s">
        <v>27</v>
      </c>
      <c r="L1125">
        <v>2186970936</v>
      </c>
      <c r="M1125">
        <v>2177693658</v>
      </c>
      <c r="N1125" t="s">
        <v>24</v>
      </c>
      <c r="O1125" t="s">
        <v>45</v>
      </c>
    </row>
    <row r="1126" spans="1:15" x14ac:dyDescent="0.3">
      <c r="A1126" t="s">
        <v>14</v>
      </c>
      <c r="B1126">
        <v>11</v>
      </c>
      <c r="C1126" t="str">
        <f>+TEXT(BaseDatos[[#This Row],[Fecha]],"mmmm")</f>
        <v>June</v>
      </c>
      <c r="D1126" s="18">
        <v>44723</v>
      </c>
      <c r="E1126" t="s">
        <v>35</v>
      </c>
      <c r="F1126" t="s">
        <v>30</v>
      </c>
      <c r="G1126">
        <v>382</v>
      </c>
      <c r="H1126">
        <v>48883</v>
      </c>
      <c r="I1126">
        <v>5</v>
      </c>
      <c r="J1126" s="11">
        <v>0.1875</v>
      </c>
      <c r="K1126" t="s">
        <v>22</v>
      </c>
      <c r="L1126">
        <v>2150486004</v>
      </c>
      <c r="M1126">
        <v>2212525308</v>
      </c>
      <c r="N1126" t="s">
        <v>24</v>
      </c>
      <c r="O1126" t="s">
        <v>25</v>
      </c>
    </row>
    <row r="1127" spans="1:15" x14ac:dyDescent="0.3">
      <c r="A1127" t="s">
        <v>14</v>
      </c>
      <c r="B1127">
        <v>10</v>
      </c>
      <c r="C1127" t="str">
        <f>+TEXT(BaseDatos[[#This Row],[Fecha]],"mmmm")</f>
        <v>July</v>
      </c>
      <c r="D1127" s="18">
        <v>44752</v>
      </c>
      <c r="E1127" t="s">
        <v>35</v>
      </c>
      <c r="F1127" t="s">
        <v>40</v>
      </c>
      <c r="G1127">
        <v>382</v>
      </c>
      <c r="H1127">
        <v>64215</v>
      </c>
      <c r="I1127">
        <v>5</v>
      </c>
      <c r="J1127" s="11">
        <v>0.1875</v>
      </c>
      <c r="K1127" t="s">
        <v>17</v>
      </c>
      <c r="L1127">
        <v>2194894679</v>
      </c>
      <c r="M1127">
        <v>2162890821</v>
      </c>
      <c r="N1127" t="s">
        <v>31</v>
      </c>
      <c r="O1127" t="s">
        <v>32</v>
      </c>
    </row>
    <row r="1128" spans="1:15" x14ac:dyDescent="0.3">
      <c r="A1128" t="s">
        <v>14</v>
      </c>
      <c r="B1128">
        <v>27</v>
      </c>
      <c r="C1128" t="str">
        <f>+TEXT(BaseDatos[[#This Row],[Fecha]],"mmmm")</f>
        <v>January</v>
      </c>
      <c r="D1128" s="18">
        <v>44588</v>
      </c>
      <c r="E1128" t="s">
        <v>20</v>
      </c>
      <c r="F1128" t="s">
        <v>26</v>
      </c>
      <c r="G1128">
        <v>333</v>
      </c>
      <c r="H1128">
        <v>45117</v>
      </c>
      <c r="I1128">
        <v>4</v>
      </c>
      <c r="J1128" s="11">
        <v>0.20833333333333334</v>
      </c>
      <c r="K1128" t="s">
        <v>27</v>
      </c>
      <c r="L1128">
        <v>2177693658</v>
      </c>
      <c r="M1128">
        <v>2205821202</v>
      </c>
      <c r="N1128" t="s">
        <v>18</v>
      </c>
      <c r="O1128" t="s">
        <v>33</v>
      </c>
    </row>
    <row r="1129" spans="1:15" x14ac:dyDescent="0.3">
      <c r="A1129" t="s">
        <v>14</v>
      </c>
      <c r="B1129">
        <v>12</v>
      </c>
      <c r="C1129" t="str">
        <f>+TEXT(BaseDatos[[#This Row],[Fecha]],"mmmm")</f>
        <v>January</v>
      </c>
      <c r="D1129" s="18">
        <v>44573</v>
      </c>
      <c r="E1129" t="s">
        <v>23</v>
      </c>
      <c r="F1129" t="s">
        <v>36</v>
      </c>
      <c r="G1129">
        <v>900</v>
      </c>
      <c r="H1129">
        <v>26764</v>
      </c>
      <c r="I1129">
        <v>5</v>
      </c>
      <c r="J1129" s="11">
        <v>0.29166666666666669</v>
      </c>
      <c r="K1129" t="s">
        <v>17</v>
      </c>
      <c r="L1129">
        <v>2177693658</v>
      </c>
      <c r="M1129">
        <v>2186970936</v>
      </c>
      <c r="N1129" t="s">
        <v>18</v>
      </c>
      <c r="O1129" t="s">
        <v>49</v>
      </c>
    </row>
    <row r="1130" spans="1:15" x14ac:dyDescent="0.3">
      <c r="A1130" t="s">
        <v>14</v>
      </c>
      <c r="B1130">
        <v>1</v>
      </c>
      <c r="C1130" t="str">
        <f>+TEXT(BaseDatos[[#This Row],[Fecha]],"mmmm")</f>
        <v>March</v>
      </c>
      <c r="D1130" s="18">
        <v>44621</v>
      </c>
      <c r="E1130" t="s">
        <v>23</v>
      </c>
      <c r="F1130" t="s">
        <v>26</v>
      </c>
      <c r="G1130">
        <v>900</v>
      </c>
      <c r="H1130">
        <v>45066</v>
      </c>
      <c r="I1130">
        <v>5</v>
      </c>
      <c r="J1130" s="11">
        <v>0.29166666666666669</v>
      </c>
      <c r="K1130" t="s">
        <v>22</v>
      </c>
      <c r="L1130">
        <v>2210881640</v>
      </c>
      <c r="M1130">
        <v>2207497170</v>
      </c>
      <c r="N1130" t="s">
        <v>38</v>
      </c>
      <c r="O1130" t="s">
        <v>37</v>
      </c>
    </row>
    <row r="1131" spans="1:15" x14ac:dyDescent="0.3">
      <c r="A1131" t="s">
        <v>14</v>
      </c>
      <c r="B1131">
        <v>12</v>
      </c>
      <c r="C1131" t="str">
        <f>+TEXT(BaseDatos[[#This Row],[Fecha]],"mmmm")</f>
        <v>September</v>
      </c>
      <c r="D1131" s="18">
        <v>44816</v>
      </c>
      <c r="E1131" t="s">
        <v>29</v>
      </c>
      <c r="F1131" t="s">
        <v>30</v>
      </c>
      <c r="G1131">
        <v>480</v>
      </c>
      <c r="H1131">
        <v>15309</v>
      </c>
      <c r="I1131">
        <v>5</v>
      </c>
      <c r="J1131" s="11">
        <v>0.25</v>
      </c>
      <c r="K1131" t="s">
        <v>22</v>
      </c>
      <c r="L1131">
        <v>2177693658</v>
      </c>
      <c r="M1131">
        <v>2150486004</v>
      </c>
      <c r="N1131" t="s">
        <v>38</v>
      </c>
      <c r="O1131" t="s">
        <v>47</v>
      </c>
    </row>
    <row r="1132" spans="1:15" x14ac:dyDescent="0.3">
      <c r="A1132" t="s">
        <v>14</v>
      </c>
      <c r="B1132">
        <v>21</v>
      </c>
      <c r="C1132" t="str">
        <f>+TEXT(BaseDatos[[#This Row],[Fecha]],"mmmm")</f>
        <v>April</v>
      </c>
      <c r="D1132" s="18">
        <v>44672</v>
      </c>
      <c r="E1132" t="s">
        <v>35</v>
      </c>
      <c r="F1132" t="s">
        <v>16</v>
      </c>
      <c r="G1132">
        <v>382</v>
      </c>
      <c r="H1132">
        <v>26616</v>
      </c>
      <c r="I1132">
        <v>5</v>
      </c>
      <c r="J1132" s="11">
        <v>0.1875</v>
      </c>
      <c r="K1132" t="s">
        <v>17</v>
      </c>
      <c r="L1132">
        <v>2177693658</v>
      </c>
      <c r="M1132">
        <v>2177693658</v>
      </c>
      <c r="N1132" t="s">
        <v>31</v>
      </c>
      <c r="O1132" t="s">
        <v>42</v>
      </c>
    </row>
    <row r="1133" spans="1:15" x14ac:dyDescent="0.3">
      <c r="A1133" t="s">
        <v>14</v>
      </c>
      <c r="B1133">
        <v>15</v>
      </c>
      <c r="C1133" t="str">
        <f>+TEXT(BaseDatos[[#This Row],[Fecha]],"mmmm")</f>
        <v>March</v>
      </c>
      <c r="D1133" s="18">
        <v>44635</v>
      </c>
      <c r="E1133" t="s">
        <v>15</v>
      </c>
      <c r="F1133" t="s">
        <v>21</v>
      </c>
      <c r="G1133">
        <v>222</v>
      </c>
      <c r="H1133">
        <v>54980</v>
      </c>
      <c r="I1133">
        <v>3</v>
      </c>
      <c r="J1133" s="11">
        <v>0.125</v>
      </c>
      <c r="K1133" t="s">
        <v>17</v>
      </c>
      <c r="L1133">
        <v>2205821202</v>
      </c>
      <c r="M1133">
        <v>2150486004</v>
      </c>
      <c r="N1133" t="s">
        <v>31</v>
      </c>
      <c r="O1133" t="s">
        <v>43</v>
      </c>
    </row>
    <row r="1134" spans="1:15" x14ac:dyDescent="0.3">
      <c r="A1134" t="s">
        <v>14</v>
      </c>
      <c r="B1134">
        <v>2</v>
      </c>
      <c r="C1134" t="str">
        <f>+TEXT(BaseDatos[[#This Row],[Fecha]],"mmmm")</f>
        <v>February</v>
      </c>
      <c r="D1134" s="18">
        <v>44594</v>
      </c>
      <c r="E1134" t="s">
        <v>15</v>
      </c>
      <c r="F1134" t="s">
        <v>26</v>
      </c>
      <c r="G1134">
        <v>222</v>
      </c>
      <c r="H1134">
        <v>61085</v>
      </c>
      <c r="I1134">
        <v>3</v>
      </c>
      <c r="J1134" s="11">
        <v>0.125</v>
      </c>
      <c r="K1134" t="s">
        <v>22</v>
      </c>
      <c r="L1134">
        <v>2186970936</v>
      </c>
      <c r="M1134">
        <v>2205821202</v>
      </c>
      <c r="N1134" t="s">
        <v>31</v>
      </c>
      <c r="O1134" t="s">
        <v>33</v>
      </c>
    </row>
    <row r="1135" spans="1:15" x14ac:dyDescent="0.3">
      <c r="A1135" t="s">
        <v>14</v>
      </c>
      <c r="B1135">
        <v>19</v>
      </c>
      <c r="C1135" t="str">
        <f>+TEXT(BaseDatos[[#This Row],[Fecha]],"mmmm")</f>
        <v>April</v>
      </c>
      <c r="D1135" s="18">
        <v>44670</v>
      </c>
      <c r="E1135" t="s">
        <v>23</v>
      </c>
      <c r="F1135" t="s">
        <v>36</v>
      </c>
      <c r="G1135">
        <v>900</v>
      </c>
      <c r="H1135">
        <v>79519</v>
      </c>
      <c r="I1135">
        <v>5</v>
      </c>
      <c r="J1135" s="11">
        <v>0.29166666666666669</v>
      </c>
      <c r="K1135" t="s">
        <v>22</v>
      </c>
      <c r="L1135">
        <v>2210881640</v>
      </c>
      <c r="M1135">
        <v>2205821202</v>
      </c>
      <c r="N1135" t="s">
        <v>18</v>
      </c>
      <c r="O1135" t="s">
        <v>39</v>
      </c>
    </row>
    <row r="1136" spans="1:15" x14ac:dyDescent="0.3">
      <c r="A1136" t="s">
        <v>14</v>
      </c>
      <c r="B1136">
        <v>21</v>
      </c>
      <c r="C1136" t="str">
        <f>+TEXT(BaseDatos[[#This Row],[Fecha]],"mmmm")</f>
        <v>January</v>
      </c>
      <c r="D1136" s="18">
        <v>44582</v>
      </c>
      <c r="E1136" t="s">
        <v>34</v>
      </c>
      <c r="F1136" t="s">
        <v>21</v>
      </c>
      <c r="G1136">
        <v>329</v>
      </c>
      <c r="H1136">
        <v>29364</v>
      </c>
      <c r="I1136">
        <v>5</v>
      </c>
      <c r="J1136" s="11">
        <v>0.1875</v>
      </c>
      <c r="K1136" t="s">
        <v>27</v>
      </c>
      <c r="L1136">
        <v>2210881640</v>
      </c>
      <c r="M1136">
        <v>2212525308</v>
      </c>
      <c r="N1136" t="s">
        <v>24</v>
      </c>
      <c r="O1136" t="s">
        <v>37</v>
      </c>
    </row>
    <row r="1137" spans="1:15" x14ac:dyDescent="0.3">
      <c r="A1137" t="s">
        <v>14</v>
      </c>
      <c r="B1137">
        <v>4</v>
      </c>
      <c r="C1137" t="str">
        <f>+TEXT(BaseDatos[[#This Row],[Fecha]],"mmmm")</f>
        <v>May</v>
      </c>
      <c r="D1137" s="18">
        <v>44685</v>
      </c>
      <c r="E1137" t="s">
        <v>35</v>
      </c>
      <c r="F1137" t="s">
        <v>40</v>
      </c>
      <c r="G1137">
        <v>382</v>
      </c>
      <c r="H1137">
        <v>64588</v>
      </c>
      <c r="I1137">
        <v>5</v>
      </c>
      <c r="J1137" s="11">
        <v>0.1875</v>
      </c>
      <c r="K1137" t="s">
        <v>22</v>
      </c>
      <c r="L1137">
        <v>2186970936</v>
      </c>
      <c r="M1137">
        <v>2212525308</v>
      </c>
      <c r="N1137" t="s">
        <v>38</v>
      </c>
      <c r="O1137" t="s">
        <v>19</v>
      </c>
    </row>
    <row r="1138" spans="1:15" x14ac:dyDescent="0.3">
      <c r="A1138" t="s">
        <v>41</v>
      </c>
      <c r="B1138">
        <v>22</v>
      </c>
      <c r="C1138" t="str">
        <f>+TEXT(BaseDatos[[#This Row],[Fecha]],"mmmm")</f>
        <v>July</v>
      </c>
      <c r="D1138" s="18">
        <v>44764</v>
      </c>
      <c r="E1138" t="s">
        <v>29</v>
      </c>
      <c r="F1138" t="s">
        <v>40</v>
      </c>
      <c r="G1138">
        <v>480</v>
      </c>
      <c r="H1138">
        <v>47415</v>
      </c>
      <c r="I1138">
        <v>5</v>
      </c>
      <c r="J1138" s="11">
        <v>0.25</v>
      </c>
      <c r="K1138" t="s">
        <v>27</v>
      </c>
      <c r="L1138">
        <v>2194894679</v>
      </c>
      <c r="M1138">
        <v>2210881640</v>
      </c>
      <c r="N1138" t="s">
        <v>18</v>
      </c>
      <c r="O1138" t="s">
        <v>39</v>
      </c>
    </row>
    <row r="1139" spans="1:15" x14ac:dyDescent="0.3">
      <c r="A1139" t="s">
        <v>14</v>
      </c>
      <c r="B1139">
        <v>9</v>
      </c>
      <c r="C1139" t="str">
        <f>+TEXT(BaseDatos[[#This Row],[Fecha]],"mmmm")</f>
        <v>April</v>
      </c>
      <c r="D1139" s="18">
        <v>44660</v>
      </c>
      <c r="E1139" t="s">
        <v>15</v>
      </c>
      <c r="F1139" t="s">
        <v>21</v>
      </c>
      <c r="G1139">
        <v>222</v>
      </c>
      <c r="H1139">
        <v>11911</v>
      </c>
      <c r="I1139">
        <v>3</v>
      </c>
      <c r="J1139" s="11">
        <v>0.125</v>
      </c>
      <c r="K1139" t="s">
        <v>27</v>
      </c>
      <c r="L1139">
        <v>2194894679</v>
      </c>
      <c r="M1139">
        <v>2186970936</v>
      </c>
      <c r="N1139" t="s">
        <v>31</v>
      </c>
      <c r="O1139" t="s">
        <v>42</v>
      </c>
    </row>
    <row r="1140" spans="1:15" x14ac:dyDescent="0.3">
      <c r="A1140" t="s">
        <v>14</v>
      </c>
      <c r="B1140">
        <v>25</v>
      </c>
      <c r="C1140" t="str">
        <f>+TEXT(BaseDatos[[#This Row],[Fecha]],"mmmm")</f>
        <v>December</v>
      </c>
      <c r="D1140" s="18">
        <v>44920</v>
      </c>
      <c r="E1140" t="s">
        <v>35</v>
      </c>
      <c r="F1140" t="s">
        <v>36</v>
      </c>
      <c r="G1140">
        <v>382</v>
      </c>
      <c r="H1140">
        <v>41090</v>
      </c>
      <c r="I1140">
        <v>5</v>
      </c>
      <c r="J1140" s="11">
        <v>0.1875</v>
      </c>
      <c r="K1140" t="s">
        <v>17</v>
      </c>
      <c r="L1140">
        <v>2186970936</v>
      </c>
      <c r="M1140">
        <v>2186970936</v>
      </c>
      <c r="N1140" t="s">
        <v>24</v>
      </c>
      <c r="O1140" t="s">
        <v>33</v>
      </c>
    </row>
    <row r="1141" spans="1:15" x14ac:dyDescent="0.3">
      <c r="A1141" t="s">
        <v>14</v>
      </c>
      <c r="B1141">
        <v>11</v>
      </c>
      <c r="C1141" t="str">
        <f>+TEXT(BaseDatos[[#This Row],[Fecha]],"mmmm")</f>
        <v>August</v>
      </c>
      <c r="D1141" s="18">
        <v>44784</v>
      </c>
      <c r="E1141" t="s">
        <v>15</v>
      </c>
      <c r="F1141" t="s">
        <v>36</v>
      </c>
      <c r="G1141">
        <v>222</v>
      </c>
      <c r="H1141">
        <v>34411</v>
      </c>
      <c r="I1141">
        <v>3</v>
      </c>
      <c r="J1141" s="11">
        <v>0.125</v>
      </c>
      <c r="K1141" t="s">
        <v>22</v>
      </c>
      <c r="L1141">
        <v>2186970936</v>
      </c>
      <c r="M1141">
        <v>2207497170</v>
      </c>
      <c r="N1141" t="s">
        <v>38</v>
      </c>
      <c r="O1141" t="s">
        <v>42</v>
      </c>
    </row>
    <row r="1142" spans="1:15" x14ac:dyDescent="0.3">
      <c r="A1142" t="s">
        <v>14</v>
      </c>
      <c r="B1142">
        <v>5</v>
      </c>
      <c r="C1142" t="str">
        <f>+TEXT(BaseDatos[[#This Row],[Fecha]],"mmmm")</f>
        <v>January</v>
      </c>
      <c r="D1142" s="18">
        <v>44566</v>
      </c>
      <c r="E1142" t="s">
        <v>20</v>
      </c>
      <c r="F1142" t="s">
        <v>21</v>
      </c>
      <c r="G1142">
        <v>333</v>
      </c>
      <c r="H1142">
        <v>38500</v>
      </c>
      <c r="I1142">
        <v>4</v>
      </c>
      <c r="J1142" s="11">
        <v>0.20833333333333334</v>
      </c>
      <c r="K1142" t="s">
        <v>27</v>
      </c>
      <c r="L1142">
        <v>2150486004</v>
      </c>
      <c r="M1142">
        <v>2205821202</v>
      </c>
      <c r="N1142" t="s">
        <v>18</v>
      </c>
      <c r="O1142" t="s">
        <v>19</v>
      </c>
    </row>
    <row r="1143" spans="1:15" x14ac:dyDescent="0.3">
      <c r="A1143" t="s">
        <v>14</v>
      </c>
      <c r="B1143">
        <v>11</v>
      </c>
      <c r="C1143" t="str">
        <f>+TEXT(BaseDatos[[#This Row],[Fecha]],"mmmm")</f>
        <v>December</v>
      </c>
      <c r="D1143" s="18">
        <v>44906</v>
      </c>
      <c r="E1143" t="s">
        <v>29</v>
      </c>
      <c r="F1143" t="s">
        <v>40</v>
      </c>
      <c r="G1143">
        <v>480</v>
      </c>
      <c r="H1143">
        <v>46357</v>
      </c>
      <c r="I1143">
        <v>5</v>
      </c>
      <c r="J1143" s="11">
        <v>0.25</v>
      </c>
      <c r="K1143" t="s">
        <v>22</v>
      </c>
      <c r="L1143">
        <v>2177693658</v>
      </c>
      <c r="M1143">
        <v>2177693658</v>
      </c>
      <c r="N1143" t="s">
        <v>18</v>
      </c>
      <c r="O1143" t="s">
        <v>45</v>
      </c>
    </row>
    <row r="1144" spans="1:15" x14ac:dyDescent="0.3">
      <c r="A1144" t="s">
        <v>14</v>
      </c>
      <c r="B1144">
        <v>3</v>
      </c>
      <c r="C1144" t="str">
        <f>+TEXT(BaseDatos[[#This Row],[Fecha]],"mmmm")</f>
        <v>May</v>
      </c>
      <c r="D1144" s="18">
        <v>44684</v>
      </c>
      <c r="E1144" t="s">
        <v>29</v>
      </c>
      <c r="F1144" t="s">
        <v>16</v>
      </c>
      <c r="G1144">
        <v>480</v>
      </c>
      <c r="H1144">
        <v>24381</v>
      </c>
      <c r="I1144">
        <v>5</v>
      </c>
      <c r="J1144" s="11">
        <v>0.25</v>
      </c>
      <c r="K1144" t="s">
        <v>27</v>
      </c>
      <c r="L1144">
        <v>2212525308</v>
      </c>
      <c r="M1144">
        <v>2207497170</v>
      </c>
      <c r="N1144" t="s">
        <v>18</v>
      </c>
      <c r="O1144" t="s">
        <v>33</v>
      </c>
    </row>
    <row r="1145" spans="1:15" x14ac:dyDescent="0.3">
      <c r="A1145" t="s">
        <v>14</v>
      </c>
      <c r="B1145">
        <v>27</v>
      </c>
      <c r="C1145" t="str">
        <f>+TEXT(BaseDatos[[#This Row],[Fecha]],"mmmm")</f>
        <v>January</v>
      </c>
      <c r="D1145" s="18">
        <v>44588</v>
      </c>
      <c r="E1145" t="s">
        <v>29</v>
      </c>
      <c r="F1145" t="s">
        <v>16</v>
      </c>
      <c r="G1145">
        <v>480</v>
      </c>
      <c r="H1145">
        <v>55764</v>
      </c>
      <c r="I1145">
        <v>5</v>
      </c>
      <c r="J1145" s="11">
        <v>0.25</v>
      </c>
      <c r="K1145" t="s">
        <v>17</v>
      </c>
      <c r="L1145">
        <v>2150486004</v>
      </c>
      <c r="M1145">
        <v>2150486004</v>
      </c>
      <c r="N1145" t="s">
        <v>38</v>
      </c>
      <c r="O1145" t="s">
        <v>33</v>
      </c>
    </row>
    <row r="1146" spans="1:15" x14ac:dyDescent="0.3">
      <c r="A1146" t="s">
        <v>14</v>
      </c>
      <c r="B1146">
        <v>15</v>
      </c>
      <c r="C1146" t="str">
        <f>+TEXT(BaseDatos[[#This Row],[Fecha]],"mmmm")</f>
        <v>June</v>
      </c>
      <c r="D1146" s="18">
        <v>44727</v>
      </c>
      <c r="E1146" t="s">
        <v>23</v>
      </c>
      <c r="F1146" t="s">
        <v>30</v>
      </c>
      <c r="G1146">
        <v>900</v>
      </c>
      <c r="H1146">
        <v>61837</v>
      </c>
      <c r="I1146">
        <v>5</v>
      </c>
      <c r="J1146" s="11">
        <v>0.29166666666666669</v>
      </c>
      <c r="K1146" t="s">
        <v>17</v>
      </c>
      <c r="L1146">
        <v>2186970936</v>
      </c>
      <c r="M1146">
        <v>2210881640</v>
      </c>
      <c r="N1146" t="s">
        <v>31</v>
      </c>
      <c r="O1146" t="s">
        <v>25</v>
      </c>
    </row>
    <row r="1147" spans="1:15" x14ac:dyDescent="0.3">
      <c r="A1147" t="s">
        <v>14</v>
      </c>
      <c r="B1147">
        <v>9</v>
      </c>
      <c r="C1147" t="str">
        <f>+TEXT(BaseDatos[[#This Row],[Fecha]],"mmmm")</f>
        <v>January</v>
      </c>
      <c r="D1147" s="18">
        <v>44570</v>
      </c>
      <c r="E1147" t="s">
        <v>29</v>
      </c>
      <c r="F1147" t="s">
        <v>16</v>
      </c>
      <c r="G1147">
        <v>480</v>
      </c>
      <c r="H1147">
        <v>76576</v>
      </c>
      <c r="I1147">
        <v>5</v>
      </c>
      <c r="J1147" s="11">
        <v>0.25</v>
      </c>
      <c r="K1147" t="s">
        <v>27</v>
      </c>
      <c r="L1147">
        <v>2210881640</v>
      </c>
      <c r="M1147">
        <v>2177693658</v>
      </c>
      <c r="N1147" t="s">
        <v>38</v>
      </c>
      <c r="O1147" t="s">
        <v>28</v>
      </c>
    </row>
    <row r="1148" spans="1:15" x14ac:dyDescent="0.3">
      <c r="A1148" t="s">
        <v>14</v>
      </c>
      <c r="B1148">
        <v>3</v>
      </c>
      <c r="C1148" t="str">
        <f>+TEXT(BaseDatos[[#This Row],[Fecha]],"mmmm")</f>
        <v>August</v>
      </c>
      <c r="D1148" s="18">
        <v>44776</v>
      </c>
      <c r="E1148" t="s">
        <v>34</v>
      </c>
      <c r="F1148" t="s">
        <v>21</v>
      </c>
      <c r="G1148">
        <v>329</v>
      </c>
      <c r="H1148">
        <v>71598</v>
      </c>
      <c r="I1148">
        <v>5</v>
      </c>
      <c r="J1148" s="11">
        <v>0.1875</v>
      </c>
      <c r="K1148" t="s">
        <v>17</v>
      </c>
      <c r="L1148">
        <v>2162890821</v>
      </c>
      <c r="M1148">
        <v>2207497170</v>
      </c>
      <c r="N1148" t="s">
        <v>38</v>
      </c>
      <c r="O1148" t="s">
        <v>39</v>
      </c>
    </row>
    <row r="1149" spans="1:15" x14ac:dyDescent="0.3">
      <c r="A1149" t="s">
        <v>14</v>
      </c>
      <c r="B1149">
        <v>3</v>
      </c>
      <c r="C1149" t="str">
        <f>+TEXT(BaseDatos[[#This Row],[Fecha]],"mmmm")</f>
        <v>January</v>
      </c>
      <c r="D1149" s="18">
        <v>44564</v>
      </c>
      <c r="E1149" t="s">
        <v>15</v>
      </c>
      <c r="F1149" t="s">
        <v>36</v>
      </c>
      <c r="G1149">
        <v>222</v>
      </c>
      <c r="H1149">
        <v>18807</v>
      </c>
      <c r="I1149">
        <v>3</v>
      </c>
      <c r="J1149" s="11">
        <v>0.125</v>
      </c>
      <c r="K1149" t="s">
        <v>22</v>
      </c>
      <c r="L1149">
        <v>2212525308</v>
      </c>
      <c r="M1149">
        <v>2186970936</v>
      </c>
      <c r="N1149" t="s">
        <v>24</v>
      </c>
      <c r="O1149" t="s">
        <v>25</v>
      </c>
    </row>
    <row r="1150" spans="1:15" x14ac:dyDescent="0.3">
      <c r="A1150" t="s">
        <v>14</v>
      </c>
      <c r="B1150">
        <v>24</v>
      </c>
      <c r="C1150" t="str">
        <f>+TEXT(BaseDatos[[#This Row],[Fecha]],"mmmm")</f>
        <v>October</v>
      </c>
      <c r="D1150" s="18">
        <v>44858</v>
      </c>
      <c r="E1150" t="s">
        <v>15</v>
      </c>
      <c r="F1150" t="s">
        <v>21</v>
      </c>
      <c r="G1150">
        <v>222</v>
      </c>
      <c r="H1150">
        <v>31211</v>
      </c>
      <c r="I1150">
        <v>3</v>
      </c>
      <c r="J1150" s="11">
        <v>0.125</v>
      </c>
      <c r="K1150" t="s">
        <v>22</v>
      </c>
      <c r="L1150">
        <v>2186970936</v>
      </c>
      <c r="M1150">
        <v>2150486004</v>
      </c>
      <c r="N1150" t="s">
        <v>31</v>
      </c>
      <c r="O1150" t="s">
        <v>32</v>
      </c>
    </row>
    <row r="1151" spans="1:15" x14ac:dyDescent="0.3">
      <c r="A1151" t="s">
        <v>41</v>
      </c>
      <c r="B1151">
        <v>13</v>
      </c>
      <c r="C1151" t="str">
        <f>+TEXT(BaseDatos[[#This Row],[Fecha]],"mmmm")</f>
        <v>March</v>
      </c>
      <c r="D1151" s="18">
        <v>44633</v>
      </c>
      <c r="E1151" t="s">
        <v>23</v>
      </c>
      <c r="F1151" t="s">
        <v>16</v>
      </c>
      <c r="G1151">
        <v>900</v>
      </c>
      <c r="H1151">
        <v>23738</v>
      </c>
      <c r="I1151">
        <v>5</v>
      </c>
      <c r="J1151" s="11">
        <v>0.29166666666666669</v>
      </c>
      <c r="K1151" t="s">
        <v>17</v>
      </c>
      <c r="L1151">
        <v>2207497170</v>
      </c>
      <c r="M1151">
        <v>2177693658</v>
      </c>
      <c r="N1151" t="s">
        <v>38</v>
      </c>
      <c r="O1151" t="s">
        <v>19</v>
      </c>
    </row>
    <row r="1152" spans="1:15" x14ac:dyDescent="0.3">
      <c r="A1152" t="s">
        <v>14</v>
      </c>
      <c r="B1152">
        <v>19</v>
      </c>
      <c r="C1152" t="str">
        <f>+TEXT(BaseDatos[[#This Row],[Fecha]],"mmmm")</f>
        <v>July</v>
      </c>
      <c r="D1152" s="18">
        <v>44761</v>
      </c>
      <c r="E1152" t="s">
        <v>15</v>
      </c>
      <c r="F1152" t="s">
        <v>36</v>
      </c>
      <c r="G1152">
        <v>222</v>
      </c>
      <c r="H1152">
        <v>49129</v>
      </c>
      <c r="I1152">
        <v>3</v>
      </c>
      <c r="J1152" s="11">
        <v>0.125</v>
      </c>
      <c r="K1152" t="s">
        <v>22</v>
      </c>
      <c r="L1152">
        <v>2162890821</v>
      </c>
      <c r="M1152">
        <v>2150486004</v>
      </c>
      <c r="N1152" t="s">
        <v>24</v>
      </c>
      <c r="O1152" t="s">
        <v>25</v>
      </c>
    </row>
    <row r="1153" spans="1:15" x14ac:dyDescent="0.3">
      <c r="A1153" t="s">
        <v>14</v>
      </c>
      <c r="B1153">
        <v>16</v>
      </c>
      <c r="C1153" t="str">
        <f>+TEXT(BaseDatos[[#This Row],[Fecha]],"mmmm")</f>
        <v>April</v>
      </c>
      <c r="D1153" s="18">
        <v>44667</v>
      </c>
      <c r="E1153" t="s">
        <v>15</v>
      </c>
      <c r="F1153" t="s">
        <v>40</v>
      </c>
      <c r="G1153">
        <v>222</v>
      </c>
      <c r="H1153">
        <v>77632</v>
      </c>
      <c r="I1153">
        <v>3</v>
      </c>
      <c r="J1153" s="11">
        <v>0.125</v>
      </c>
      <c r="K1153" t="s">
        <v>17</v>
      </c>
      <c r="L1153">
        <v>2210881640</v>
      </c>
      <c r="M1153">
        <v>2162890821</v>
      </c>
      <c r="N1153" t="s">
        <v>38</v>
      </c>
      <c r="O1153" t="s">
        <v>44</v>
      </c>
    </row>
    <row r="1154" spans="1:15" x14ac:dyDescent="0.3">
      <c r="A1154" t="s">
        <v>41</v>
      </c>
      <c r="B1154">
        <v>14</v>
      </c>
      <c r="C1154" t="str">
        <f>+TEXT(BaseDatos[[#This Row],[Fecha]],"mmmm")</f>
        <v>September</v>
      </c>
      <c r="D1154" s="18">
        <v>44818</v>
      </c>
      <c r="E1154" t="s">
        <v>15</v>
      </c>
      <c r="F1154" t="s">
        <v>21</v>
      </c>
      <c r="G1154">
        <v>222</v>
      </c>
      <c r="H1154">
        <v>12819</v>
      </c>
      <c r="I1154">
        <v>3</v>
      </c>
      <c r="J1154" s="11">
        <v>0.125</v>
      </c>
      <c r="K1154" t="s">
        <v>27</v>
      </c>
      <c r="L1154">
        <v>2162890821</v>
      </c>
      <c r="M1154">
        <v>2177693658</v>
      </c>
      <c r="N1154" t="s">
        <v>24</v>
      </c>
      <c r="O1154" t="s">
        <v>28</v>
      </c>
    </row>
    <row r="1155" spans="1:15" x14ac:dyDescent="0.3">
      <c r="A1155" t="s">
        <v>14</v>
      </c>
      <c r="B1155">
        <v>24</v>
      </c>
      <c r="C1155" t="str">
        <f>+TEXT(BaseDatos[[#This Row],[Fecha]],"mmmm")</f>
        <v>November</v>
      </c>
      <c r="D1155" s="18">
        <v>44889</v>
      </c>
      <c r="E1155" t="s">
        <v>29</v>
      </c>
      <c r="F1155" t="s">
        <v>40</v>
      </c>
      <c r="G1155">
        <v>480</v>
      </c>
      <c r="H1155">
        <v>50608</v>
      </c>
      <c r="I1155">
        <v>5</v>
      </c>
      <c r="J1155" s="11">
        <v>0.25</v>
      </c>
      <c r="K1155" t="s">
        <v>17</v>
      </c>
      <c r="L1155">
        <v>2177693658</v>
      </c>
      <c r="M1155">
        <v>2150486004</v>
      </c>
      <c r="N1155" t="s">
        <v>38</v>
      </c>
      <c r="O1155" t="s">
        <v>44</v>
      </c>
    </row>
    <row r="1156" spans="1:15" x14ac:dyDescent="0.3">
      <c r="A1156" t="s">
        <v>14</v>
      </c>
      <c r="B1156">
        <v>25</v>
      </c>
      <c r="C1156" t="str">
        <f>+TEXT(BaseDatos[[#This Row],[Fecha]],"mmmm")</f>
        <v>August</v>
      </c>
      <c r="D1156" s="18">
        <v>44798</v>
      </c>
      <c r="E1156" t="s">
        <v>35</v>
      </c>
      <c r="F1156" t="s">
        <v>30</v>
      </c>
      <c r="G1156">
        <v>382</v>
      </c>
      <c r="H1156">
        <v>30219</v>
      </c>
      <c r="I1156">
        <v>5</v>
      </c>
      <c r="J1156" s="11">
        <v>0.1875</v>
      </c>
      <c r="K1156" t="s">
        <v>17</v>
      </c>
      <c r="L1156">
        <v>2177693658</v>
      </c>
      <c r="M1156">
        <v>2177693658</v>
      </c>
      <c r="N1156" t="s">
        <v>18</v>
      </c>
      <c r="O1156" t="s">
        <v>45</v>
      </c>
    </row>
    <row r="1157" spans="1:15" x14ac:dyDescent="0.3">
      <c r="A1157" t="s">
        <v>14</v>
      </c>
      <c r="B1157">
        <v>19</v>
      </c>
      <c r="C1157" t="str">
        <f>+TEXT(BaseDatos[[#This Row],[Fecha]],"mmmm")</f>
        <v>April</v>
      </c>
      <c r="D1157" s="18">
        <v>44670</v>
      </c>
      <c r="E1157" t="s">
        <v>20</v>
      </c>
      <c r="F1157" t="s">
        <v>16</v>
      </c>
      <c r="G1157">
        <v>333</v>
      </c>
      <c r="H1157">
        <v>26938</v>
      </c>
      <c r="I1157">
        <v>4</v>
      </c>
      <c r="J1157" s="11">
        <v>0.20833333333333334</v>
      </c>
      <c r="K1157" t="s">
        <v>27</v>
      </c>
      <c r="L1157">
        <v>2207497170</v>
      </c>
      <c r="M1157">
        <v>2186970936</v>
      </c>
      <c r="N1157" t="s">
        <v>18</v>
      </c>
      <c r="O1157" t="s">
        <v>25</v>
      </c>
    </row>
    <row r="1158" spans="1:15" x14ac:dyDescent="0.3">
      <c r="A1158" t="s">
        <v>41</v>
      </c>
      <c r="B1158">
        <v>19</v>
      </c>
      <c r="C1158" t="str">
        <f>+TEXT(BaseDatos[[#This Row],[Fecha]],"mmmm")</f>
        <v>March</v>
      </c>
      <c r="D1158" s="18">
        <v>44639</v>
      </c>
      <c r="E1158" t="s">
        <v>35</v>
      </c>
      <c r="F1158" t="s">
        <v>16</v>
      </c>
      <c r="G1158">
        <v>382</v>
      </c>
      <c r="H1158">
        <v>64620</v>
      </c>
      <c r="I1158">
        <v>5</v>
      </c>
      <c r="J1158" s="11">
        <v>0.1875</v>
      </c>
      <c r="K1158" t="s">
        <v>27</v>
      </c>
      <c r="L1158">
        <v>2177693658</v>
      </c>
      <c r="M1158">
        <v>2205821202</v>
      </c>
      <c r="N1158" t="s">
        <v>31</v>
      </c>
      <c r="O1158" t="s">
        <v>32</v>
      </c>
    </row>
    <row r="1159" spans="1:15" x14ac:dyDescent="0.3">
      <c r="A1159" t="s">
        <v>14</v>
      </c>
      <c r="B1159">
        <v>4</v>
      </c>
      <c r="C1159" t="str">
        <f>+TEXT(BaseDatos[[#This Row],[Fecha]],"mmmm")</f>
        <v>December</v>
      </c>
      <c r="D1159" s="18">
        <v>44899</v>
      </c>
      <c r="E1159" t="s">
        <v>35</v>
      </c>
      <c r="F1159" t="s">
        <v>30</v>
      </c>
      <c r="G1159">
        <v>382</v>
      </c>
      <c r="H1159">
        <v>20408</v>
      </c>
      <c r="I1159">
        <v>5</v>
      </c>
      <c r="J1159" s="11">
        <v>0.1875</v>
      </c>
      <c r="K1159" t="s">
        <v>22</v>
      </c>
      <c r="L1159">
        <v>2177693658</v>
      </c>
      <c r="M1159">
        <v>2186970936</v>
      </c>
      <c r="N1159" t="s">
        <v>18</v>
      </c>
      <c r="O1159" t="s">
        <v>25</v>
      </c>
    </row>
    <row r="1160" spans="1:15" x14ac:dyDescent="0.3">
      <c r="A1160" t="s">
        <v>14</v>
      </c>
      <c r="B1160">
        <v>18</v>
      </c>
      <c r="C1160" t="str">
        <f>+TEXT(BaseDatos[[#This Row],[Fecha]],"mmmm")</f>
        <v>February</v>
      </c>
      <c r="D1160" s="18">
        <v>44610</v>
      </c>
      <c r="E1160" t="s">
        <v>23</v>
      </c>
      <c r="F1160" t="s">
        <v>40</v>
      </c>
      <c r="G1160">
        <v>900</v>
      </c>
      <c r="H1160">
        <v>47353</v>
      </c>
      <c r="I1160">
        <v>5</v>
      </c>
      <c r="J1160" s="11">
        <v>0.29166666666666669</v>
      </c>
      <c r="K1160" t="s">
        <v>22</v>
      </c>
      <c r="L1160">
        <v>2205821202</v>
      </c>
      <c r="M1160">
        <v>2207497170</v>
      </c>
      <c r="N1160" t="s">
        <v>18</v>
      </c>
      <c r="O1160" t="s">
        <v>33</v>
      </c>
    </row>
    <row r="1161" spans="1:15" x14ac:dyDescent="0.3">
      <c r="A1161" t="s">
        <v>14</v>
      </c>
      <c r="B1161">
        <v>12</v>
      </c>
      <c r="C1161" t="str">
        <f>+TEXT(BaseDatos[[#This Row],[Fecha]],"mmmm")</f>
        <v>September</v>
      </c>
      <c r="D1161" s="18">
        <v>44816</v>
      </c>
      <c r="E1161" t="s">
        <v>23</v>
      </c>
      <c r="F1161" t="s">
        <v>16</v>
      </c>
      <c r="G1161">
        <v>900</v>
      </c>
      <c r="H1161">
        <v>23633</v>
      </c>
      <c r="I1161">
        <v>5</v>
      </c>
      <c r="J1161" s="11">
        <v>0.29166666666666669</v>
      </c>
      <c r="K1161" t="s">
        <v>17</v>
      </c>
      <c r="L1161">
        <v>2205821202</v>
      </c>
      <c r="M1161">
        <v>2207497170</v>
      </c>
      <c r="N1161" t="s">
        <v>38</v>
      </c>
      <c r="O1161" t="s">
        <v>25</v>
      </c>
    </row>
    <row r="1162" spans="1:15" x14ac:dyDescent="0.3">
      <c r="A1162" t="s">
        <v>14</v>
      </c>
      <c r="B1162">
        <v>19</v>
      </c>
      <c r="C1162" t="str">
        <f>+TEXT(BaseDatos[[#This Row],[Fecha]],"mmmm")</f>
        <v>July</v>
      </c>
      <c r="D1162" s="18">
        <v>44761</v>
      </c>
      <c r="E1162" t="s">
        <v>35</v>
      </c>
      <c r="F1162" t="s">
        <v>40</v>
      </c>
      <c r="G1162">
        <v>382</v>
      </c>
      <c r="H1162">
        <v>60298</v>
      </c>
      <c r="I1162">
        <v>5</v>
      </c>
      <c r="J1162" s="11">
        <v>0.1875</v>
      </c>
      <c r="K1162" t="s">
        <v>27</v>
      </c>
      <c r="L1162">
        <v>2150486004</v>
      </c>
      <c r="M1162">
        <v>2212525308</v>
      </c>
      <c r="N1162" t="s">
        <v>38</v>
      </c>
      <c r="O1162" t="s">
        <v>45</v>
      </c>
    </row>
    <row r="1163" spans="1:15" x14ac:dyDescent="0.3">
      <c r="A1163" t="s">
        <v>14</v>
      </c>
      <c r="B1163">
        <v>2</v>
      </c>
      <c r="C1163" t="str">
        <f>+TEXT(BaseDatos[[#This Row],[Fecha]],"mmmm")</f>
        <v>May</v>
      </c>
      <c r="D1163" s="18">
        <v>44683</v>
      </c>
      <c r="E1163" t="s">
        <v>34</v>
      </c>
      <c r="F1163" t="s">
        <v>16</v>
      </c>
      <c r="G1163">
        <v>329</v>
      </c>
      <c r="H1163">
        <v>60070</v>
      </c>
      <c r="I1163">
        <v>5</v>
      </c>
      <c r="J1163" s="11">
        <v>0.1875</v>
      </c>
      <c r="K1163" t="s">
        <v>27</v>
      </c>
      <c r="L1163">
        <v>2212525308</v>
      </c>
      <c r="M1163">
        <v>2212525308</v>
      </c>
      <c r="N1163" t="s">
        <v>38</v>
      </c>
      <c r="O1163" t="s">
        <v>48</v>
      </c>
    </row>
    <row r="1164" spans="1:15" x14ac:dyDescent="0.3">
      <c r="A1164" t="s">
        <v>14</v>
      </c>
      <c r="B1164">
        <v>22</v>
      </c>
      <c r="C1164" t="str">
        <f>+TEXT(BaseDatos[[#This Row],[Fecha]],"mmmm")</f>
        <v>February</v>
      </c>
      <c r="D1164" s="18">
        <v>44614</v>
      </c>
      <c r="E1164" t="s">
        <v>23</v>
      </c>
      <c r="F1164" t="s">
        <v>30</v>
      </c>
      <c r="G1164">
        <v>900</v>
      </c>
      <c r="H1164">
        <v>37394</v>
      </c>
      <c r="I1164">
        <v>5</v>
      </c>
      <c r="J1164" s="11">
        <v>0.29166666666666669</v>
      </c>
      <c r="K1164" t="s">
        <v>17</v>
      </c>
      <c r="L1164">
        <v>2150486004</v>
      </c>
      <c r="M1164">
        <v>2212525308</v>
      </c>
      <c r="N1164" t="s">
        <v>31</v>
      </c>
      <c r="O1164" t="s">
        <v>25</v>
      </c>
    </row>
    <row r="1165" spans="1:15" x14ac:dyDescent="0.3">
      <c r="A1165" t="s">
        <v>14</v>
      </c>
      <c r="B1165">
        <v>15</v>
      </c>
      <c r="C1165" t="str">
        <f>+TEXT(BaseDatos[[#This Row],[Fecha]],"mmmm")</f>
        <v>November</v>
      </c>
      <c r="D1165" s="18">
        <v>44880</v>
      </c>
      <c r="E1165" t="s">
        <v>23</v>
      </c>
      <c r="F1165" t="s">
        <v>40</v>
      </c>
      <c r="G1165">
        <v>900</v>
      </c>
      <c r="H1165">
        <v>29739</v>
      </c>
      <c r="I1165">
        <v>5</v>
      </c>
      <c r="J1165" s="11">
        <v>0.29166666666666669</v>
      </c>
      <c r="K1165" t="s">
        <v>17</v>
      </c>
      <c r="L1165">
        <v>2162890821</v>
      </c>
      <c r="M1165">
        <v>2162890821</v>
      </c>
      <c r="N1165" t="s">
        <v>24</v>
      </c>
      <c r="O1165" t="s">
        <v>48</v>
      </c>
    </row>
    <row r="1166" spans="1:15" x14ac:dyDescent="0.3">
      <c r="A1166" t="s">
        <v>41</v>
      </c>
      <c r="B1166">
        <v>17</v>
      </c>
      <c r="C1166" t="str">
        <f>+TEXT(BaseDatos[[#This Row],[Fecha]],"mmmm")</f>
        <v>July</v>
      </c>
      <c r="D1166" s="18">
        <v>44759</v>
      </c>
      <c r="E1166" t="s">
        <v>35</v>
      </c>
      <c r="F1166" t="s">
        <v>40</v>
      </c>
      <c r="G1166">
        <v>382</v>
      </c>
      <c r="H1166">
        <v>45728</v>
      </c>
      <c r="I1166">
        <v>5</v>
      </c>
      <c r="J1166" s="11">
        <v>0.1875</v>
      </c>
      <c r="K1166" t="s">
        <v>22</v>
      </c>
      <c r="L1166">
        <v>2150486004</v>
      </c>
      <c r="M1166">
        <v>2150486004</v>
      </c>
      <c r="N1166" t="s">
        <v>31</v>
      </c>
      <c r="O1166" t="s">
        <v>42</v>
      </c>
    </row>
    <row r="1167" spans="1:15" x14ac:dyDescent="0.3">
      <c r="A1167" t="s">
        <v>14</v>
      </c>
      <c r="B1167">
        <v>27</v>
      </c>
      <c r="C1167" t="str">
        <f>+TEXT(BaseDatos[[#This Row],[Fecha]],"mmmm")</f>
        <v>April</v>
      </c>
      <c r="D1167" s="18">
        <v>44678</v>
      </c>
      <c r="E1167" t="s">
        <v>29</v>
      </c>
      <c r="F1167" t="s">
        <v>16</v>
      </c>
      <c r="G1167">
        <v>480</v>
      </c>
      <c r="H1167">
        <v>44910</v>
      </c>
      <c r="I1167">
        <v>5</v>
      </c>
      <c r="J1167" s="11">
        <v>0.25</v>
      </c>
      <c r="K1167" t="s">
        <v>22</v>
      </c>
      <c r="L1167">
        <v>2194894679</v>
      </c>
      <c r="M1167">
        <v>2205821202</v>
      </c>
      <c r="N1167" t="s">
        <v>38</v>
      </c>
      <c r="O1167" t="s">
        <v>37</v>
      </c>
    </row>
    <row r="1168" spans="1:15" x14ac:dyDescent="0.3">
      <c r="A1168" t="s">
        <v>14</v>
      </c>
      <c r="B1168">
        <v>25</v>
      </c>
      <c r="C1168" t="str">
        <f>+TEXT(BaseDatos[[#This Row],[Fecha]],"mmmm")</f>
        <v>June</v>
      </c>
      <c r="D1168" s="18">
        <v>44737</v>
      </c>
      <c r="E1168" t="s">
        <v>29</v>
      </c>
      <c r="F1168" t="s">
        <v>26</v>
      </c>
      <c r="G1168">
        <v>480</v>
      </c>
      <c r="H1168">
        <v>73007</v>
      </c>
      <c r="I1168">
        <v>5</v>
      </c>
      <c r="J1168" s="11">
        <v>0.25</v>
      </c>
      <c r="K1168" t="s">
        <v>27</v>
      </c>
      <c r="L1168">
        <v>2177693658</v>
      </c>
      <c r="M1168">
        <v>2207497170</v>
      </c>
      <c r="N1168" t="s">
        <v>18</v>
      </c>
      <c r="O1168" t="s">
        <v>33</v>
      </c>
    </row>
    <row r="1169" spans="1:15" x14ac:dyDescent="0.3">
      <c r="A1169" t="s">
        <v>14</v>
      </c>
      <c r="B1169">
        <v>25</v>
      </c>
      <c r="C1169" t="str">
        <f>+TEXT(BaseDatos[[#This Row],[Fecha]],"mmmm")</f>
        <v>December</v>
      </c>
      <c r="D1169" s="18">
        <v>44920</v>
      </c>
      <c r="E1169" t="s">
        <v>15</v>
      </c>
      <c r="F1169" t="s">
        <v>26</v>
      </c>
      <c r="G1169">
        <v>222</v>
      </c>
      <c r="H1169">
        <v>58278</v>
      </c>
      <c r="I1169">
        <v>3</v>
      </c>
      <c r="J1169" s="11">
        <v>0.125</v>
      </c>
      <c r="K1169" t="s">
        <v>22</v>
      </c>
      <c r="L1169">
        <v>2177693658</v>
      </c>
      <c r="M1169">
        <v>2205821202</v>
      </c>
      <c r="N1169" t="s">
        <v>38</v>
      </c>
      <c r="O1169" t="s">
        <v>25</v>
      </c>
    </row>
    <row r="1170" spans="1:15" x14ac:dyDescent="0.3">
      <c r="A1170" t="s">
        <v>14</v>
      </c>
      <c r="B1170">
        <v>22</v>
      </c>
      <c r="C1170" t="str">
        <f>+TEXT(BaseDatos[[#This Row],[Fecha]],"mmmm")</f>
        <v>April</v>
      </c>
      <c r="D1170" s="18">
        <v>44673</v>
      </c>
      <c r="E1170" t="s">
        <v>23</v>
      </c>
      <c r="F1170" t="s">
        <v>16</v>
      </c>
      <c r="G1170">
        <v>900</v>
      </c>
      <c r="H1170">
        <v>30027</v>
      </c>
      <c r="I1170">
        <v>5</v>
      </c>
      <c r="J1170" s="11">
        <v>0.29166666666666669</v>
      </c>
      <c r="K1170" t="s">
        <v>27</v>
      </c>
      <c r="L1170">
        <v>2177693658</v>
      </c>
      <c r="M1170">
        <v>2162890821</v>
      </c>
      <c r="N1170" t="s">
        <v>24</v>
      </c>
      <c r="O1170" t="s">
        <v>33</v>
      </c>
    </row>
    <row r="1171" spans="1:15" x14ac:dyDescent="0.3">
      <c r="A1171" t="s">
        <v>14</v>
      </c>
      <c r="B1171">
        <v>19</v>
      </c>
      <c r="C1171" t="str">
        <f>+TEXT(BaseDatos[[#This Row],[Fecha]],"mmmm")</f>
        <v>May</v>
      </c>
      <c r="D1171" s="18">
        <v>44700</v>
      </c>
      <c r="E1171" t="s">
        <v>35</v>
      </c>
      <c r="F1171" t="s">
        <v>30</v>
      </c>
      <c r="G1171">
        <v>382</v>
      </c>
      <c r="H1171">
        <v>37419</v>
      </c>
      <c r="I1171">
        <v>5</v>
      </c>
      <c r="J1171" s="11">
        <v>0.1875</v>
      </c>
      <c r="K1171" t="s">
        <v>17</v>
      </c>
      <c r="L1171">
        <v>2177693658</v>
      </c>
      <c r="M1171">
        <v>2162890821</v>
      </c>
      <c r="N1171" t="s">
        <v>18</v>
      </c>
      <c r="O1171" t="s">
        <v>47</v>
      </c>
    </row>
    <row r="1172" spans="1:15" x14ac:dyDescent="0.3">
      <c r="A1172" t="s">
        <v>14</v>
      </c>
      <c r="B1172">
        <v>4</v>
      </c>
      <c r="C1172" t="str">
        <f>+TEXT(BaseDatos[[#This Row],[Fecha]],"mmmm")</f>
        <v>July</v>
      </c>
      <c r="D1172" s="18">
        <v>44746</v>
      </c>
      <c r="E1172" t="s">
        <v>35</v>
      </c>
      <c r="F1172" t="s">
        <v>16</v>
      </c>
      <c r="G1172">
        <v>382</v>
      </c>
      <c r="H1172">
        <v>22992</v>
      </c>
      <c r="I1172">
        <v>5</v>
      </c>
      <c r="J1172" s="11">
        <v>0.1875</v>
      </c>
      <c r="K1172" t="s">
        <v>22</v>
      </c>
      <c r="L1172">
        <v>2207497170</v>
      </c>
      <c r="M1172">
        <v>2212525308</v>
      </c>
      <c r="N1172" t="s">
        <v>24</v>
      </c>
      <c r="O1172" t="s">
        <v>32</v>
      </c>
    </row>
    <row r="1173" spans="1:15" x14ac:dyDescent="0.3">
      <c r="A1173" t="s">
        <v>14</v>
      </c>
      <c r="B1173">
        <v>16</v>
      </c>
      <c r="C1173" t="str">
        <f>+TEXT(BaseDatos[[#This Row],[Fecha]],"mmmm")</f>
        <v>June</v>
      </c>
      <c r="D1173" s="18">
        <v>44728</v>
      </c>
      <c r="E1173" t="s">
        <v>15</v>
      </c>
      <c r="F1173" t="s">
        <v>16</v>
      </c>
      <c r="G1173">
        <v>222</v>
      </c>
      <c r="H1173">
        <v>48442</v>
      </c>
      <c r="I1173">
        <v>3</v>
      </c>
      <c r="J1173" s="11">
        <v>0.125</v>
      </c>
      <c r="K1173" t="s">
        <v>17</v>
      </c>
      <c r="L1173">
        <v>2207497170</v>
      </c>
      <c r="M1173">
        <v>2162890821</v>
      </c>
      <c r="N1173" t="s">
        <v>24</v>
      </c>
      <c r="O1173" t="s">
        <v>25</v>
      </c>
    </row>
    <row r="1174" spans="1:15" x14ac:dyDescent="0.3">
      <c r="A1174" t="s">
        <v>41</v>
      </c>
      <c r="B1174">
        <v>18</v>
      </c>
      <c r="C1174" t="str">
        <f>+TEXT(BaseDatos[[#This Row],[Fecha]],"mmmm")</f>
        <v>April</v>
      </c>
      <c r="D1174" s="18">
        <v>44669</v>
      </c>
      <c r="E1174" t="s">
        <v>35</v>
      </c>
      <c r="F1174" t="s">
        <v>30</v>
      </c>
      <c r="G1174">
        <v>382</v>
      </c>
      <c r="H1174">
        <v>54996</v>
      </c>
      <c r="I1174">
        <v>5</v>
      </c>
      <c r="J1174" s="11">
        <v>0.1875</v>
      </c>
      <c r="K1174" t="s">
        <v>22</v>
      </c>
      <c r="L1174">
        <v>2210881640</v>
      </c>
      <c r="M1174">
        <v>2210881640</v>
      </c>
      <c r="N1174" t="s">
        <v>38</v>
      </c>
      <c r="O1174" t="s">
        <v>42</v>
      </c>
    </row>
    <row r="1175" spans="1:15" x14ac:dyDescent="0.3">
      <c r="A1175" t="s">
        <v>41</v>
      </c>
      <c r="B1175">
        <v>19</v>
      </c>
      <c r="C1175" t="str">
        <f>+TEXT(BaseDatos[[#This Row],[Fecha]],"mmmm")</f>
        <v>October</v>
      </c>
      <c r="D1175" s="18">
        <v>44853</v>
      </c>
      <c r="E1175" t="s">
        <v>29</v>
      </c>
      <c r="F1175" t="s">
        <v>36</v>
      </c>
      <c r="G1175">
        <v>480</v>
      </c>
      <c r="H1175">
        <v>30324</v>
      </c>
      <c r="I1175">
        <v>5</v>
      </c>
      <c r="J1175" s="11">
        <v>0.25</v>
      </c>
      <c r="K1175" t="s">
        <v>17</v>
      </c>
      <c r="L1175">
        <v>2210881640</v>
      </c>
      <c r="M1175">
        <v>2207497170</v>
      </c>
      <c r="N1175" t="s">
        <v>31</v>
      </c>
      <c r="O1175" t="s">
        <v>33</v>
      </c>
    </row>
    <row r="1176" spans="1:15" x14ac:dyDescent="0.3">
      <c r="A1176" t="s">
        <v>14</v>
      </c>
      <c r="B1176">
        <v>3</v>
      </c>
      <c r="C1176" t="str">
        <f>+TEXT(BaseDatos[[#This Row],[Fecha]],"mmmm")</f>
        <v>September</v>
      </c>
      <c r="D1176" s="18">
        <v>44807</v>
      </c>
      <c r="E1176" t="s">
        <v>15</v>
      </c>
      <c r="F1176" t="s">
        <v>26</v>
      </c>
      <c r="G1176">
        <v>222</v>
      </c>
      <c r="H1176">
        <v>41840</v>
      </c>
      <c r="I1176">
        <v>3</v>
      </c>
      <c r="J1176" s="11">
        <v>0.125</v>
      </c>
      <c r="K1176" t="s">
        <v>27</v>
      </c>
      <c r="L1176">
        <v>2150486004</v>
      </c>
      <c r="M1176">
        <v>2212525308</v>
      </c>
      <c r="N1176" t="s">
        <v>38</v>
      </c>
      <c r="O1176" t="s">
        <v>39</v>
      </c>
    </row>
    <row r="1177" spans="1:15" x14ac:dyDescent="0.3">
      <c r="A1177" t="s">
        <v>14</v>
      </c>
      <c r="B1177">
        <v>24</v>
      </c>
      <c r="C1177" t="str">
        <f>+TEXT(BaseDatos[[#This Row],[Fecha]],"mmmm")</f>
        <v>October</v>
      </c>
      <c r="D1177" s="18">
        <v>44858</v>
      </c>
      <c r="E1177" t="s">
        <v>29</v>
      </c>
      <c r="F1177" t="s">
        <v>30</v>
      </c>
      <c r="G1177">
        <v>480</v>
      </c>
      <c r="H1177">
        <v>29761</v>
      </c>
      <c r="I1177">
        <v>5</v>
      </c>
      <c r="J1177" s="11">
        <v>0.25</v>
      </c>
      <c r="K1177" t="s">
        <v>17</v>
      </c>
      <c r="L1177">
        <v>2212525308</v>
      </c>
      <c r="M1177">
        <v>2212525308</v>
      </c>
      <c r="N1177" t="s">
        <v>38</v>
      </c>
      <c r="O1177" t="s">
        <v>46</v>
      </c>
    </row>
    <row r="1178" spans="1:15" x14ac:dyDescent="0.3">
      <c r="A1178" t="s">
        <v>14</v>
      </c>
      <c r="B1178">
        <v>13</v>
      </c>
      <c r="C1178" t="str">
        <f>+TEXT(BaseDatos[[#This Row],[Fecha]],"mmmm")</f>
        <v>October</v>
      </c>
      <c r="D1178" s="18">
        <v>44847</v>
      </c>
      <c r="E1178" t="s">
        <v>34</v>
      </c>
      <c r="F1178" t="s">
        <v>21</v>
      </c>
      <c r="G1178">
        <v>329</v>
      </c>
      <c r="H1178">
        <v>15839</v>
      </c>
      <c r="I1178">
        <v>5</v>
      </c>
      <c r="J1178" s="11">
        <v>0.1875</v>
      </c>
      <c r="K1178" t="s">
        <v>17</v>
      </c>
      <c r="L1178">
        <v>2205821202</v>
      </c>
      <c r="M1178">
        <v>2177693658</v>
      </c>
      <c r="N1178" t="s">
        <v>31</v>
      </c>
      <c r="O1178" t="s">
        <v>19</v>
      </c>
    </row>
    <row r="1179" spans="1:15" x14ac:dyDescent="0.3">
      <c r="A1179" t="s">
        <v>14</v>
      </c>
      <c r="B1179">
        <v>17</v>
      </c>
      <c r="C1179" t="str">
        <f>+TEXT(BaseDatos[[#This Row],[Fecha]],"mmmm")</f>
        <v>July</v>
      </c>
      <c r="D1179" s="18">
        <v>44759</v>
      </c>
      <c r="E1179" t="s">
        <v>20</v>
      </c>
      <c r="F1179" t="s">
        <v>40</v>
      </c>
      <c r="G1179">
        <v>333</v>
      </c>
      <c r="H1179">
        <v>37364</v>
      </c>
      <c r="I1179">
        <v>4</v>
      </c>
      <c r="J1179" s="11">
        <v>0.20833333333333334</v>
      </c>
      <c r="K1179" t="s">
        <v>22</v>
      </c>
      <c r="L1179">
        <v>2207497170</v>
      </c>
      <c r="M1179">
        <v>2207497170</v>
      </c>
      <c r="N1179" t="s">
        <v>38</v>
      </c>
      <c r="O1179" t="s">
        <v>33</v>
      </c>
    </row>
    <row r="1180" spans="1:15" x14ac:dyDescent="0.3">
      <c r="A1180" t="s">
        <v>14</v>
      </c>
      <c r="B1180">
        <v>15</v>
      </c>
      <c r="C1180" t="str">
        <f>+TEXT(BaseDatos[[#This Row],[Fecha]],"mmmm")</f>
        <v>September</v>
      </c>
      <c r="D1180" s="18">
        <v>44819</v>
      </c>
      <c r="E1180" t="s">
        <v>20</v>
      </c>
      <c r="F1180" t="s">
        <v>21</v>
      </c>
      <c r="G1180">
        <v>333</v>
      </c>
      <c r="H1180">
        <v>29167</v>
      </c>
      <c r="I1180">
        <v>4</v>
      </c>
      <c r="J1180" s="11">
        <v>0.20833333333333334</v>
      </c>
      <c r="K1180" t="s">
        <v>27</v>
      </c>
      <c r="L1180">
        <v>2162890821</v>
      </c>
      <c r="M1180">
        <v>2205821202</v>
      </c>
      <c r="N1180" t="s">
        <v>18</v>
      </c>
      <c r="O1180" t="s">
        <v>32</v>
      </c>
    </row>
    <row r="1181" spans="1:15" x14ac:dyDescent="0.3">
      <c r="A1181" t="s">
        <v>14</v>
      </c>
      <c r="B1181">
        <v>25</v>
      </c>
      <c r="C1181" t="str">
        <f>+TEXT(BaseDatos[[#This Row],[Fecha]],"mmmm")</f>
        <v>February</v>
      </c>
      <c r="D1181" s="18">
        <v>44617</v>
      </c>
      <c r="E1181" t="s">
        <v>23</v>
      </c>
      <c r="F1181" t="s">
        <v>30</v>
      </c>
      <c r="G1181">
        <v>900</v>
      </c>
      <c r="H1181">
        <v>61802</v>
      </c>
      <c r="I1181">
        <v>5</v>
      </c>
      <c r="J1181" s="11">
        <v>0.29166666666666669</v>
      </c>
      <c r="K1181" t="s">
        <v>22</v>
      </c>
      <c r="L1181">
        <v>2205821202</v>
      </c>
      <c r="M1181">
        <v>2177693658</v>
      </c>
      <c r="N1181" t="s">
        <v>18</v>
      </c>
      <c r="O1181" t="s">
        <v>42</v>
      </c>
    </row>
    <row r="1182" spans="1:15" x14ac:dyDescent="0.3">
      <c r="A1182" t="s">
        <v>14</v>
      </c>
      <c r="B1182">
        <v>18</v>
      </c>
      <c r="C1182" t="str">
        <f>+TEXT(BaseDatos[[#This Row],[Fecha]],"mmmm")</f>
        <v>July</v>
      </c>
      <c r="D1182" s="18">
        <v>44760</v>
      </c>
      <c r="E1182" t="s">
        <v>23</v>
      </c>
      <c r="F1182" t="s">
        <v>21</v>
      </c>
      <c r="G1182">
        <v>900</v>
      </c>
      <c r="H1182">
        <v>31949</v>
      </c>
      <c r="I1182">
        <v>5</v>
      </c>
      <c r="J1182" s="11">
        <v>0.29166666666666669</v>
      </c>
      <c r="K1182" t="s">
        <v>22</v>
      </c>
      <c r="L1182">
        <v>2186970936</v>
      </c>
      <c r="M1182">
        <v>2150486004</v>
      </c>
      <c r="N1182" t="s">
        <v>18</v>
      </c>
      <c r="O1182" t="s">
        <v>47</v>
      </c>
    </row>
    <row r="1183" spans="1:15" x14ac:dyDescent="0.3">
      <c r="A1183" t="s">
        <v>14</v>
      </c>
      <c r="B1183">
        <v>20</v>
      </c>
      <c r="C1183" t="str">
        <f>+TEXT(BaseDatos[[#This Row],[Fecha]],"mmmm")</f>
        <v>February</v>
      </c>
      <c r="D1183" s="18">
        <v>44612</v>
      </c>
      <c r="E1183" t="s">
        <v>20</v>
      </c>
      <c r="F1183" t="s">
        <v>16</v>
      </c>
      <c r="G1183">
        <v>333</v>
      </c>
      <c r="H1183">
        <v>39942</v>
      </c>
      <c r="I1183">
        <v>4</v>
      </c>
      <c r="J1183" s="11">
        <v>0.20833333333333334</v>
      </c>
      <c r="K1183" t="s">
        <v>22</v>
      </c>
      <c r="L1183">
        <v>2210881640</v>
      </c>
      <c r="M1183">
        <v>2150486004</v>
      </c>
      <c r="N1183" t="s">
        <v>18</v>
      </c>
      <c r="O1183" t="s">
        <v>32</v>
      </c>
    </row>
    <row r="1184" spans="1:15" x14ac:dyDescent="0.3">
      <c r="A1184" t="s">
        <v>14</v>
      </c>
      <c r="B1184">
        <v>26</v>
      </c>
      <c r="C1184" t="str">
        <f>+TEXT(BaseDatos[[#This Row],[Fecha]],"mmmm")</f>
        <v>April</v>
      </c>
      <c r="D1184" s="18">
        <v>44677</v>
      </c>
      <c r="E1184" t="s">
        <v>15</v>
      </c>
      <c r="F1184" t="s">
        <v>21</v>
      </c>
      <c r="G1184">
        <v>222</v>
      </c>
      <c r="H1184">
        <v>25074</v>
      </c>
      <c r="I1184">
        <v>3</v>
      </c>
      <c r="J1184" s="11">
        <v>0.125</v>
      </c>
      <c r="K1184" t="s">
        <v>22</v>
      </c>
      <c r="L1184">
        <v>2194894679</v>
      </c>
      <c r="M1184">
        <v>2207497170</v>
      </c>
      <c r="N1184" t="s">
        <v>38</v>
      </c>
      <c r="O1184" t="s">
        <v>44</v>
      </c>
    </row>
    <row r="1185" spans="1:15" x14ac:dyDescent="0.3">
      <c r="A1185" t="s">
        <v>14</v>
      </c>
      <c r="B1185">
        <v>9</v>
      </c>
      <c r="C1185" t="str">
        <f>+TEXT(BaseDatos[[#This Row],[Fecha]],"mmmm")</f>
        <v>December</v>
      </c>
      <c r="D1185" s="18">
        <v>44904</v>
      </c>
      <c r="E1185" t="s">
        <v>29</v>
      </c>
      <c r="F1185" t="s">
        <v>30</v>
      </c>
      <c r="G1185">
        <v>480</v>
      </c>
      <c r="H1185">
        <v>16952</v>
      </c>
      <c r="I1185">
        <v>5</v>
      </c>
      <c r="J1185" s="11">
        <v>0.25</v>
      </c>
      <c r="K1185" t="s">
        <v>17</v>
      </c>
      <c r="L1185">
        <v>2162890821</v>
      </c>
      <c r="M1185">
        <v>2210881640</v>
      </c>
      <c r="N1185" t="s">
        <v>31</v>
      </c>
      <c r="O1185" t="s">
        <v>49</v>
      </c>
    </row>
    <row r="1186" spans="1:15" x14ac:dyDescent="0.3">
      <c r="A1186" t="s">
        <v>14</v>
      </c>
      <c r="B1186">
        <v>22</v>
      </c>
      <c r="C1186" t="str">
        <f>+TEXT(BaseDatos[[#This Row],[Fecha]],"mmmm")</f>
        <v>December</v>
      </c>
      <c r="D1186" s="18">
        <v>44917</v>
      </c>
      <c r="E1186" t="s">
        <v>29</v>
      </c>
      <c r="F1186" t="s">
        <v>30</v>
      </c>
      <c r="G1186">
        <v>480</v>
      </c>
      <c r="H1186">
        <v>49204</v>
      </c>
      <c r="I1186">
        <v>5</v>
      </c>
      <c r="J1186" s="11">
        <v>0.25</v>
      </c>
      <c r="K1186" t="s">
        <v>22</v>
      </c>
      <c r="L1186">
        <v>2194894679</v>
      </c>
      <c r="M1186">
        <v>2150486004</v>
      </c>
      <c r="N1186" t="s">
        <v>24</v>
      </c>
      <c r="O1186" t="s">
        <v>39</v>
      </c>
    </row>
    <row r="1187" spans="1:15" x14ac:dyDescent="0.3">
      <c r="A1187" t="s">
        <v>14</v>
      </c>
      <c r="B1187">
        <v>21</v>
      </c>
      <c r="C1187" t="str">
        <f>+TEXT(BaseDatos[[#This Row],[Fecha]],"mmmm")</f>
        <v>April</v>
      </c>
      <c r="D1187" s="18">
        <v>44672</v>
      </c>
      <c r="E1187" t="s">
        <v>29</v>
      </c>
      <c r="F1187" t="s">
        <v>40</v>
      </c>
      <c r="G1187">
        <v>480</v>
      </c>
      <c r="H1187">
        <v>36209</v>
      </c>
      <c r="I1187">
        <v>5</v>
      </c>
      <c r="J1187" s="11">
        <v>0.25</v>
      </c>
      <c r="K1187" t="s">
        <v>27</v>
      </c>
      <c r="L1187">
        <v>2194894679</v>
      </c>
      <c r="M1187">
        <v>2210881640</v>
      </c>
      <c r="N1187" t="s">
        <v>24</v>
      </c>
      <c r="O1187" t="s">
        <v>28</v>
      </c>
    </row>
    <row r="1188" spans="1:15" x14ac:dyDescent="0.3">
      <c r="A1188" t="s">
        <v>14</v>
      </c>
      <c r="B1188">
        <v>6</v>
      </c>
      <c r="C1188" t="str">
        <f>+TEXT(BaseDatos[[#This Row],[Fecha]],"mmmm")</f>
        <v>April</v>
      </c>
      <c r="D1188" s="18">
        <v>44657</v>
      </c>
      <c r="E1188" t="s">
        <v>23</v>
      </c>
      <c r="F1188" t="s">
        <v>21</v>
      </c>
      <c r="G1188">
        <v>900</v>
      </c>
      <c r="H1188">
        <v>38711</v>
      </c>
      <c r="I1188">
        <v>5</v>
      </c>
      <c r="J1188" s="11">
        <v>0.29166666666666669</v>
      </c>
      <c r="K1188" t="s">
        <v>17</v>
      </c>
      <c r="L1188">
        <v>2150486004</v>
      </c>
      <c r="M1188">
        <v>2162890821</v>
      </c>
      <c r="N1188" t="s">
        <v>38</v>
      </c>
      <c r="O1188" t="s">
        <v>44</v>
      </c>
    </row>
    <row r="1189" spans="1:15" x14ac:dyDescent="0.3">
      <c r="A1189" t="s">
        <v>41</v>
      </c>
      <c r="B1189">
        <v>3</v>
      </c>
      <c r="C1189" t="str">
        <f>+TEXT(BaseDatos[[#This Row],[Fecha]],"mmmm")</f>
        <v>March</v>
      </c>
      <c r="D1189" s="18">
        <v>44623</v>
      </c>
      <c r="E1189" t="s">
        <v>35</v>
      </c>
      <c r="F1189" t="s">
        <v>40</v>
      </c>
      <c r="G1189">
        <v>382</v>
      </c>
      <c r="H1189">
        <v>27841</v>
      </c>
      <c r="I1189">
        <v>5</v>
      </c>
      <c r="J1189" s="11">
        <v>0.1875</v>
      </c>
      <c r="K1189" t="s">
        <v>17</v>
      </c>
      <c r="L1189">
        <v>2207497170</v>
      </c>
      <c r="M1189">
        <v>2186970936</v>
      </c>
      <c r="N1189" t="s">
        <v>24</v>
      </c>
      <c r="O1189" t="s">
        <v>42</v>
      </c>
    </row>
    <row r="1190" spans="1:15" x14ac:dyDescent="0.3">
      <c r="A1190" t="s">
        <v>41</v>
      </c>
      <c r="B1190">
        <v>4</v>
      </c>
      <c r="C1190" t="str">
        <f>+TEXT(BaseDatos[[#This Row],[Fecha]],"mmmm")</f>
        <v>April</v>
      </c>
      <c r="D1190" s="18">
        <v>44655</v>
      </c>
      <c r="E1190" t="s">
        <v>20</v>
      </c>
      <c r="F1190" t="s">
        <v>30</v>
      </c>
      <c r="G1190">
        <v>333</v>
      </c>
      <c r="H1190">
        <v>68915</v>
      </c>
      <c r="I1190">
        <v>4</v>
      </c>
      <c r="J1190" s="11">
        <v>0.20833333333333334</v>
      </c>
      <c r="K1190" t="s">
        <v>17</v>
      </c>
      <c r="L1190">
        <v>2186970936</v>
      </c>
      <c r="M1190">
        <v>2186970936</v>
      </c>
      <c r="N1190" t="s">
        <v>38</v>
      </c>
      <c r="O1190" t="s">
        <v>46</v>
      </c>
    </row>
    <row r="1191" spans="1:15" x14ac:dyDescent="0.3">
      <c r="A1191" t="s">
        <v>41</v>
      </c>
      <c r="B1191">
        <v>3</v>
      </c>
      <c r="C1191" t="str">
        <f>+TEXT(BaseDatos[[#This Row],[Fecha]],"mmmm")</f>
        <v>April</v>
      </c>
      <c r="D1191" s="18">
        <v>44654</v>
      </c>
      <c r="E1191" t="s">
        <v>23</v>
      </c>
      <c r="F1191" t="s">
        <v>21</v>
      </c>
      <c r="G1191">
        <v>900</v>
      </c>
      <c r="H1191">
        <v>37194</v>
      </c>
      <c r="I1191">
        <v>5</v>
      </c>
      <c r="J1191" s="11">
        <v>0.29166666666666669</v>
      </c>
      <c r="K1191" t="s">
        <v>27</v>
      </c>
      <c r="L1191">
        <v>2212525308</v>
      </c>
      <c r="M1191">
        <v>2212525308</v>
      </c>
      <c r="N1191" t="s">
        <v>24</v>
      </c>
      <c r="O1191" t="s">
        <v>49</v>
      </c>
    </row>
    <row r="1192" spans="1:15" x14ac:dyDescent="0.3">
      <c r="A1192" t="s">
        <v>14</v>
      </c>
      <c r="B1192">
        <v>23</v>
      </c>
      <c r="C1192" t="str">
        <f>+TEXT(BaseDatos[[#This Row],[Fecha]],"mmmm")</f>
        <v>March</v>
      </c>
      <c r="D1192" s="18">
        <v>44643</v>
      </c>
      <c r="E1192" t="s">
        <v>35</v>
      </c>
      <c r="F1192" t="s">
        <v>16</v>
      </c>
      <c r="G1192">
        <v>382</v>
      </c>
      <c r="H1192">
        <v>62897</v>
      </c>
      <c r="I1192">
        <v>5</v>
      </c>
      <c r="J1192" s="11">
        <v>0.1875</v>
      </c>
      <c r="K1192" t="s">
        <v>22</v>
      </c>
      <c r="L1192">
        <v>2162890821</v>
      </c>
      <c r="M1192">
        <v>2186970936</v>
      </c>
      <c r="N1192" t="s">
        <v>31</v>
      </c>
      <c r="O1192" t="s">
        <v>32</v>
      </c>
    </row>
    <row r="1193" spans="1:15" x14ac:dyDescent="0.3">
      <c r="A1193" t="s">
        <v>14</v>
      </c>
      <c r="B1193">
        <v>1</v>
      </c>
      <c r="C1193" t="str">
        <f>+TEXT(BaseDatos[[#This Row],[Fecha]],"mmmm")</f>
        <v>August</v>
      </c>
      <c r="D1193" s="18">
        <v>44774</v>
      </c>
      <c r="E1193" t="s">
        <v>34</v>
      </c>
      <c r="F1193" t="s">
        <v>21</v>
      </c>
      <c r="G1193">
        <v>329</v>
      </c>
      <c r="H1193">
        <v>58867</v>
      </c>
      <c r="I1193">
        <v>5</v>
      </c>
      <c r="J1193" s="11">
        <v>0.1875</v>
      </c>
      <c r="K1193" t="s">
        <v>17</v>
      </c>
      <c r="L1193">
        <v>2162890821</v>
      </c>
      <c r="M1193">
        <v>2205821202</v>
      </c>
      <c r="N1193" t="s">
        <v>18</v>
      </c>
      <c r="O1193" t="s">
        <v>47</v>
      </c>
    </row>
    <row r="1194" spans="1:15" x14ac:dyDescent="0.3">
      <c r="A1194" t="s">
        <v>14</v>
      </c>
      <c r="B1194">
        <v>8</v>
      </c>
      <c r="C1194" t="str">
        <f>+TEXT(BaseDatos[[#This Row],[Fecha]],"mmmm")</f>
        <v>August</v>
      </c>
      <c r="D1194" s="18">
        <v>44781</v>
      </c>
      <c r="E1194" t="s">
        <v>23</v>
      </c>
      <c r="F1194" t="s">
        <v>40</v>
      </c>
      <c r="G1194">
        <v>900</v>
      </c>
      <c r="H1194">
        <v>75275</v>
      </c>
      <c r="I1194">
        <v>5</v>
      </c>
      <c r="J1194" s="11">
        <v>0.29166666666666669</v>
      </c>
      <c r="K1194" t="s">
        <v>27</v>
      </c>
      <c r="L1194">
        <v>2186970936</v>
      </c>
      <c r="M1194">
        <v>2205821202</v>
      </c>
      <c r="N1194" t="s">
        <v>24</v>
      </c>
      <c r="O1194" t="s">
        <v>48</v>
      </c>
    </row>
    <row r="1195" spans="1:15" x14ac:dyDescent="0.3">
      <c r="A1195" t="s">
        <v>41</v>
      </c>
      <c r="B1195">
        <v>3</v>
      </c>
      <c r="C1195" t="str">
        <f>+TEXT(BaseDatos[[#This Row],[Fecha]],"mmmm")</f>
        <v>June</v>
      </c>
      <c r="D1195" s="18">
        <v>44715</v>
      </c>
      <c r="E1195" t="s">
        <v>15</v>
      </c>
      <c r="F1195" t="s">
        <v>30</v>
      </c>
      <c r="G1195">
        <v>222</v>
      </c>
      <c r="H1195">
        <v>35798</v>
      </c>
      <c r="I1195">
        <v>3</v>
      </c>
      <c r="J1195" s="11">
        <v>0.125</v>
      </c>
      <c r="K1195" t="s">
        <v>17</v>
      </c>
      <c r="L1195">
        <v>2194894679</v>
      </c>
      <c r="M1195">
        <v>2210881640</v>
      </c>
      <c r="N1195" t="s">
        <v>31</v>
      </c>
      <c r="O1195" t="s">
        <v>47</v>
      </c>
    </row>
    <row r="1196" spans="1:15" x14ac:dyDescent="0.3">
      <c r="A1196" t="s">
        <v>14</v>
      </c>
      <c r="B1196">
        <v>17</v>
      </c>
      <c r="C1196" t="str">
        <f>+TEXT(BaseDatos[[#This Row],[Fecha]],"mmmm")</f>
        <v>January</v>
      </c>
      <c r="D1196" s="18">
        <v>44578</v>
      </c>
      <c r="E1196" t="s">
        <v>29</v>
      </c>
      <c r="F1196" t="s">
        <v>26</v>
      </c>
      <c r="G1196">
        <v>480</v>
      </c>
      <c r="H1196">
        <v>14614</v>
      </c>
      <c r="I1196">
        <v>5</v>
      </c>
      <c r="J1196" s="11">
        <v>0.25</v>
      </c>
      <c r="K1196" t="s">
        <v>22</v>
      </c>
      <c r="L1196">
        <v>2186970936</v>
      </c>
      <c r="M1196">
        <v>2205821202</v>
      </c>
      <c r="N1196" t="s">
        <v>18</v>
      </c>
      <c r="O1196" t="s">
        <v>19</v>
      </c>
    </row>
    <row r="1197" spans="1:15" x14ac:dyDescent="0.3">
      <c r="A1197" t="s">
        <v>14</v>
      </c>
      <c r="B1197">
        <v>2</v>
      </c>
      <c r="C1197" t="str">
        <f>+TEXT(BaseDatos[[#This Row],[Fecha]],"mmmm")</f>
        <v>March</v>
      </c>
      <c r="D1197" s="18">
        <v>44622</v>
      </c>
      <c r="E1197" t="s">
        <v>35</v>
      </c>
      <c r="F1197" t="s">
        <v>40</v>
      </c>
      <c r="G1197">
        <v>382</v>
      </c>
      <c r="H1197">
        <v>27449</v>
      </c>
      <c r="I1197">
        <v>5</v>
      </c>
      <c r="J1197" s="11">
        <v>0.1875</v>
      </c>
      <c r="K1197" t="s">
        <v>22</v>
      </c>
      <c r="L1197">
        <v>2205821202</v>
      </c>
      <c r="M1197">
        <v>2207497170</v>
      </c>
      <c r="N1197" t="s">
        <v>38</v>
      </c>
      <c r="O1197" t="s">
        <v>32</v>
      </c>
    </row>
    <row r="1198" spans="1:15" x14ac:dyDescent="0.3">
      <c r="A1198" t="s">
        <v>14</v>
      </c>
      <c r="B1198">
        <v>9</v>
      </c>
      <c r="C1198" t="str">
        <f>+TEXT(BaseDatos[[#This Row],[Fecha]],"mmmm")</f>
        <v>April</v>
      </c>
      <c r="D1198" s="18">
        <v>44660</v>
      </c>
      <c r="E1198" t="s">
        <v>15</v>
      </c>
      <c r="F1198" t="s">
        <v>36</v>
      </c>
      <c r="G1198">
        <v>222</v>
      </c>
      <c r="H1198">
        <v>32573</v>
      </c>
      <c r="I1198">
        <v>3</v>
      </c>
      <c r="J1198" s="11">
        <v>0.125</v>
      </c>
      <c r="K1198" t="s">
        <v>17</v>
      </c>
      <c r="L1198">
        <v>2194894679</v>
      </c>
      <c r="M1198">
        <v>2150486004</v>
      </c>
      <c r="N1198" t="s">
        <v>18</v>
      </c>
      <c r="O1198" t="s">
        <v>25</v>
      </c>
    </row>
    <row r="1199" spans="1:15" x14ac:dyDescent="0.3">
      <c r="A1199" t="s">
        <v>14</v>
      </c>
      <c r="B1199">
        <v>10</v>
      </c>
      <c r="C1199" t="str">
        <f>+TEXT(BaseDatos[[#This Row],[Fecha]],"mmmm")</f>
        <v>February</v>
      </c>
      <c r="D1199" s="18">
        <v>44602</v>
      </c>
      <c r="E1199" t="s">
        <v>23</v>
      </c>
      <c r="F1199" t="s">
        <v>40</v>
      </c>
      <c r="G1199">
        <v>900</v>
      </c>
      <c r="H1199">
        <v>52136</v>
      </c>
      <c r="I1199">
        <v>5</v>
      </c>
      <c r="J1199" s="11">
        <v>0.29166666666666669</v>
      </c>
      <c r="K1199" t="s">
        <v>17</v>
      </c>
      <c r="L1199">
        <v>2177693658</v>
      </c>
      <c r="M1199">
        <v>2150486004</v>
      </c>
      <c r="N1199" t="s">
        <v>31</v>
      </c>
      <c r="O1199" t="s">
        <v>28</v>
      </c>
    </row>
    <row r="1200" spans="1:15" x14ac:dyDescent="0.3">
      <c r="A1200" t="s">
        <v>41</v>
      </c>
      <c r="B1200">
        <v>1</v>
      </c>
      <c r="C1200" t="str">
        <f>+TEXT(BaseDatos[[#This Row],[Fecha]],"mmmm")</f>
        <v>March</v>
      </c>
      <c r="D1200" s="18">
        <v>44621</v>
      </c>
      <c r="E1200" t="s">
        <v>34</v>
      </c>
      <c r="F1200" t="s">
        <v>40</v>
      </c>
      <c r="G1200">
        <v>329</v>
      </c>
      <c r="H1200">
        <v>76654</v>
      </c>
      <c r="I1200">
        <v>5</v>
      </c>
      <c r="J1200" s="11">
        <v>0.1875</v>
      </c>
      <c r="K1200" t="s">
        <v>22</v>
      </c>
      <c r="L1200">
        <v>2162890821</v>
      </c>
      <c r="M1200">
        <v>2207497170</v>
      </c>
      <c r="N1200" t="s">
        <v>18</v>
      </c>
      <c r="O1200" t="s">
        <v>46</v>
      </c>
    </row>
    <row r="1201" spans="1:15" x14ac:dyDescent="0.3">
      <c r="A1201" t="s">
        <v>14</v>
      </c>
      <c r="B1201">
        <v>12</v>
      </c>
      <c r="C1201" t="str">
        <f>+TEXT(BaseDatos[[#This Row],[Fecha]],"mmmm")</f>
        <v>January</v>
      </c>
      <c r="D1201" s="18">
        <v>44573</v>
      </c>
      <c r="E1201" t="s">
        <v>29</v>
      </c>
      <c r="F1201" t="s">
        <v>30</v>
      </c>
      <c r="G1201">
        <v>480</v>
      </c>
      <c r="H1201">
        <v>77216</v>
      </c>
      <c r="I1201">
        <v>5</v>
      </c>
      <c r="J1201" s="11">
        <v>0.25</v>
      </c>
      <c r="K1201" t="s">
        <v>27</v>
      </c>
      <c r="L1201">
        <v>2212525308</v>
      </c>
      <c r="M1201">
        <v>2212525308</v>
      </c>
      <c r="N1201" t="s">
        <v>24</v>
      </c>
      <c r="O1201" t="s">
        <v>32</v>
      </c>
    </row>
    <row r="1202" spans="1:15" x14ac:dyDescent="0.3">
      <c r="A1202" t="s">
        <v>14</v>
      </c>
      <c r="B1202">
        <v>3</v>
      </c>
      <c r="C1202" t="str">
        <f>+TEXT(BaseDatos[[#This Row],[Fecha]],"mmmm")</f>
        <v>May</v>
      </c>
      <c r="D1202" s="18">
        <v>44684</v>
      </c>
      <c r="E1202" t="s">
        <v>29</v>
      </c>
      <c r="F1202" t="s">
        <v>30</v>
      </c>
      <c r="G1202">
        <v>480</v>
      </c>
      <c r="H1202">
        <v>66227</v>
      </c>
      <c r="I1202">
        <v>5</v>
      </c>
      <c r="J1202" s="11">
        <v>0.25</v>
      </c>
      <c r="K1202" t="s">
        <v>22</v>
      </c>
      <c r="L1202">
        <v>2194894679</v>
      </c>
      <c r="M1202">
        <v>2207497170</v>
      </c>
      <c r="N1202" t="s">
        <v>18</v>
      </c>
      <c r="O1202" t="s">
        <v>32</v>
      </c>
    </row>
    <row r="1203" spans="1:15" x14ac:dyDescent="0.3">
      <c r="A1203" t="s">
        <v>14</v>
      </c>
      <c r="B1203">
        <v>23</v>
      </c>
      <c r="C1203" t="str">
        <f>+TEXT(BaseDatos[[#This Row],[Fecha]],"mmmm")</f>
        <v>November</v>
      </c>
      <c r="D1203" s="18">
        <v>44888</v>
      </c>
      <c r="E1203" t="s">
        <v>15</v>
      </c>
      <c r="F1203" t="s">
        <v>36</v>
      </c>
      <c r="G1203">
        <v>222</v>
      </c>
      <c r="H1203">
        <v>71307</v>
      </c>
      <c r="I1203">
        <v>3</v>
      </c>
      <c r="J1203" s="11">
        <v>0.125</v>
      </c>
      <c r="K1203" t="s">
        <v>17</v>
      </c>
      <c r="L1203">
        <v>2162890821</v>
      </c>
      <c r="M1203">
        <v>2210881640</v>
      </c>
      <c r="N1203" t="s">
        <v>38</v>
      </c>
      <c r="O1203" t="s">
        <v>28</v>
      </c>
    </row>
    <row r="1204" spans="1:15" x14ac:dyDescent="0.3">
      <c r="A1204" t="s">
        <v>14</v>
      </c>
      <c r="B1204">
        <v>12</v>
      </c>
      <c r="C1204" t="str">
        <f>+TEXT(BaseDatos[[#This Row],[Fecha]],"mmmm")</f>
        <v>June</v>
      </c>
      <c r="D1204" s="18">
        <v>44724</v>
      </c>
      <c r="E1204" t="s">
        <v>23</v>
      </c>
      <c r="F1204" t="s">
        <v>21</v>
      </c>
      <c r="G1204">
        <v>900</v>
      </c>
      <c r="H1204">
        <v>69746</v>
      </c>
      <c r="I1204">
        <v>5</v>
      </c>
      <c r="J1204" s="11">
        <v>0.29166666666666669</v>
      </c>
      <c r="K1204" t="s">
        <v>22</v>
      </c>
      <c r="L1204">
        <v>2212525308</v>
      </c>
      <c r="M1204">
        <v>2210881640</v>
      </c>
      <c r="N1204" t="s">
        <v>38</v>
      </c>
      <c r="O1204" t="s">
        <v>28</v>
      </c>
    </row>
    <row r="1205" spans="1:15" x14ac:dyDescent="0.3">
      <c r="A1205" t="s">
        <v>14</v>
      </c>
      <c r="B1205">
        <v>19</v>
      </c>
      <c r="C1205" t="str">
        <f>+TEXT(BaseDatos[[#This Row],[Fecha]],"mmmm")</f>
        <v>February</v>
      </c>
      <c r="D1205" s="18">
        <v>44611</v>
      </c>
      <c r="E1205" t="s">
        <v>34</v>
      </c>
      <c r="F1205" t="s">
        <v>40</v>
      </c>
      <c r="G1205">
        <v>329</v>
      </c>
      <c r="H1205">
        <v>73988</v>
      </c>
      <c r="I1205">
        <v>5</v>
      </c>
      <c r="J1205" s="11">
        <v>0.1875</v>
      </c>
      <c r="K1205" t="s">
        <v>27</v>
      </c>
      <c r="L1205">
        <v>2205821202</v>
      </c>
      <c r="M1205">
        <v>2205821202</v>
      </c>
      <c r="N1205" t="s">
        <v>18</v>
      </c>
      <c r="O1205" t="s">
        <v>37</v>
      </c>
    </row>
    <row r="1206" spans="1:15" x14ac:dyDescent="0.3">
      <c r="A1206" t="s">
        <v>14</v>
      </c>
      <c r="B1206">
        <v>4</v>
      </c>
      <c r="C1206" t="str">
        <f>+TEXT(BaseDatos[[#This Row],[Fecha]],"mmmm")</f>
        <v>August</v>
      </c>
      <c r="D1206" s="18">
        <v>44777</v>
      </c>
      <c r="E1206" t="s">
        <v>35</v>
      </c>
      <c r="F1206" t="s">
        <v>26</v>
      </c>
      <c r="G1206">
        <v>382</v>
      </c>
      <c r="H1206">
        <v>15085</v>
      </c>
      <c r="I1206">
        <v>5</v>
      </c>
      <c r="J1206" s="11">
        <v>0.1875</v>
      </c>
      <c r="K1206" t="s">
        <v>17</v>
      </c>
      <c r="L1206">
        <v>2205821202</v>
      </c>
      <c r="M1206">
        <v>2162890821</v>
      </c>
      <c r="N1206" t="s">
        <v>31</v>
      </c>
      <c r="O1206" t="s">
        <v>46</v>
      </c>
    </row>
    <row r="1207" spans="1:15" x14ac:dyDescent="0.3">
      <c r="A1207" t="s">
        <v>41</v>
      </c>
      <c r="B1207">
        <v>1</v>
      </c>
      <c r="C1207" t="str">
        <f>+TEXT(BaseDatos[[#This Row],[Fecha]],"mmmm")</f>
        <v>May</v>
      </c>
      <c r="D1207" s="18">
        <v>44682</v>
      </c>
      <c r="E1207" t="s">
        <v>23</v>
      </c>
      <c r="F1207" t="s">
        <v>30</v>
      </c>
      <c r="G1207">
        <v>900</v>
      </c>
      <c r="H1207">
        <v>31620</v>
      </c>
      <c r="I1207">
        <v>5</v>
      </c>
      <c r="J1207" s="11">
        <v>0.29166666666666669</v>
      </c>
      <c r="K1207" t="s">
        <v>27</v>
      </c>
      <c r="L1207">
        <v>2177693658</v>
      </c>
      <c r="M1207">
        <v>2205821202</v>
      </c>
      <c r="N1207" t="s">
        <v>31</v>
      </c>
      <c r="O1207" t="s">
        <v>37</v>
      </c>
    </row>
    <row r="1208" spans="1:15" x14ac:dyDescent="0.3">
      <c r="A1208" t="s">
        <v>14</v>
      </c>
      <c r="B1208">
        <v>18</v>
      </c>
      <c r="C1208" t="str">
        <f>+TEXT(BaseDatos[[#This Row],[Fecha]],"mmmm")</f>
        <v>September</v>
      </c>
      <c r="D1208" s="18">
        <v>44822</v>
      </c>
      <c r="E1208" t="s">
        <v>35</v>
      </c>
      <c r="F1208" t="s">
        <v>26</v>
      </c>
      <c r="G1208">
        <v>382</v>
      </c>
      <c r="H1208">
        <v>61697</v>
      </c>
      <c r="I1208">
        <v>5</v>
      </c>
      <c r="J1208" s="11">
        <v>0.1875</v>
      </c>
      <c r="K1208" t="s">
        <v>27</v>
      </c>
      <c r="L1208">
        <v>2194894679</v>
      </c>
      <c r="M1208">
        <v>2210881640</v>
      </c>
      <c r="N1208" t="s">
        <v>24</v>
      </c>
      <c r="O1208" t="s">
        <v>32</v>
      </c>
    </row>
    <row r="1209" spans="1:15" x14ac:dyDescent="0.3">
      <c r="A1209" t="s">
        <v>14</v>
      </c>
      <c r="B1209">
        <v>27</v>
      </c>
      <c r="C1209" t="str">
        <f>+TEXT(BaseDatos[[#This Row],[Fecha]],"mmmm")</f>
        <v>January</v>
      </c>
      <c r="D1209" s="18">
        <v>44588</v>
      </c>
      <c r="E1209" t="s">
        <v>15</v>
      </c>
      <c r="F1209" t="s">
        <v>26</v>
      </c>
      <c r="G1209">
        <v>222</v>
      </c>
      <c r="H1209">
        <v>29549</v>
      </c>
      <c r="I1209">
        <v>3</v>
      </c>
      <c r="J1209" s="11">
        <v>0.125</v>
      </c>
      <c r="K1209" t="s">
        <v>27</v>
      </c>
      <c r="L1209">
        <v>2207497170</v>
      </c>
      <c r="M1209">
        <v>2186970936</v>
      </c>
      <c r="N1209" t="s">
        <v>24</v>
      </c>
      <c r="O1209" t="s">
        <v>39</v>
      </c>
    </row>
    <row r="1210" spans="1:15" x14ac:dyDescent="0.3">
      <c r="A1210" t="s">
        <v>14</v>
      </c>
      <c r="B1210">
        <v>25</v>
      </c>
      <c r="C1210" t="str">
        <f>+TEXT(BaseDatos[[#This Row],[Fecha]],"mmmm")</f>
        <v>July</v>
      </c>
      <c r="D1210" s="18">
        <v>44767</v>
      </c>
      <c r="E1210" t="s">
        <v>20</v>
      </c>
      <c r="F1210" t="s">
        <v>36</v>
      </c>
      <c r="G1210">
        <v>333</v>
      </c>
      <c r="H1210">
        <v>78553</v>
      </c>
      <c r="I1210">
        <v>4</v>
      </c>
      <c r="J1210" s="11">
        <v>0.20833333333333334</v>
      </c>
      <c r="K1210" t="s">
        <v>22</v>
      </c>
      <c r="L1210">
        <v>2162890821</v>
      </c>
      <c r="M1210">
        <v>2207497170</v>
      </c>
      <c r="N1210" t="s">
        <v>38</v>
      </c>
      <c r="O1210" t="s">
        <v>32</v>
      </c>
    </row>
    <row r="1211" spans="1:15" x14ac:dyDescent="0.3">
      <c r="A1211" t="s">
        <v>14</v>
      </c>
      <c r="B1211">
        <v>24</v>
      </c>
      <c r="C1211" t="str">
        <f>+TEXT(BaseDatos[[#This Row],[Fecha]],"mmmm")</f>
        <v>September</v>
      </c>
      <c r="D1211" s="18">
        <v>44828</v>
      </c>
      <c r="E1211" t="s">
        <v>29</v>
      </c>
      <c r="F1211" t="s">
        <v>21</v>
      </c>
      <c r="G1211">
        <v>480</v>
      </c>
      <c r="H1211">
        <v>67659</v>
      </c>
      <c r="I1211">
        <v>5</v>
      </c>
      <c r="J1211" s="11">
        <v>0.25</v>
      </c>
      <c r="K1211" t="s">
        <v>22</v>
      </c>
      <c r="L1211">
        <v>2177693658</v>
      </c>
      <c r="M1211">
        <v>2210881640</v>
      </c>
      <c r="N1211" t="s">
        <v>24</v>
      </c>
      <c r="O1211" t="s">
        <v>44</v>
      </c>
    </row>
    <row r="1212" spans="1:15" x14ac:dyDescent="0.3">
      <c r="A1212" t="s">
        <v>14</v>
      </c>
      <c r="B1212">
        <v>25</v>
      </c>
      <c r="C1212" t="str">
        <f>+TEXT(BaseDatos[[#This Row],[Fecha]],"mmmm")</f>
        <v>June</v>
      </c>
      <c r="D1212" s="18">
        <v>44737</v>
      </c>
      <c r="E1212" t="s">
        <v>15</v>
      </c>
      <c r="F1212" t="s">
        <v>30</v>
      </c>
      <c r="G1212">
        <v>222</v>
      </c>
      <c r="H1212">
        <v>74844</v>
      </c>
      <c r="I1212">
        <v>3</v>
      </c>
      <c r="J1212" s="11">
        <v>0.125</v>
      </c>
      <c r="K1212" t="s">
        <v>27</v>
      </c>
      <c r="L1212">
        <v>2205821202</v>
      </c>
      <c r="M1212">
        <v>2210881640</v>
      </c>
      <c r="N1212" t="s">
        <v>31</v>
      </c>
      <c r="O1212" t="s">
        <v>33</v>
      </c>
    </row>
    <row r="1213" spans="1:15" x14ac:dyDescent="0.3">
      <c r="A1213" t="s">
        <v>14</v>
      </c>
      <c r="B1213">
        <v>4</v>
      </c>
      <c r="C1213" t="str">
        <f>+TEXT(BaseDatos[[#This Row],[Fecha]],"mmmm")</f>
        <v>May</v>
      </c>
      <c r="D1213" s="18">
        <v>44685</v>
      </c>
      <c r="E1213" t="s">
        <v>34</v>
      </c>
      <c r="F1213" t="s">
        <v>36</v>
      </c>
      <c r="G1213">
        <v>329</v>
      </c>
      <c r="H1213">
        <v>56963</v>
      </c>
      <c r="I1213">
        <v>5</v>
      </c>
      <c r="J1213" s="11">
        <v>0.1875</v>
      </c>
      <c r="K1213" t="s">
        <v>27</v>
      </c>
      <c r="L1213">
        <v>2194894679</v>
      </c>
      <c r="M1213">
        <v>2186970936</v>
      </c>
      <c r="N1213" t="s">
        <v>38</v>
      </c>
      <c r="O1213" t="s">
        <v>25</v>
      </c>
    </row>
    <row r="1214" spans="1:15" x14ac:dyDescent="0.3">
      <c r="A1214" t="s">
        <v>14</v>
      </c>
      <c r="B1214">
        <v>9</v>
      </c>
      <c r="C1214" t="str">
        <f>+TEXT(BaseDatos[[#This Row],[Fecha]],"mmmm")</f>
        <v>September</v>
      </c>
      <c r="D1214" s="18">
        <v>44813</v>
      </c>
      <c r="E1214" t="s">
        <v>23</v>
      </c>
      <c r="F1214" t="s">
        <v>26</v>
      </c>
      <c r="G1214">
        <v>900</v>
      </c>
      <c r="H1214">
        <v>34409</v>
      </c>
      <c r="I1214">
        <v>5</v>
      </c>
      <c r="J1214" s="11">
        <v>0.29166666666666669</v>
      </c>
      <c r="K1214" t="s">
        <v>27</v>
      </c>
      <c r="L1214">
        <v>2207497170</v>
      </c>
      <c r="M1214">
        <v>2212525308</v>
      </c>
      <c r="N1214" t="s">
        <v>38</v>
      </c>
      <c r="O1214" t="s">
        <v>42</v>
      </c>
    </row>
    <row r="1215" spans="1:15" x14ac:dyDescent="0.3">
      <c r="A1215" t="s">
        <v>14</v>
      </c>
      <c r="B1215">
        <v>23</v>
      </c>
      <c r="C1215" t="str">
        <f>+TEXT(BaseDatos[[#This Row],[Fecha]],"mmmm")</f>
        <v>October</v>
      </c>
      <c r="D1215" s="18">
        <v>44857</v>
      </c>
      <c r="E1215" t="s">
        <v>20</v>
      </c>
      <c r="F1215" t="s">
        <v>40</v>
      </c>
      <c r="G1215">
        <v>333</v>
      </c>
      <c r="H1215">
        <v>28498</v>
      </c>
      <c r="I1215">
        <v>4</v>
      </c>
      <c r="J1215" s="11">
        <v>0.20833333333333334</v>
      </c>
      <c r="K1215" t="s">
        <v>17</v>
      </c>
      <c r="L1215">
        <v>2212525308</v>
      </c>
      <c r="M1215">
        <v>2205821202</v>
      </c>
      <c r="N1215" t="s">
        <v>31</v>
      </c>
      <c r="O1215" t="s">
        <v>45</v>
      </c>
    </row>
    <row r="1216" spans="1:15" x14ac:dyDescent="0.3">
      <c r="A1216" t="s">
        <v>14</v>
      </c>
      <c r="B1216">
        <v>3</v>
      </c>
      <c r="C1216" t="str">
        <f>+TEXT(BaseDatos[[#This Row],[Fecha]],"mmmm")</f>
        <v>September</v>
      </c>
      <c r="D1216" s="18">
        <v>44807</v>
      </c>
      <c r="E1216" t="s">
        <v>29</v>
      </c>
      <c r="F1216" t="s">
        <v>30</v>
      </c>
      <c r="G1216">
        <v>480</v>
      </c>
      <c r="H1216">
        <v>56485</v>
      </c>
      <c r="I1216">
        <v>5</v>
      </c>
      <c r="J1216" s="11">
        <v>0.25</v>
      </c>
      <c r="K1216" t="s">
        <v>27</v>
      </c>
      <c r="L1216">
        <v>2210881640</v>
      </c>
      <c r="M1216">
        <v>2162890821</v>
      </c>
      <c r="N1216" t="s">
        <v>31</v>
      </c>
      <c r="O1216" t="s">
        <v>33</v>
      </c>
    </row>
    <row r="1217" spans="1:15" x14ac:dyDescent="0.3">
      <c r="A1217" t="s">
        <v>41</v>
      </c>
      <c r="B1217">
        <v>18</v>
      </c>
      <c r="C1217" t="str">
        <f>+TEXT(BaseDatos[[#This Row],[Fecha]],"mmmm")</f>
        <v>August</v>
      </c>
      <c r="D1217" s="18">
        <v>44791</v>
      </c>
      <c r="E1217" t="s">
        <v>29</v>
      </c>
      <c r="F1217" t="s">
        <v>26</v>
      </c>
      <c r="G1217">
        <v>480</v>
      </c>
      <c r="H1217">
        <v>50446</v>
      </c>
      <c r="I1217">
        <v>5</v>
      </c>
      <c r="J1217" s="11">
        <v>0.25</v>
      </c>
      <c r="K1217" t="s">
        <v>22</v>
      </c>
      <c r="L1217">
        <v>2186970936</v>
      </c>
      <c r="M1217">
        <v>2186970936</v>
      </c>
      <c r="N1217" t="s">
        <v>31</v>
      </c>
      <c r="O1217" t="s">
        <v>47</v>
      </c>
    </row>
    <row r="1218" spans="1:15" x14ac:dyDescent="0.3">
      <c r="A1218" t="s">
        <v>14</v>
      </c>
      <c r="B1218">
        <v>6</v>
      </c>
      <c r="C1218" t="str">
        <f>+TEXT(BaseDatos[[#This Row],[Fecha]],"mmmm")</f>
        <v>July</v>
      </c>
      <c r="D1218" s="18">
        <v>44748</v>
      </c>
      <c r="E1218" t="s">
        <v>34</v>
      </c>
      <c r="F1218" t="s">
        <v>36</v>
      </c>
      <c r="G1218">
        <v>329</v>
      </c>
      <c r="H1218">
        <v>51217</v>
      </c>
      <c r="I1218">
        <v>5</v>
      </c>
      <c r="J1218" s="11">
        <v>0.1875</v>
      </c>
      <c r="K1218" t="s">
        <v>17</v>
      </c>
      <c r="L1218">
        <v>2207497170</v>
      </c>
      <c r="M1218">
        <v>2212525308</v>
      </c>
      <c r="N1218" t="s">
        <v>31</v>
      </c>
      <c r="O1218" t="s">
        <v>37</v>
      </c>
    </row>
    <row r="1219" spans="1:15" x14ac:dyDescent="0.3">
      <c r="A1219" t="s">
        <v>14</v>
      </c>
      <c r="B1219">
        <v>16</v>
      </c>
      <c r="C1219" t="str">
        <f>+TEXT(BaseDatos[[#This Row],[Fecha]],"mmmm")</f>
        <v>November</v>
      </c>
      <c r="D1219" s="18">
        <v>44881</v>
      </c>
      <c r="E1219" t="s">
        <v>23</v>
      </c>
      <c r="F1219" t="s">
        <v>26</v>
      </c>
      <c r="G1219">
        <v>900</v>
      </c>
      <c r="H1219">
        <v>73386</v>
      </c>
      <c r="I1219">
        <v>5</v>
      </c>
      <c r="J1219" s="11">
        <v>0.29166666666666669</v>
      </c>
      <c r="K1219" t="s">
        <v>22</v>
      </c>
      <c r="L1219">
        <v>2207497170</v>
      </c>
      <c r="M1219">
        <v>2207497170</v>
      </c>
      <c r="N1219" t="s">
        <v>38</v>
      </c>
      <c r="O1219" t="s">
        <v>44</v>
      </c>
    </row>
    <row r="1220" spans="1:15" x14ac:dyDescent="0.3">
      <c r="A1220" t="s">
        <v>14</v>
      </c>
      <c r="B1220">
        <v>19</v>
      </c>
      <c r="C1220" t="str">
        <f>+TEXT(BaseDatos[[#This Row],[Fecha]],"mmmm")</f>
        <v>October</v>
      </c>
      <c r="D1220" s="18">
        <v>44853</v>
      </c>
      <c r="E1220" t="s">
        <v>20</v>
      </c>
      <c r="F1220" t="s">
        <v>26</v>
      </c>
      <c r="G1220">
        <v>333</v>
      </c>
      <c r="H1220">
        <v>48571</v>
      </c>
      <c r="I1220">
        <v>4</v>
      </c>
      <c r="J1220" s="11">
        <v>0.20833333333333334</v>
      </c>
      <c r="K1220" t="s">
        <v>27</v>
      </c>
      <c r="L1220">
        <v>2177693658</v>
      </c>
      <c r="M1220">
        <v>2205821202</v>
      </c>
      <c r="N1220" t="s">
        <v>24</v>
      </c>
      <c r="O1220" t="s">
        <v>44</v>
      </c>
    </row>
    <row r="1221" spans="1:15" x14ac:dyDescent="0.3">
      <c r="A1221" t="s">
        <v>14</v>
      </c>
      <c r="B1221">
        <v>11</v>
      </c>
      <c r="C1221" t="str">
        <f>+TEXT(BaseDatos[[#This Row],[Fecha]],"mmmm")</f>
        <v>November</v>
      </c>
      <c r="D1221" s="18">
        <v>44876</v>
      </c>
      <c r="E1221" t="s">
        <v>35</v>
      </c>
      <c r="F1221" t="s">
        <v>30</v>
      </c>
      <c r="G1221">
        <v>382</v>
      </c>
      <c r="H1221">
        <v>10357</v>
      </c>
      <c r="I1221">
        <v>5</v>
      </c>
      <c r="J1221" s="11">
        <v>0.1875</v>
      </c>
      <c r="K1221" t="s">
        <v>17</v>
      </c>
      <c r="L1221">
        <v>2205821202</v>
      </c>
      <c r="M1221">
        <v>2210881640</v>
      </c>
      <c r="N1221" t="s">
        <v>24</v>
      </c>
      <c r="O1221" t="s">
        <v>37</v>
      </c>
    </row>
    <row r="1222" spans="1:15" x14ac:dyDescent="0.3">
      <c r="A1222" t="s">
        <v>14</v>
      </c>
      <c r="B1222">
        <v>26</v>
      </c>
      <c r="C1222" t="str">
        <f>+TEXT(BaseDatos[[#This Row],[Fecha]],"mmmm")</f>
        <v>July</v>
      </c>
      <c r="D1222" s="18">
        <v>44768</v>
      </c>
      <c r="E1222" t="s">
        <v>15</v>
      </c>
      <c r="F1222" t="s">
        <v>21</v>
      </c>
      <c r="G1222">
        <v>222</v>
      </c>
      <c r="H1222">
        <v>62085</v>
      </c>
      <c r="I1222">
        <v>3</v>
      </c>
      <c r="J1222" s="11">
        <v>0.125</v>
      </c>
      <c r="K1222" t="s">
        <v>27</v>
      </c>
      <c r="L1222">
        <v>2177693658</v>
      </c>
      <c r="M1222">
        <v>2177693658</v>
      </c>
      <c r="N1222" t="s">
        <v>18</v>
      </c>
      <c r="O1222" t="s">
        <v>39</v>
      </c>
    </row>
    <row r="1223" spans="1:15" x14ac:dyDescent="0.3">
      <c r="A1223" t="s">
        <v>14</v>
      </c>
      <c r="B1223">
        <v>24</v>
      </c>
      <c r="C1223" t="str">
        <f>+TEXT(BaseDatos[[#This Row],[Fecha]],"mmmm")</f>
        <v>June</v>
      </c>
      <c r="D1223" s="18">
        <v>44736</v>
      </c>
      <c r="E1223" t="s">
        <v>29</v>
      </c>
      <c r="F1223" t="s">
        <v>36</v>
      </c>
      <c r="G1223">
        <v>480</v>
      </c>
      <c r="H1223">
        <v>39176</v>
      </c>
      <c r="I1223">
        <v>5</v>
      </c>
      <c r="J1223" s="11">
        <v>0.25</v>
      </c>
      <c r="K1223" t="s">
        <v>17</v>
      </c>
      <c r="L1223">
        <v>2210881640</v>
      </c>
      <c r="M1223">
        <v>2212525308</v>
      </c>
      <c r="N1223" t="s">
        <v>18</v>
      </c>
      <c r="O1223" t="s">
        <v>42</v>
      </c>
    </row>
    <row r="1224" spans="1:15" x14ac:dyDescent="0.3">
      <c r="A1224" t="s">
        <v>41</v>
      </c>
      <c r="B1224">
        <v>18</v>
      </c>
      <c r="C1224" t="str">
        <f>+TEXT(BaseDatos[[#This Row],[Fecha]],"mmmm")</f>
        <v>November</v>
      </c>
      <c r="D1224" s="18">
        <v>44883</v>
      </c>
      <c r="E1224" t="s">
        <v>29</v>
      </c>
      <c r="F1224" t="s">
        <v>40</v>
      </c>
      <c r="G1224">
        <v>480</v>
      </c>
      <c r="H1224">
        <v>17467</v>
      </c>
      <c r="I1224">
        <v>5</v>
      </c>
      <c r="J1224" s="11">
        <v>0.25</v>
      </c>
      <c r="K1224" t="s">
        <v>27</v>
      </c>
      <c r="L1224">
        <v>2207497170</v>
      </c>
      <c r="M1224">
        <v>2205821202</v>
      </c>
      <c r="N1224" t="s">
        <v>24</v>
      </c>
      <c r="O1224" t="s">
        <v>47</v>
      </c>
    </row>
    <row r="1225" spans="1:15" x14ac:dyDescent="0.3">
      <c r="A1225" t="s">
        <v>14</v>
      </c>
      <c r="B1225">
        <v>4</v>
      </c>
      <c r="C1225" t="str">
        <f>+TEXT(BaseDatos[[#This Row],[Fecha]],"mmmm")</f>
        <v>March</v>
      </c>
      <c r="D1225" s="18">
        <v>44624</v>
      </c>
      <c r="E1225" t="s">
        <v>23</v>
      </c>
      <c r="F1225" t="s">
        <v>26</v>
      </c>
      <c r="G1225">
        <v>900</v>
      </c>
      <c r="H1225">
        <v>76118</v>
      </c>
      <c r="I1225">
        <v>5</v>
      </c>
      <c r="J1225" s="11">
        <v>0.29166666666666669</v>
      </c>
      <c r="K1225" t="s">
        <v>22</v>
      </c>
      <c r="L1225">
        <v>2194894679</v>
      </c>
      <c r="M1225">
        <v>2177693658</v>
      </c>
      <c r="N1225" t="s">
        <v>18</v>
      </c>
      <c r="O1225" t="s">
        <v>28</v>
      </c>
    </row>
    <row r="1226" spans="1:15" x14ac:dyDescent="0.3">
      <c r="A1226" t="s">
        <v>14</v>
      </c>
      <c r="B1226">
        <v>11</v>
      </c>
      <c r="C1226" t="str">
        <f>+TEXT(BaseDatos[[#This Row],[Fecha]],"mmmm")</f>
        <v>November</v>
      </c>
      <c r="D1226" s="18">
        <v>44876</v>
      </c>
      <c r="E1226" t="s">
        <v>20</v>
      </c>
      <c r="F1226" t="s">
        <v>36</v>
      </c>
      <c r="G1226">
        <v>333</v>
      </c>
      <c r="H1226">
        <v>67053</v>
      </c>
      <c r="I1226">
        <v>4</v>
      </c>
      <c r="J1226" s="11">
        <v>0.20833333333333334</v>
      </c>
      <c r="K1226" t="s">
        <v>22</v>
      </c>
      <c r="L1226">
        <v>2210881640</v>
      </c>
      <c r="M1226">
        <v>2205821202</v>
      </c>
      <c r="N1226" t="s">
        <v>31</v>
      </c>
      <c r="O1226" t="s">
        <v>32</v>
      </c>
    </row>
    <row r="1227" spans="1:15" x14ac:dyDescent="0.3">
      <c r="A1227" t="s">
        <v>14</v>
      </c>
      <c r="B1227">
        <v>10</v>
      </c>
      <c r="C1227" t="str">
        <f>+TEXT(BaseDatos[[#This Row],[Fecha]],"mmmm")</f>
        <v>April</v>
      </c>
      <c r="D1227" s="18">
        <v>44661</v>
      </c>
      <c r="E1227" t="s">
        <v>15</v>
      </c>
      <c r="F1227" t="s">
        <v>40</v>
      </c>
      <c r="G1227">
        <v>222</v>
      </c>
      <c r="H1227">
        <v>20301</v>
      </c>
      <c r="I1227">
        <v>3</v>
      </c>
      <c r="J1227" s="11">
        <v>0.125</v>
      </c>
      <c r="K1227" t="s">
        <v>17</v>
      </c>
      <c r="L1227">
        <v>2212525308</v>
      </c>
      <c r="M1227">
        <v>2207497170</v>
      </c>
      <c r="N1227" t="s">
        <v>18</v>
      </c>
      <c r="O1227" t="s">
        <v>32</v>
      </c>
    </row>
    <row r="1228" spans="1:15" x14ac:dyDescent="0.3">
      <c r="A1228" t="s">
        <v>41</v>
      </c>
      <c r="B1228">
        <v>17</v>
      </c>
      <c r="C1228" t="str">
        <f>+TEXT(BaseDatos[[#This Row],[Fecha]],"mmmm")</f>
        <v>August</v>
      </c>
      <c r="D1228" s="18">
        <v>44790</v>
      </c>
      <c r="E1228" t="s">
        <v>34</v>
      </c>
      <c r="F1228" t="s">
        <v>26</v>
      </c>
      <c r="G1228">
        <v>329</v>
      </c>
      <c r="H1228">
        <v>39558</v>
      </c>
      <c r="I1228">
        <v>5</v>
      </c>
      <c r="J1228" s="11">
        <v>0.1875</v>
      </c>
      <c r="K1228" t="s">
        <v>27</v>
      </c>
      <c r="L1228">
        <v>2177693658</v>
      </c>
      <c r="M1228">
        <v>2212525308</v>
      </c>
      <c r="N1228" t="s">
        <v>31</v>
      </c>
      <c r="O1228" t="s">
        <v>48</v>
      </c>
    </row>
    <row r="1229" spans="1:15" x14ac:dyDescent="0.3">
      <c r="A1229" t="s">
        <v>41</v>
      </c>
      <c r="B1229">
        <v>14</v>
      </c>
      <c r="C1229" t="str">
        <f>+TEXT(BaseDatos[[#This Row],[Fecha]],"mmmm")</f>
        <v>March</v>
      </c>
      <c r="D1229" s="18">
        <v>44634</v>
      </c>
      <c r="E1229" t="s">
        <v>20</v>
      </c>
      <c r="F1229" t="s">
        <v>26</v>
      </c>
      <c r="G1229">
        <v>333</v>
      </c>
      <c r="H1229">
        <v>78322</v>
      </c>
      <c r="I1229">
        <v>4</v>
      </c>
      <c r="J1229" s="11">
        <v>0.20833333333333334</v>
      </c>
      <c r="K1229" t="s">
        <v>17</v>
      </c>
      <c r="L1229">
        <v>2212525308</v>
      </c>
      <c r="M1229">
        <v>2212525308</v>
      </c>
      <c r="N1229" t="s">
        <v>38</v>
      </c>
      <c r="O1229" t="s">
        <v>48</v>
      </c>
    </row>
    <row r="1230" spans="1:15" x14ac:dyDescent="0.3">
      <c r="A1230" t="s">
        <v>14</v>
      </c>
      <c r="B1230">
        <v>17</v>
      </c>
      <c r="C1230" t="str">
        <f>+TEXT(BaseDatos[[#This Row],[Fecha]],"mmmm")</f>
        <v>September</v>
      </c>
      <c r="D1230" s="18">
        <v>44821</v>
      </c>
      <c r="E1230" t="s">
        <v>29</v>
      </c>
      <c r="F1230" t="s">
        <v>21</v>
      </c>
      <c r="G1230">
        <v>480</v>
      </c>
      <c r="H1230">
        <v>56781</v>
      </c>
      <c r="I1230">
        <v>5</v>
      </c>
      <c r="J1230" s="11">
        <v>0.25</v>
      </c>
      <c r="K1230" t="s">
        <v>17</v>
      </c>
      <c r="L1230">
        <v>2186970936</v>
      </c>
      <c r="M1230">
        <v>2205821202</v>
      </c>
      <c r="N1230" t="s">
        <v>18</v>
      </c>
      <c r="O1230" t="s">
        <v>48</v>
      </c>
    </row>
    <row r="1231" spans="1:15" x14ac:dyDescent="0.3">
      <c r="A1231" t="s">
        <v>14</v>
      </c>
      <c r="B1231">
        <v>17</v>
      </c>
      <c r="C1231" t="str">
        <f>+TEXT(BaseDatos[[#This Row],[Fecha]],"mmmm")</f>
        <v>March</v>
      </c>
      <c r="D1231" s="18">
        <v>44637</v>
      </c>
      <c r="E1231" t="s">
        <v>35</v>
      </c>
      <c r="F1231" t="s">
        <v>21</v>
      </c>
      <c r="G1231">
        <v>382</v>
      </c>
      <c r="H1231">
        <v>56610</v>
      </c>
      <c r="I1231">
        <v>5</v>
      </c>
      <c r="J1231" s="11">
        <v>0.1875</v>
      </c>
      <c r="K1231" t="s">
        <v>22</v>
      </c>
      <c r="L1231">
        <v>2177693658</v>
      </c>
      <c r="M1231">
        <v>2207497170</v>
      </c>
      <c r="N1231" t="s">
        <v>38</v>
      </c>
      <c r="O1231" t="s">
        <v>19</v>
      </c>
    </row>
    <row r="1232" spans="1:15" x14ac:dyDescent="0.3">
      <c r="A1232" t="s">
        <v>14</v>
      </c>
      <c r="B1232">
        <v>15</v>
      </c>
      <c r="C1232" t="str">
        <f>+TEXT(BaseDatos[[#This Row],[Fecha]],"mmmm")</f>
        <v>December</v>
      </c>
      <c r="D1232" s="18">
        <v>44910</v>
      </c>
      <c r="E1232" t="s">
        <v>35</v>
      </c>
      <c r="F1232" t="s">
        <v>36</v>
      </c>
      <c r="G1232">
        <v>382</v>
      </c>
      <c r="H1232">
        <v>41853</v>
      </c>
      <c r="I1232">
        <v>5</v>
      </c>
      <c r="J1232" s="11">
        <v>0.1875</v>
      </c>
      <c r="K1232" t="s">
        <v>22</v>
      </c>
      <c r="L1232">
        <v>2162890821</v>
      </c>
      <c r="M1232">
        <v>2212525308</v>
      </c>
      <c r="N1232" t="s">
        <v>38</v>
      </c>
      <c r="O1232" t="s">
        <v>42</v>
      </c>
    </row>
    <row r="1233" spans="1:15" x14ac:dyDescent="0.3">
      <c r="A1233" t="s">
        <v>14</v>
      </c>
      <c r="B1233">
        <v>13</v>
      </c>
      <c r="C1233" t="str">
        <f>+TEXT(BaseDatos[[#This Row],[Fecha]],"mmmm")</f>
        <v>March</v>
      </c>
      <c r="D1233" s="18">
        <v>44633</v>
      </c>
      <c r="E1233" t="s">
        <v>20</v>
      </c>
      <c r="F1233" t="s">
        <v>16</v>
      </c>
      <c r="G1233">
        <v>333</v>
      </c>
      <c r="H1233">
        <v>64877</v>
      </c>
      <c r="I1233">
        <v>4</v>
      </c>
      <c r="J1233" s="11">
        <v>0.20833333333333334</v>
      </c>
      <c r="K1233" t="s">
        <v>22</v>
      </c>
      <c r="L1233">
        <v>2205821202</v>
      </c>
      <c r="M1233">
        <v>2210881640</v>
      </c>
      <c r="N1233" t="s">
        <v>31</v>
      </c>
      <c r="O1233" t="s">
        <v>33</v>
      </c>
    </row>
    <row r="1234" spans="1:15" x14ac:dyDescent="0.3">
      <c r="A1234" t="s">
        <v>41</v>
      </c>
      <c r="B1234">
        <v>8</v>
      </c>
      <c r="C1234" t="str">
        <f>+TEXT(BaseDatos[[#This Row],[Fecha]],"mmmm")</f>
        <v>May</v>
      </c>
      <c r="D1234" s="18">
        <v>44689</v>
      </c>
      <c r="E1234" t="s">
        <v>23</v>
      </c>
      <c r="F1234" t="s">
        <v>16</v>
      </c>
      <c r="G1234">
        <v>900</v>
      </c>
      <c r="H1234">
        <v>51687</v>
      </c>
      <c r="I1234">
        <v>5</v>
      </c>
      <c r="J1234" s="11">
        <v>0.29166666666666669</v>
      </c>
      <c r="K1234" t="s">
        <v>27</v>
      </c>
      <c r="L1234">
        <v>2177693658</v>
      </c>
      <c r="M1234">
        <v>2162890821</v>
      </c>
      <c r="N1234" t="s">
        <v>18</v>
      </c>
      <c r="O1234" t="s">
        <v>45</v>
      </c>
    </row>
    <row r="1235" spans="1:15" x14ac:dyDescent="0.3">
      <c r="A1235" t="s">
        <v>14</v>
      </c>
      <c r="B1235">
        <v>1</v>
      </c>
      <c r="C1235" t="str">
        <f>+TEXT(BaseDatos[[#This Row],[Fecha]],"mmmm")</f>
        <v>February</v>
      </c>
      <c r="D1235" s="18">
        <v>44593</v>
      </c>
      <c r="E1235" t="s">
        <v>20</v>
      </c>
      <c r="F1235" t="s">
        <v>21</v>
      </c>
      <c r="G1235">
        <v>333</v>
      </c>
      <c r="H1235">
        <v>71269</v>
      </c>
      <c r="I1235">
        <v>4</v>
      </c>
      <c r="J1235" s="11">
        <v>0.20833333333333334</v>
      </c>
      <c r="K1235" t="s">
        <v>22</v>
      </c>
      <c r="L1235">
        <v>2205821202</v>
      </c>
      <c r="M1235">
        <v>2207497170</v>
      </c>
      <c r="N1235" t="s">
        <v>24</v>
      </c>
      <c r="O1235" t="s">
        <v>37</v>
      </c>
    </row>
    <row r="1236" spans="1:15" x14ac:dyDescent="0.3">
      <c r="A1236" t="s">
        <v>14</v>
      </c>
      <c r="B1236">
        <v>19</v>
      </c>
      <c r="C1236" t="str">
        <f>+TEXT(BaseDatos[[#This Row],[Fecha]],"mmmm")</f>
        <v>January</v>
      </c>
      <c r="D1236" s="18">
        <v>44580</v>
      </c>
      <c r="E1236" t="s">
        <v>29</v>
      </c>
      <c r="F1236" t="s">
        <v>16</v>
      </c>
      <c r="G1236">
        <v>480</v>
      </c>
      <c r="H1236">
        <v>77389</v>
      </c>
      <c r="I1236">
        <v>5</v>
      </c>
      <c r="J1236" s="11">
        <v>0.25</v>
      </c>
      <c r="K1236" t="s">
        <v>17</v>
      </c>
      <c r="L1236">
        <v>2207497170</v>
      </c>
      <c r="M1236">
        <v>2162890821</v>
      </c>
      <c r="N1236" t="s">
        <v>38</v>
      </c>
      <c r="O1236" t="s">
        <v>33</v>
      </c>
    </row>
    <row r="1237" spans="1:15" x14ac:dyDescent="0.3">
      <c r="A1237" t="s">
        <v>14</v>
      </c>
      <c r="B1237">
        <v>27</v>
      </c>
      <c r="C1237" t="str">
        <f>+TEXT(BaseDatos[[#This Row],[Fecha]],"mmmm")</f>
        <v>July</v>
      </c>
      <c r="D1237" s="18">
        <v>44769</v>
      </c>
      <c r="E1237" t="s">
        <v>34</v>
      </c>
      <c r="F1237" t="s">
        <v>40</v>
      </c>
      <c r="G1237">
        <v>329</v>
      </c>
      <c r="H1237">
        <v>38972</v>
      </c>
      <c r="I1237">
        <v>5</v>
      </c>
      <c r="J1237" s="11">
        <v>0.1875</v>
      </c>
      <c r="K1237" t="s">
        <v>22</v>
      </c>
      <c r="L1237">
        <v>2205821202</v>
      </c>
      <c r="M1237">
        <v>2207497170</v>
      </c>
      <c r="N1237" t="s">
        <v>18</v>
      </c>
      <c r="O1237" t="s">
        <v>48</v>
      </c>
    </row>
    <row r="1238" spans="1:15" x14ac:dyDescent="0.3">
      <c r="A1238" t="s">
        <v>41</v>
      </c>
      <c r="B1238">
        <v>23</v>
      </c>
      <c r="C1238" t="str">
        <f>+TEXT(BaseDatos[[#This Row],[Fecha]],"mmmm")</f>
        <v>September</v>
      </c>
      <c r="D1238" s="18">
        <v>44827</v>
      </c>
      <c r="E1238" t="s">
        <v>20</v>
      </c>
      <c r="F1238" t="s">
        <v>40</v>
      </c>
      <c r="G1238">
        <v>333</v>
      </c>
      <c r="H1238">
        <v>68489</v>
      </c>
      <c r="I1238">
        <v>4</v>
      </c>
      <c r="J1238" s="11">
        <v>0.20833333333333334</v>
      </c>
      <c r="K1238" t="s">
        <v>27</v>
      </c>
      <c r="L1238">
        <v>2162890821</v>
      </c>
      <c r="M1238">
        <v>2210881640</v>
      </c>
      <c r="N1238" t="s">
        <v>18</v>
      </c>
      <c r="O1238" t="s">
        <v>42</v>
      </c>
    </row>
    <row r="1239" spans="1:15" x14ac:dyDescent="0.3">
      <c r="A1239" t="s">
        <v>14</v>
      </c>
      <c r="B1239">
        <v>2</v>
      </c>
      <c r="C1239" t="str">
        <f>+TEXT(BaseDatos[[#This Row],[Fecha]],"mmmm")</f>
        <v>October</v>
      </c>
      <c r="D1239" s="18">
        <v>44836</v>
      </c>
      <c r="E1239" t="s">
        <v>20</v>
      </c>
      <c r="F1239" t="s">
        <v>30</v>
      </c>
      <c r="G1239">
        <v>333</v>
      </c>
      <c r="H1239">
        <v>22757</v>
      </c>
      <c r="I1239">
        <v>4</v>
      </c>
      <c r="J1239" s="11">
        <v>0.20833333333333334</v>
      </c>
      <c r="K1239" t="s">
        <v>17</v>
      </c>
      <c r="L1239">
        <v>2210881640</v>
      </c>
      <c r="M1239">
        <v>2207497170</v>
      </c>
      <c r="N1239" t="s">
        <v>24</v>
      </c>
      <c r="O1239" t="s">
        <v>25</v>
      </c>
    </row>
    <row r="1240" spans="1:15" x14ac:dyDescent="0.3">
      <c r="A1240" t="s">
        <v>41</v>
      </c>
      <c r="B1240">
        <v>20</v>
      </c>
      <c r="C1240" t="str">
        <f>+TEXT(BaseDatos[[#This Row],[Fecha]],"mmmm")</f>
        <v>October</v>
      </c>
      <c r="D1240" s="18">
        <v>44854</v>
      </c>
      <c r="E1240" t="s">
        <v>29</v>
      </c>
      <c r="F1240" t="s">
        <v>16</v>
      </c>
      <c r="G1240">
        <v>480</v>
      </c>
      <c r="H1240">
        <v>43827</v>
      </c>
      <c r="I1240">
        <v>5</v>
      </c>
      <c r="J1240" s="11">
        <v>0.25</v>
      </c>
      <c r="K1240" t="s">
        <v>27</v>
      </c>
      <c r="L1240">
        <v>2150486004</v>
      </c>
      <c r="M1240">
        <v>2186970936</v>
      </c>
      <c r="N1240" t="s">
        <v>31</v>
      </c>
      <c r="O1240" t="s">
        <v>42</v>
      </c>
    </row>
    <row r="1241" spans="1:15" x14ac:dyDescent="0.3">
      <c r="A1241" t="s">
        <v>14</v>
      </c>
      <c r="B1241">
        <v>13</v>
      </c>
      <c r="C1241" t="str">
        <f>+TEXT(BaseDatos[[#This Row],[Fecha]],"mmmm")</f>
        <v>January</v>
      </c>
      <c r="D1241" s="18">
        <v>44574</v>
      </c>
      <c r="E1241" t="s">
        <v>34</v>
      </c>
      <c r="F1241" t="s">
        <v>21</v>
      </c>
      <c r="G1241">
        <v>329</v>
      </c>
      <c r="H1241">
        <v>73851</v>
      </c>
      <c r="I1241">
        <v>5</v>
      </c>
      <c r="J1241" s="11">
        <v>0.1875</v>
      </c>
      <c r="K1241" t="s">
        <v>17</v>
      </c>
      <c r="L1241">
        <v>2177693658</v>
      </c>
      <c r="M1241">
        <v>2210881640</v>
      </c>
      <c r="N1241" t="s">
        <v>31</v>
      </c>
      <c r="O1241" t="s">
        <v>48</v>
      </c>
    </row>
    <row r="1242" spans="1:15" x14ac:dyDescent="0.3">
      <c r="A1242" t="s">
        <v>14</v>
      </c>
      <c r="B1242">
        <v>8</v>
      </c>
      <c r="C1242" t="str">
        <f>+TEXT(BaseDatos[[#This Row],[Fecha]],"mmmm")</f>
        <v>May</v>
      </c>
      <c r="D1242" s="18">
        <v>44689</v>
      </c>
      <c r="E1242" t="s">
        <v>29</v>
      </c>
      <c r="F1242" t="s">
        <v>40</v>
      </c>
      <c r="G1242">
        <v>480</v>
      </c>
      <c r="H1242">
        <v>59080</v>
      </c>
      <c r="I1242">
        <v>5</v>
      </c>
      <c r="J1242" s="11">
        <v>0.25</v>
      </c>
      <c r="K1242" t="s">
        <v>17</v>
      </c>
      <c r="L1242">
        <v>2207497170</v>
      </c>
      <c r="M1242">
        <v>2205821202</v>
      </c>
      <c r="N1242" t="s">
        <v>24</v>
      </c>
      <c r="O1242" t="s">
        <v>28</v>
      </c>
    </row>
    <row r="1243" spans="1:15" x14ac:dyDescent="0.3">
      <c r="A1243" t="s">
        <v>14</v>
      </c>
      <c r="B1243">
        <v>21</v>
      </c>
      <c r="C1243" t="str">
        <f>+TEXT(BaseDatos[[#This Row],[Fecha]],"mmmm")</f>
        <v>January</v>
      </c>
      <c r="D1243" s="18">
        <v>44582</v>
      </c>
      <c r="E1243" t="s">
        <v>29</v>
      </c>
      <c r="F1243" t="s">
        <v>26</v>
      </c>
      <c r="G1243">
        <v>480</v>
      </c>
      <c r="H1243">
        <v>42856</v>
      </c>
      <c r="I1243">
        <v>5</v>
      </c>
      <c r="J1243" s="11">
        <v>0.25</v>
      </c>
      <c r="K1243" t="s">
        <v>27</v>
      </c>
      <c r="L1243">
        <v>2186970936</v>
      </c>
      <c r="M1243">
        <v>2162890821</v>
      </c>
      <c r="N1243" t="s">
        <v>38</v>
      </c>
      <c r="O1243" t="s">
        <v>37</v>
      </c>
    </row>
    <row r="1244" spans="1:15" x14ac:dyDescent="0.3">
      <c r="A1244" t="s">
        <v>41</v>
      </c>
      <c r="B1244">
        <v>25</v>
      </c>
      <c r="C1244" t="str">
        <f>+TEXT(BaseDatos[[#This Row],[Fecha]],"mmmm")</f>
        <v>October</v>
      </c>
      <c r="D1244" s="18">
        <v>44859</v>
      </c>
      <c r="E1244" t="s">
        <v>29</v>
      </c>
      <c r="F1244" t="s">
        <v>30</v>
      </c>
      <c r="G1244">
        <v>480</v>
      </c>
      <c r="H1244">
        <v>30724</v>
      </c>
      <c r="I1244">
        <v>5</v>
      </c>
      <c r="J1244" s="11">
        <v>0.25</v>
      </c>
      <c r="K1244" t="s">
        <v>27</v>
      </c>
      <c r="L1244">
        <v>2194894679</v>
      </c>
      <c r="M1244">
        <v>2207497170</v>
      </c>
      <c r="N1244" t="s">
        <v>18</v>
      </c>
      <c r="O1244" t="s">
        <v>19</v>
      </c>
    </row>
    <row r="1245" spans="1:15" x14ac:dyDescent="0.3">
      <c r="A1245" t="s">
        <v>14</v>
      </c>
      <c r="B1245">
        <v>22</v>
      </c>
      <c r="C1245" t="str">
        <f>+TEXT(BaseDatos[[#This Row],[Fecha]],"mmmm")</f>
        <v>April</v>
      </c>
      <c r="D1245" s="18">
        <v>44673</v>
      </c>
      <c r="E1245" t="s">
        <v>20</v>
      </c>
      <c r="F1245" t="s">
        <v>30</v>
      </c>
      <c r="G1245">
        <v>333</v>
      </c>
      <c r="H1245">
        <v>28695</v>
      </c>
      <c r="I1245">
        <v>4</v>
      </c>
      <c r="J1245" s="11">
        <v>0.20833333333333334</v>
      </c>
      <c r="K1245" t="s">
        <v>22</v>
      </c>
      <c r="L1245">
        <v>2194894679</v>
      </c>
      <c r="M1245">
        <v>2186970936</v>
      </c>
      <c r="N1245" t="s">
        <v>31</v>
      </c>
      <c r="O1245" t="s">
        <v>46</v>
      </c>
    </row>
    <row r="1246" spans="1:15" x14ac:dyDescent="0.3">
      <c r="A1246" t="s">
        <v>41</v>
      </c>
      <c r="B1246">
        <v>10</v>
      </c>
      <c r="C1246" t="str">
        <f>+TEXT(BaseDatos[[#This Row],[Fecha]],"mmmm")</f>
        <v>August</v>
      </c>
      <c r="D1246" s="18">
        <v>44783</v>
      </c>
      <c r="E1246" t="s">
        <v>20</v>
      </c>
      <c r="F1246" t="s">
        <v>36</v>
      </c>
      <c r="G1246">
        <v>333</v>
      </c>
      <c r="H1246">
        <v>51969</v>
      </c>
      <c r="I1246">
        <v>4</v>
      </c>
      <c r="J1246" s="11">
        <v>0.20833333333333334</v>
      </c>
      <c r="K1246" t="s">
        <v>22</v>
      </c>
      <c r="L1246">
        <v>2210881640</v>
      </c>
      <c r="M1246">
        <v>2177693658</v>
      </c>
      <c r="N1246" t="s">
        <v>38</v>
      </c>
      <c r="O1246" t="s">
        <v>42</v>
      </c>
    </row>
    <row r="1247" spans="1:15" x14ac:dyDescent="0.3">
      <c r="A1247" t="s">
        <v>14</v>
      </c>
      <c r="B1247">
        <v>11</v>
      </c>
      <c r="C1247" t="str">
        <f>+TEXT(BaseDatos[[#This Row],[Fecha]],"mmmm")</f>
        <v>April</v>
      </c>
      <c r="D1247" s="18">
        <v>44662</v>
      </c>
      <c r="E1247" t="s">
        <v>29</v>
      </c>
      <c r="F1247" t="s">
        <v>16</v>
      </c>
      <c r="G1247">
        <v>480</v>
      </c>
      <c r="H1247">
        <v>42823</v>
      </c>
      <c r="I1247">
        <v>5</v>
      </c>
      <c r="J1247" s="11">
        <v>0.25</v>
      </c>
      <c r="K1247" t="s">
        <v>27</v>
      </c>
      <c r="L1247">
        <v>2194894679</v>
      </c>
      <c r="M1247">
        <v>2207497170</v>
      </c>
      <c r="N1247" t="s">
        <v>31</v>
      </c>
      <c r="O1247" t="s">
        <v>45</v>
      </c>
    </row>
    <row r="1248" spans="1:15" x14ac:dyDescent="0.3">
      <c r="A1248" t="s">
        <v>14</v>
      </c>
      <c r="B1248">
        <v>5</v>
      </c>
      <c r="C1248" t="str">
        <f>+TEXT(BaseDatos[[#This Row],[Fecha]],"mmmm")</f>
        <v>February</v>
      </c>
      <c r="D1248" s="18">
        <v>44597</v>
      </c>
      <c r="E1248" t="s">
        <v>20</v>
      </c>
      <c r="F1248" t="s">
        <v>40</v>
      </c>
      <c r="G1248">
        <v>333</v>
      </c>
      <c r="H1248">
        <v>53431</v>
      </c>
      <c r="I1248">
        <v>4</v>
      </c>
      <c r="J1248" s="11">
        <v>0.20833333333333334</v>
      </c>
      <c r="K1248" t="s">
        <v>27</v>
      </c>
      <c r="L1248">
        <v>2207497170</v>
      </c>
      <c r="M1248">
        <v>2210881640</v>
      </c>
      <c r="N1248" t="s">
        <v>24</v>
      </c>
      <c r="O1248" t="s">
        <v>33</v>
      </c>
    </row>
    <row r="1249" spans="1:15" x14ac:dyDescent="0.3">
      <c r="A1249" t="s">
        <v>14</v>
      </c>
      <c r="B1249">
        <v>21</v>
      </c>
      <c r="C1249" t="str">
        <f>+TEXT(BaseDatos[[#This Row],[Fecha]],"mmmm")</f>
        <v>June</v>
      </c>
      <c r="D1249" s="18">
        <v>44733</v>
      </c>
      <c r="E1249" t="s">
        <v>23</v>
      </c>
      <c r="F1249" t="s">
        <v>21</v>
      </c>
      <c r="G1249">
        <v>900</v>
      </c>
      <c r="H1249">
        <v>22672</v>
      </c>
      <c r="I1249">
        <v>5</v>
      </c>
      <c r="J1249" s="11">
        <v>0.29166666666666669</v>
      </c>
      <c r="K1249" t="s">
        <v>27</v>
      </c>
      <c r="L1249">
        <v>2194894679</v>
      </c>
      <c r="M1249">
        <v>2210881640</v>
      </c>
      <c r="N1249" t="s">
        <v>31</v>
      </c>
      <c r="O1249" t="s">
        <v>19</v>
      </c>
    </row>
    <row r="1250" spans="1:15" x14ac:dyDescent="0.3">
      <c r="A1250" t="s">
        <v>14</v>
      </c>
      <c r="B1250">
        <v>22</v>
      </c>
      <c r="C1250" t="str">
        <f>+TEXT(BaseDatos[[#This Row],[Fecha]],"mmmm")</f>
        <v>August</v>
      </c>
      <c r="D1250" s="18">
        <v>44795</v>
      </c>
      <c r="E1250" t="s">
        <v>23</v>
      </c>
      <c r="F1250" t="s">
        <v>36</v>
      </c>
      <c r="G1250">
        <v>900</v>
      </c>
      <c r="H1250">
        <v>46247</v>
      </c>
      <c r="I1250">
        <v>5</v>
      </c>
      <c r="J1250" s="11">
        <v>0.29166666666666669</v>
      </c>
      <c r="K1250" t="s">
        <v>27</v>
      </c>
      <c r="L1250">
        <v>2210881640</v>
      </c>
      <c r="M1250">
        <v>2177693658</v>
      </c>
      <c r="N1250" t="s">
        <v>31</v>
      </c>
      <c r="O1250" t="s">
        <v>49</v>
      </c>
    </row>
    <row r="1251" spans="1:15" x14ac:dyDescent="0.3">
      <c r="A1251" t="s">
        <v>14</v>
      </c>
      <c r="B1251">
        <v>5</v>
      </c>
      <c r="C1251" t="str">
        <f>+TEXT(BaseDatos[[#This Row],[Fecha]],"mmmm")</f>
        <v>July</v>
      </c>
      <c r="D1251" s="18">
        <v>44747</v>
      </c>
      <c r="E1251" t="s">
        <v>34</v>
      </c>
      <c r="F1251" t="s">
        <v>36</v>
      </c>
      <c r="G1251">
        <v>329</v>
      </c>
      <c r="H1251">
        <v>49840</v>
      </c>
      <c r="I1251">
        <v>5</v>
      </c>
      <c r="J1251" s="11">
        <v>0.1875</v>
      </c>
      <c r="K1251" t="s">
        <v>22</v>
      </c>
      <c r="L1251">
        <v>2205821202</v>
      </c>
      <c r="M1251">
        <v>2150486004</v>
      </c>
      <c r="N1251" t="s">
        <v>18</v>
      </c>
      <c r="O1251" t="s">
        <v>33</v>
      </c>
    </row>
    <row r="1252" spans="1:15" x14ac:dyDescent="0.3">
      <c r="A1252" t="s">
        <v>14</v>
      </c>
      <c r="B1252">
        <v>11</v>
      </c>
      <c r="C1252" t="str">
        <f>+TEXT(BaseDatos[[#This Row],[Fecha]],"mmmm")</f>
        <v>January</v>
      </c>
      <c r="D1252" s="18">
        <v>44572</v>
      </c>
      <c r="E1252" t="s">
        <v>34</v>
      </c>
      <c r="F1252" t="s">
        <v>26</v>
      </c>
      <c r="G1252">
        <v>329</v>
      </c>
      <c r="H1252">
        <v>30769</v>
      </c>
      <c r="I1252">
        <v>5</v>
      </c>
      <c r="J1252" s="11">
        <v>0.1875</v>
      </c>
      <c r="K1252" t="s">
        <v>22</v>
      </c>
      <c r="L1252">
        <v>2194894679</v>
      </c>
      <c r="M1252">
        <v>2186970936</v>
      </c>
      <c r="N1252" t="s">
        <v>38</v>
      </c>
      <c r="O1252" t="s">
        <v>28</v>
      </c>
    </row>
    <row r="1253" spans="1:15" x14ac:dyDescent="0.3">
      <c r="A1253" t="s">
        <v>14</v>
      </c>
      <c r="B1253">
        <v>19</v>
      </c>
      <c r="C1253" t="str">
        <f>+TEXT(BaseDatos[[#This Row],[Fecha]],"mmmm")</f>
        <v>September</v>
      </c>
      <c r="D1253" s="18">
        <v>44823</v>
      </c>
      <c r="E1253" t="s">
        <v>20</v>
      </c>
      <c r="F1253" t="s">
        <v>30</v>
      </c>
      <c r="G1253">
        <v>333</v>
      </c>
      <c r="H1253">
        <v>76336</v>
      </c>
      <c r="I1253">
        <v>4</v>
      </c>
      <c r="J1253" s="11">
        <v>0.20833333333333334</v>
      </c>
      <c r="K1253" t="s">
        <v>22</v>
      </c>
      <c r="L1253">
        <v>2210881640</v>
      </c>
      <c r="M1253">
        <v>2186970936</v>
      </c>
      <c r="N1253" t="s">
        <v>18</v>
      </c>
      <c r="O1253" t="s">
        <v>37</v>
      </c>
    </row>
    <row r="1254" spans="1:15" x14ac:dyDescent="0.3">
      <c r="A1254" t="s">
        <v>41</v>
      </c>
      <c r="B1254">
        <v>18</v>
      </c>
      <c r="C1254" t="str">
        <f>+TEXT(BaseDatos[[#This Row],[Fecha]],"mmmm")</f>
        <v>September</v>
      </c>
      <c r="D1254" s="18">
        <v>44822</v>
      </c>
      <c r="E1254" t="s">
        <v>23</v>
      </c>
      <c r="F1254" t="s">
        <v>16</v>
      </c>
      <c r="G1254">
        <v>900</v>
      </c>
      <c r="H1254">
        <v>23849</v>
      </c>
      <c r="I1254">
        <v>5</v>
      </c>
      <c r="J1254" s="11">
        <v>0.29166666666666669</v>
      </c>
      <c r="K1254" t="s">
        <v>17</v>
      </c>
      <c r="L1254">
        <v>2207497170</v>
      </c>
      <c r="M1254">
        <v>2210881640</v>
      </c>
      <c r="N1254" t="s">
        <v>24</v>
      </c>
      <c r="O1254" t="s">
        <v>25</v>
      </c>
    </row>
    <row r="1255" spans="1:15" x14ac:dyDescent="0.3">
      <c r="A1255" t="s">
        <v>41</v>
      </c>
      <c r="B1255">
        <v>18</v>
      </c>
      <c r="C1255" t="str">
        <f>+TEXT(BaseDatos[[#This Row],[Fecha]],"mmmm")</f>
        <v>January</v>
      </c>
      <c r="D1255" s="18">
        <v>44579</v>
      </c>
      <c r="E1255" t="s">
        <v>20</v>
      </c>
      <c r="F1255" t="s">
        <v>30</v>
      </c>
      <c r="G1255">
        <v>333</v>
      </c>
      <c r="H1255">
        <v>36607</v>
      </c>
      <c r="I1255">
        <v>4</v>
      </c>
      <c r="J1255" s="11">
        <v>0.20833333333333334</v>
      </c>
      <c r="K1255" t="s">
        <v>22</v>
      </c>
      <c r="L1255">
        <v>2210881640</v>
      </c>
      <c r="M1255">
        <v>2212525308</v>
      </c>
      <c r="N1255" t="s">
        <v>38</v>
      </c>
      <c r="O1255" t="s">
        <v>25</v>
      </c>
    </row>
    <row r="1256" spans="1:15" x14ac:dyDescent="0.3">
      <c r="A1256" t="s">
        <v>41</v>
      </c>
      <c r="B1256">
        <v>3</v>
      </c>
      <c r="C1256" t="str">
        <f>+TEXT(BaseDatos[[#This Row],[Fecha]],"mmmm")</f>
        <v>November</v>
      </c>
      <c r="D1256" s="18">
        <v>44868</v>
      </c>
      <c r="E1256" t="s">
        <v>23</v>
      </c>
      <c r="F1256" t="s">
        <v>30</v>
      </c>
      <c r="G1256">
        <v>900</v>
      </c>
      <c r="H1256">
        <v>52779</v>
      </c>
      <c r="I1256">
        <v>5</v>
      </c>
      <c r="J1256" s="11">
        <v>0.29166666666666669</v>
      </c>
      <c r="K1256" t="s">
        <v>22</v>
      </c>
      <c r="L1256">
        <v>2205821202</v>
      </c>
      <c r="M1256">
        <v>2210881640</v>
      </c>
      <c r="N1256" t="s">
        <v>31</v>
      </c>
      <c r="O1256" t="s">
        <v>39</v>
      </c>
    </row>
    <row r="1257" spans="1:15" x14ac:dyDescent="0.3">
      <c r="A1257" t="s">
        <v>14</v>
      </c>
      <c r="B1257">
        <v>11</v>
      </c>
      <c r="C1257" t="str">
        <f>+TEXT(BaseDatos[[#This Row],[Fecha]],"mmmm")</f>
        <v>April</v>
      </c>
      <c r="D1257" s="18">
        <v>44662</v>
      </c>
      <c r="E1257" t="s">
        <v>34</v>
      </c>
      <c r="F1257" t="s">
        <v>40</v>
      </c>
      <c r="G1257">
        <v>329</v>
      </c>
      <c r="H1257">
        <v>20191</v>
      </c>
      <c r="I1257">
        <v>5</v>
      </c>
      <c r="J1257" s="11">
        <v>0.1875</v>
      </c>
      <c r="K1257" t="s">
        <v>27</v>
      </c>
      <c r="L1257">
        <v>2212525308</v>
      </c>
      <c r="M1257">
        <v>2207497170</v>
      </c>
      <c r="N1257" t="s">
        <v>31</v>
      </c>
      <c r="O1257" t="s">
        <v>42</v>
      </c>
    </row>
    <row r="1258" spans="1:15" x14ac:dyDescent="0.3">
      <c r="A1258" t="s">
        <v>41</v>
      </c>
      <c r="B1258">
        <v>17</v>
      </c>
      <c r="C1258" t="str">
        <f>+TEXT(BaseDatos[[#This Row],[Fecha]],"mmmm")</f>
        <v>July</v>
      </c>
      <c r="D1258" s="18">
        <v>44759</v>
      </c>
      <c r="E1258" t="s">
        <v>20</v>
      </c>
      <c r="F1258" t="s">
        <v>16</v>
      </c>
      <c r="G1258">
        <v>333</v>
      </c>
      <c r="H1258">
        <v>78457</v>
      </c>
      <c r="I1258">
        <v>4</v>
      </c>
      <c r="J1258" s="11">
        <v>0.20833333333333334</v>
      </c>
      <c r="K1258" t="s">
        <v>22</v>
      </c>
      <c r="L1258">
        <v>2205821202</v>
      </c>
      <c r="M1258">
        <v>2186970936</v>
      </c>
      <c r="N1258" t="s">
        <v>31</v>
      </c>
      <c r="O1258" t="s">
        <v>28</v>
      </c>
    </row>
    <row r="1259" spans="1:15" x14ac:dyDescent="0.3">
      <c r="A1259" t="s">
        <v>14</v>
      </c>
      <c r="B1259">
        <v>15</v>
      </c>
      <c r="C1259" t="str">
        <f>+TEXT(BaseDatos[[#This Row],[Fecha]],"mmmm")</f>
        <v>July</v>
      </c>
      <c r="D1259" s="18">
        <v>44757</v>
      </c>
      <c r="E1259" t="s">
        <v>23</v>
      </c>
      <c r="F1259" t="s">
        <v>16</v>
      </c>
      <c r="G1259">
        <v>900</v>
      </c>
      <c r="H1259">
        <v>36343</v>
      </c>
      <c r="I1259">
        <v>5</v>
      </c>
      <c r="J1259" s="11">
        <v>0.29166666666666669</v>
      </c>
      <c r="K1259" t="s">
        <v>22</v>
      </c>
      <c r="L1259">
        <v>2150486004</v>
      </c>
      <c r="M1259">
        <v>2150486004</v>
      </c>
      <c r="N1259" t="s">
        <v>18</v>
      </c>
      <c r="O1259" t="s">
        <v>37</v>
      </c>
    </row>
    <row r="1260" spans="1:15" x14ac:dyDescent="0.3">
      <c r="A1260" t="s">
        <v>14</v>
      </c>
      <c r="B1260">
        <v>9</v>
      </c>
      <c r="C1260" t="str">
        <f>+TEXT(BaseDatos[[#This Row],[Fecha]],"mmmm")</f>
        <v>May</v>
      </c>
      <c r="D1260" s="18">
        <v>44690</v>
      </c>
      <c r="E1260" t="s">
        <v>15</v>
      </c>
      <c r="F1260" t="s">
        <v>30</v>
      </c>
      <c r="G1260">
        <v>222</v>
      </c>
      <c r="H1260">
        <v>64175</v>
      </c>
      <c r="I1260">
        <v>3</v>
      </c>
      <c r="J1260" s="11">
        <v>0.125</v>
      </c>
      <c r="K1260" t="s">
        <v>27</v>
      </c>
      <c r="L1260">
        <v>2205821202</v>
      </c>
      <c r="M1260">
        <v>2186970936</v>
      </c>
      <c r="N1260" t="s">
        <v>18</v>
      </c>
      <c r="O1260" t="s">
        <v>37</v>
      </c>
    </row>
    <row r="1261" spans="1:15" x14ac:dyDescent="0.3">
      <c r="A1261" t="s">
        <v>14</v>
      </c>
      <c r="B1261">
        <v>13</v>
      </c>
      <c r="C1261" t="str">
        <f>+TEXT(BaseDatos[[#This Row],[Fecha]],"mmmm")</f>
        <v>July</v>
      </c>
      <c r="D1261" s="18">
        <v>44755</v>
      </c>
      <c r="E1261" t="s">
        <v>20</v>
      </c>
      <c r="F1261" t="s">
        <v>36</v>
      </c>
      <c r="G1261">
        <v>333</v>
      </c>
      <c r="H1261">
        <v>76344</v>
      </c>
      <c r="I1261">
        <v>4</v>
      </c>
      <c r="J1261" s="11">
        <v>0.20833333333333334</v>
      </c>
      <c r="K1261" t="s">
        <v>17</v>
      </c>
      <c r="L1261">
        <v>2210881640</v>
      </c>
      <c r="M1261">
        <v>2186970936</v>
      </c>
      <c r="N1261" t="s">
        <v>24</v>
      </c>
      <c r="O1261" t="s">
        <v>33</v>
      </c>
    </row>
    <row r="1262" spans="1:15" x14ac:dyDescent="0.3">
      <c r="A1262" t="s">
        <v>14</v>
      </c>
      <c r="B1262">
        <v>15</v>
      </c>
      <c r="C1262" t="str">
        <f>+TEXT(BaseDatos[[#This Row],[Fecha]],"mmmm")</f>
        <v>July</v>
      </c>
      <c r="D1262" s="18">
        <v>44757</v>
      </c>
      <c r="E1262" t="s">
        <v>20</v>
      </c>
      <c r="F1262" t="s">
        <v>36</v>
      </c>
      <c r="G1262">
        <v>333</v>
      </c>
      <c r="H1262">
        <v>26894</v>
      </c>
      <c r="I1262">
        <v>4</v>
      </c>
      <c r="J1262" s="11">
        <v>0.20833333333333334</v>
      </c>
      <c r="K1262" t="s">
        <v>17</v>
      </c>
      <c r="L1262">
        <v>2207497170</v>
      </c>
      <c r="M1262">
        <v>2162890821</v>
      </c>
      <c r="N1262" t="s">
        <v>24</v>
      </c>
      <c r="O1262" t="s">
        <v>44</v>
      </c>
    </row>
    <row r="1263" spans="1:15" x14ac:dyDescent="0.3">
      <c r="A1263" t="s">
        <v>41</v>
      </c>
      <c r="B1263">
        <v>16</v>
      </c>
      <c r="C1263" t="str">
        <f>+TEXT(BaseDatos[[#This Row],[Fecha]],"mmmm")</f>
        <v>August</v>
      </c>
      <c r="D1263" s="18">
        <v>44789</v>
      </c>
      <c r="E1263" t="s">
        <v>15</v>
      </c>
      <c r="F1263" t="s">
        <v>26</v>
      </c>
      <c r="G1263">
        <v>222</v>
      </c>
      <c r="H1263">
        <v>75829</v>
      </c>
      <c r="I1263">
        <v>3</v>
      </c>
      <c r="J1263" s="11">
        <v>0.125</v>
      </c>
      <c r="K1263" t="s">
        <v>17</v>
      </c>
      <c r="L1263">
        <v>2177693658</v>
      </c>
      <c r="M1263">
        <v>2177693658</v>
      </c>
      <c r="N1263" t="s">
        <v>38</v>
      </c>
      <c r="O1263" t="s">
        <v>46</v>
      </c>
    </row>
    <row r="1264" spans="1:15" x14ac:dyDescent="0.3">
      <c r="A1264" t="s">
        <v>41</v>
      </c>
      <c r="B1264">
        <v>12</v>
      </c>
      <c r="C1264" t="str">
        <f>+TEXT(BaseDatos[[#This Row],[Fecha]],"mmmm")</f>
        <v>August</v>
      </c>
      <c r="D1264" s="18">
        <v>44785</v>
      </c>
      <c r="E1264" t="s">
        <v>35</v>
      </c>
      <c r="F1264" t="s">
        <v>36</v>
      </c>
      <c r="G1264">
        <v>382</v>
      </c>
      <c r="H1264">
        <v>67458</v>
      </c>
      <c r="I1264">
        <v>5</v>
      </c>
      <c r="J1264" s="11">
        <v>0.1875</v>
      </c>
      <c r="K1264" t="s">
        <v>22</v>
      </c>
      <c r="L1264">
        <v>2210881640</v>
      </c>
      <c r="M1264">
        <v>2162890821</v>
      </c>
      <c r="N1264" t="s">
        <v>18</v>
      </c>
      <c r="O1264" t="s">
        <v>25</v>
      </c>
    </row>
    <row r="1265" spans="1:15" x14ac:dyDescent="0.3">
      <c r="A1265" t="s">
        <v>14</v>
      </c>
      <c r="B1265">
        <v>5</v>
      </c>
      <c r="C1265" t="str">
        <f>+TEXT(BaseDatos[[#This Row],[Fecha]],"mmmm")</f>
        <v>December</v>
      </c>
      <c r="D1265" s="18">
        <v>44900</v>
      </c>
      <c r="E1265" t="s">
        <v>15</v>
      </c>
      <c r="F1265" t="s">
        <v>30</v>
      </c>
      <c r="G1265">
        <v>222</v>
      </c>
      <c r="H1265">
        <v>59970</v>
      </c>
      <c r="I1265">
        <v>3</v>
      </c>
      <c r="J1265" s="11">
        <v>0.125</v>
      </c>
      <c r="K1265" t="s">
        <v>17</v>
      </c>
      <c r="L1265">
        <v>2212525308</v>
      </c>
      <c r="M1265">
        <v>2207497170</v>
      </c>
      <c r="N1265" t="s">
        <v>18</v>
      </c>
      <c r="O1265" t="s">
        <v>43</v>
      </c>
    </row>
    <row r="1266" spans="1:15" x14ac:dyDescent="0.3">
      <c r="A1266" t="s">
        <v>14</v>
      </c>
      <c r="B1266">
        <v>21</v>
      </c>
      <c r="C1266" t="str">
        <f>+TEXT(BaseDatos[[#This Row],[Fecha]],"mmmm")</f>
        <v>December</v>
      </c>
      <c r="D1266" s="18">
        <v>44916</v>
      </c>
      <c r="E1266" t="s">
        <v>15</v>
      </c>
      <c r="F1266" t="s">
        <v>30</v>
      </c>
      <c r="G1266">
        <v>222</v>
      </c>
      <c r="H1266">
        <v>53891</v>
      </c>
      <c r="I1266">
        <v>3</v>
      </c>
      <c r="J1266" s="11">
        <v>0.125</v>
      </c>
      <c r="K1266" t="s">
        <v>27</v>
      </c>
      <c r="L1266">
        <v>2150486004</v>
      </c>
      <c r="M1266">
        <v>2150486004</v>
      </c>
      <c r="N1266" t="s">
        <v>38</v>
      </c>
      <c r="O1266" t="s">
        <v>32</v>
      </c>
    </row>
    <row r="1267" spans="1:15" x14ac:dyDescent="0.3">
      <c r="A1267" t="s">
        <v>14</v>
      </c>
      <c r="B1267">
        <v>17</v>
      </c>
      <c r="C1267" t="str">
        <f>+TEXT(BaseDatos[[#This Row],[Fecha]],"mmmm")</f>
        <v>April</v>
      </c>
      <c r="D1267" s="18">
        <v>44668</v>
      </c>
      <c r="E1267" t="s">
        <v>20</v>
      </c>
      <c r="F1267" t="s">
        <v>16</v>
      </c>
      <c r="G1267">
        <v>333</v>
      </c>
      <c r="H1267">
        <v>74182</v>
      </c>
      <c r="I1267">
        <v>4</v>
      </c>
      <c r="J1267" s="11">
        <v>0.20833333333333334</v>
      </c>
      <c r="K1267" t="s">
        <v>17</v>
      </c>
      <c r="L1267">
        <v>2207497170</v>
      </c>
      <c r="M1267">
        <v>2207497170</v>
      </c>
      <c r="N1267" t="s">
        <v>31</v>
      </c>
      <c r="O1267" t="s">
        <v>45</v>
      </c>
    </row>
    <row r="1268" spans="1:15" x14ac:dyDescent="0.3">
      <c r="A1268" t="s">
        <v>14</v>
      </c>
      <c r="B1268">
        <v>6</v>
      </c>
      <c r="C1268" t="str">
        <f>+TEXT(BaseDatos[[#This Row],[Fecha]],"mmmm")</f>
        <v>June</v>
      </c>
      <c r="D1268" s="18">
        <v>44718</v>
      </c>
      <c r="E1268" t="s">
        <v>15</v>
      </c>
      <c r="F1268" t="s">
        <v>36</v>
      </c>
      <c r="G1268">
        <v>222</v>
      </c>
      <c r="H1268">
        <v>15494</v>
      </c>
      <c r="I1268">
        <v>3</v>
      </c>
      <c r="J1268" s="11">
        <v>0.125</v>
      </c>
      <c r="K1268" t="s">
        <v>22</v>
      </c>
      <c r="L1268">
        <v>2212525308</v>
      </c>
      <c r="M1268">
        <v>2150486004</v>
      </c>
      <c r="N1268" t="s">
        <v>18</v>
      </c>
      <c r="O1268" t="s">
        <v>47</v>
      </c>
    </row>
    <row r="1269" spans="1:15" x14ac:dyDescent="0.3">
      <c r="A1269" t="s">
        <v>14</v>
      </c>
      <c r="B1269">
        <v>4</v>
      </c>
      <c r="C1269" t="str">
        <f>+TEXT(BaseDatos[[#This Row],[Fecha]],"mmmm")</f>
        <v>June</v>
      </c>
      <c r="D1269" s="18">
        <v>44716</v>
      </c>
      <c r="E1269" t="s">
        <v>29</v>
      </c>
      <c r="F1269" t="s">
        <v>40</v>
      </c>
      <c r="G1269">
        <v>480</v>
      </c>
      <c r="H1269">
        <v>34005</v>
      </c>
      <c r="I1269">
        <v>5</v>
      </c>
      <c r="J1269" s="11">
        <v>0.25</v>
      </c>
      <c r="K1269" t="s">
        <v>17</v>
      </c>
      <c r="L1269">
        <v>2210881640</v>
      </c>
      <c r="M1269">
        <v>2205821202</v>
      </c>
      <c r="N1269" t="s">
        <v>31</v>
      </c>
      <c r="O1269" t="s">
        <v>49</v>
      </c>
    </row>
    <row r="1270" spans="1:15" x14ac:dyDescent="0.3">
      <c r="A1270" t="s">
        <v>41</v>
      </c>
      <c r="B1270">
        <v>14</v>
      </c>
      <c r="C1270" t="str">
        <f>+TEXT(BaseDatos[[#This Row],[Fecha]],"mmmm")</f>
        <v>July</v>
      </c>
      <c r="D1270" s="18">
        <v>44756</v>
      </c>
      <c r="E1270" t="s">
        <v>20</v>
      </c>
      <c r="F1270" t="s">
        <v>36</v>
      </c>
      <c r="G1270">
        <v>333</v>
      </c>
      <c r="H1270">
        <v>26613</v>
      </c>
      <c r="I1270">
        <v>4</v>
      </c>
      <c r="J1270" s="11">
        <v>0.20833333333333334</v>
      </c>
      <c r="K1270" t="s">
        <v>17</v>
      </c>
      <c r="L1270">
        <v>2210881640</v>
      </c>
      <c r="M1270">
        <v>2162890821</v>
      </c>
      <c r="N1270" t="s">
        <v>31</v>
      </c>
      <c r="O1270" t="s">
        <v>28</v>
      </c>
    </row>
    <row r="1271" spans="1:15" x14ac:dyDescent="0.3">
      <c r="A1271" t="s">
        <v>14</v>
      </c>
      <c r="B1271">
        <v>8</v>
      </c>
      <c r="C1271" t="str">
        <f>+TEXT(BaseDatos[[#This Row],[Fecha]],"mmmm")</f>
        <v>March</v>
      </c>
      <c r="D1271" s="18">
        <v>44628</v>
      </c>
      <c r="E1271" t="s">
        <v>29</v>
      </c>
      <c r="F1271" t="s">
        <v>40</v>
      </c>
      <c r="G1271">
        <v>480</v>
      </c>
      <c r="H1271">
        <v>50873</v>
      </c>
      <c r="I1271">
        <v>5</v>
      </c>
      <c r="J1271" s="11">
        <v>0.25</v>
      </c>
      <c r="K1271" t="s">
        <v>17</v>
      </c>
      <c r="L1271">
        <v>2205821202</v>
      </c>
      <c r="M1271">
        <v>2210881640</v>
      </c>
      <c r="N1271" t="s">
        <v>18</v>
      </c>
      <c r="O1271" t="s">
        <v>45</v>
      </c>
    </row>
    <row r="1272" spans="1:15" x14ac:dyDescent="0.3">
      <c r="A1272" t="s">
        <v>41</v>
      </c>
      <c r="B1272">
        <v>17</v>
      </c>
      <c r="C1272" t="str">
        <f>+TEXT(BaseDatos[[#This Row],[Fecha]],"mmmm")</f>
        <v>November</v>
      </c>
      <c r="D1272" s="18">
        <v>44882</v>
      </c>
      <c r="E1272" t="s">
        <v>23</v>
      </c>
      <c r="F1272" t="s">
        <v>26</v>
      </c>
      <c r="G1272">
        <v>900</v>
      </c>
      <c r="H1272">
        <v>64463</v>
      </c>
      <c r="I1272">
        <v>5</v>
      </c>
      <c r="J1272" s="11">
        <v>0.29166666666666669</v>
      </c>
      <c r="K1272" t="s">
        <v>22</v>
      </c>
      <c r="L1272">
        <v>2212525308</v>
      </c>
      <c r="M1272">
        <v>2150486004</v>
      </c>
      <c r="N1272" t="s">
        <v>31</v>
      </c>
      <c r="O1272" t="s">
        <v>33</v>
      </c>
    </row>
    <row r="1273" spans="1:15" x14ac:dyDescent="0.3">
      <c r="A1273" t="s">
        <v>14</v>
      </c>
      <c r="B1273">
        <v>10</v>
      </c>
      <c r="C1273" t="str">
        <f>+TEXT(BaseDatos[[#This Row],[Fecha]],"mmmm")</f>
        <v>December</v>
      </c>
      <c r="D1273" s="18">
        <v>44905</v>
      </c>
      <c r="E1273" t="s">
        <v>29</v>
      </c>
      <c r="F1273" t="s">
        <v>26</v>
      </c>
      <c r="G1273">
        <v>480</v>
      </c>
      <c r="H1273">
        <v>65932</v>
      </c>
      <c r="I1273">
        <v>5</v>
      </c>
      <c r="J1273" s="11">
        <v>0.25</v>
      </c>
      <c r="K1273" t="s">
        <v>27</v>
      </c>
      <c r="L1273">
        <v>2207497170</v>
      </c>
      <c r="M1273">
        <v>2205821202</v>
      </c>
      <c r="N1273" t="s">
        <v>24</v>
      </c>
      <c r="O1273" t="s">
        <v>33</v>
      </c>
    </row>
    <row r="1274" spans="1:15" x14ac:dyDescent="0.3">
      <c r="A1274" t="s">
        <v>41</v>
      </c>
      <c r="B1274">
        <v>12</v>
      </c>
      <c r="C1274" t="str">
        <f>+TEXT(BaseDatos[[#This Row],[Fecha]],"mmmm")</f>
        <v>September</v>
      </c>
      <c r="D1274" s="18">
        <v>44816</v>
      </c>
      <c r="E1274" t="s">
        <v>20</v>
      </c>
      <c r="F1274" t="s">
        <v>30</v>
      </c>
      <c r="G1274">
        <v>333</v>
      </c>
      <c r="H1274">
        <v>66781</v>
      </c>
      <c r="I1274">
        <v>4</v>
      </c>
      <c r="J1274" s="11">
        <v>0.20833333333333334</v>
      </c>
      <c r="K1274" t="s">
        <v>17</v>
      </c>
      <c r="L1274">
        <v>2212525308</v>
      </c>
      <c r="M1274">
        <v>2212525308</v>
      </c>
      <c r="N1274" t="s">
        <v>24</v>
      </c>
      <c r="O1274" t="s">
        <v>46</v>
      </c>
    </row>
    <row r="1275" spans="1:15" x14ac:dyDescent="0.3">
      <c r="A1275" t="s">
        <v>14</v>
      </c>
      <c r="B1275">
        <v>15</v>
      </c>
      <c r="C1275" t="str">
        <f>+TEXT(BaseDatos[[#This Row],[Fecha]],"mmmm")</f>
        <v>May</v>
      </c>
      <c r="D1275" s="18">
        <v>44696</v>
      </c>
      <c r="E1275" t="s">
        <v>35</v>
      </c>
      <c r="F1275" t="s">
        <v>16</v>
      </c>
      <c r="G1275">
        <v>382</v>
      </c>
      <c r="H1275">
        <v>53511</v>
      </c>
      <c r="I1275">
        <v>5</v>
      </c>
      <c r="J1275" s="11">
        <v>0.1875</v>
      </c>
      <c r="K1275" t="s">
        <v>22</v>
      </c>
      <c r="L1275">
        <v>2177693658</v>
      </c>
      <c r="M1275">
        <v>2150486004</v>
      </c>
      <c r="N1275" t="s">
        <v>18</v>
      </c>
      <c r="O1275" t="s">
        <v>37</v>
      </c>
    </row>
    <row r="1276" spans="1:15" x14ac:dyDescent="0.3">
      <c r="A1276" t="s">
        <v>14</v>
      </c>
      <c r="B1276">
        <v>27</v>
      </c>
      <c r="C1276" t="str">
        <f>+TEXT(BaseDatos[[#This Row],[Fecha]],"mmmm")</f>
        <v>August</v>
      </c>
      <c r="D1276" s="18">
        <v>44800</v>
      </c>
      <c r="E1276" t="s">
        <v>34</v>
      </c>
      <c r="F1276" t="s">
        <v>36</v>
      </c>
      <c r="G1276">
        <v>329</v>
      </c>
      <c r="H1276">
        <v>58356</v>
      </c>
      <c r="I1276">
        <v>5</v>
      </c>
      <c r="J1276" s="11">
        <v>0.1875</v>
      </c>
      <c r="K1276" t="s">
        <v>17</v>
      </c>
      <c r="L1276">
        <v>2194894679</v>
      </c>
      <c r="M1276">
        <v>2186970936</v>
      </c>
      <c r="N1276" t="s">
        <v>31</v>
      </c>
      <c r="O1276" t="s">
        <v>49</v>
      </c>
    </row>
    <row r="1277" spans="1:15" x14ac:dyDescent="0.3">
      <c r="A1277" t="s">
        <v>41</v>
      </c>
      <c r="B1277">
        <v>15</v>
      </c>
      <c r="C1277" t="str">
        <f>+TEXT(BaseDatos[[#This Row],[Fecha]],"mmmm")</f>
        <v>July</v>
      </c>
      <c r="D1277" s="18">
        <v>44757</v>
      </c>
      <c r="E1277" t="s">
        <v>34</v>
      </c>
      <c r="F1277" t="s">
        <v>36</v>
      </c>
      <c r="G1277">
        <v>329</v>
      </c>
      <c r="H1277">
        <v>17280</v>
      </c>
      <c r="I1277">
        <v>5</v>
      </c>
      <c r="J1277" s="11">
        <v>0.1875</v>
      </c>
      <c r="K1277" t="s">
        <v>27</v>
      </c>
      <c r="L1277">
        <v>2207497170</v>
      </c>
      <c r="M1277">
        <v>2177693658</v>
      </c>
      <c r="N1277" t="s">
        <v>18</v>
      </c>
      <c r="O1277" t="s">
        <v>39</v>
      </c>
    </row>
    <row r="1278" spans="1:15" x14ac:dyDescent="0.3">
      <c r="A1278" t="s">
        <v>14</v>
      </c>
      <c r="B1278">
        <v>20</v>
      </c>
      <c r="C1278" t="str">
        <f>+TEXT(BaseDatos[[#This Row],[Fecha]],"mmmm")</f>
        <v>June</v>
      </c>
      <c r="D1278" s="18">
        <v>44732</v>
      </c>
      <c r="E1278" t="s">
        <v>34</v>
      </c>
      <c r="F1278" t="s">
        <v>30</v>
      </c>
      <c r="G1278">
        <v>329</v>
      </c>
      <c r="H1278">
        <v>24573</v>
      </c>
      <c r="I1278">
        <v>5</v>
      </c>
      <c r="J1278" s="11">
        <v>0.1875</v>
      </c>
      <c r="K1278" t="s">
        <v>22</v>
      </c>
      <c r="L1278">
        <v>2207497170</v>
      </c>
      <c r="M1278">
        <v>2212525308</v>
      </c>
      <c r="N1278" t="s">
        <v>24</v>
      </c>
      <c r="O1278" t="s">
        <v>39</v>
      </c>
    </row>
    <row r="1279" spans="1:15" x14ac:dyDescent="0.3">
      <c r="A1279" t="s">
        <v>14</v>
      </c>
      <c r="B1279">
        <v>17</v>
      </c>
      <c r="C1279" t="str">
        <f>+TEXT(BaseDatos[[#This Row],[Fecha]],"mmmm")</f>
        <v>May</v>
      </c>
      <c r="D1279" s="18">
        <v>44698</v>
      </c>
      <c r="E1279" t="s">
        <v>20</v>
      </c>
      <c r="F1279" t="s">
        <v>36</v>
      </c>
      <c r="G1279">
        <v>333</v>
      </c>
      <c r="H1279">
        <v>21522</v>
      </c>
      <c r="I1279">
        <v>4</v>
      </c>
      <c r="J1279" s="11">
        <v>0.20833333333333334</v>
      </c>
      <c r="K1279" t="s">
        <v>22</v>
      </c>
      <c r="L1279">
        <v>2205821202</v>
      </c>
      <c r="M1279">
        <v>2177693658</v>
      </c>
      <c r="N1279" t="s">
        <v>24</v>
      </c>
      <c r="O1279" t="s">
        <v>43</v>
      </c>
    </row>
    <row r="1280" spans="1:15" x14ac:dyDescent="0.3">
      <c r="A1280" t="s">
        <v>14</v>
      </c>
      <c r="B1280">
        <v>6</v>
      </c>
      <c r="C1280" t="str">
        <f>+TEXT(BaseDatos[[#This Row],[Fecha]],"mmmm")</f>
        <v>November</v>
      </c>
      <c r="D1280" s="18">
        <v>44871</v>
      </c>
      <c r="E1280" t="s">
        <v>35</v>
      </c>
      <c r="F1280" t="s">
        <v>40</v>
      </c>
      <c r="G1280">
        <v>382</v>
      </c>
      <c r="H1280">
        <v>28502</v>
      </c>
      <c r="I1280">
        <v>5</v>
      </c>
      <c r="J1280" s="11">
        <v>0.1875</v>
      </c>
      <c r="K1280" t="s">
        <v>22</v>
      </c>
      <c r="L1280">
        <v>2194894679</v>
      </c>
      <c r="M1280">
        <v>2177693658</v>
      </c>
      <c r="N1280" t="s">
        <v>18</v>
      </c>
      <c r="O1280" t="s">
        <v>48</v>
      </c>
    </row>
    <row r="1281" spans="1:15" x14ac:dyDescent="0.3">
      <c r="A1281" t="s">
        <v>14</v>
      </c>
      <c r="B1281">
        <v>10</v>
      </c>
      <c r="C1281" t="str">
        <f>+TEXT(BaseDatos[[#This Row],[Fecha]],"mmmm")</f>
        <v>February</v>
      </c>
      <c r="D1281" s="18">
        <v>44602</v>
      </c>
      <c r="E1281" t="s">
        <v>23</v>
      </c>
      <c r="F1281" t="s">
        <v>40</v>
      </c>
      <c r="G1281">
        <v>900</v>
      </c>
      <c r="H1281">
        <v>74870</v>
      </c>
      <c r="I1281">
        <v>5</v>
      </c>
      <c r="J1281" s="11">
        <v>0.29166666666666669</v>
      </c>
      <c r="K1281" t="s">
        <v>27</v>
      </c>
      <c r="L1281">
        <v>2210881640</v>
      </c>
      <c r="M1281">
        <v>2177693658</v>
      </c>
      <c r="N1281" t="s">
        <v>31</v>
      </c>
      <c r="O1281" t="s">
        <v>37</v>
      </c>
    </row>
    <row r="1282" spans="1:15" x14ac:dyDescent="0.3">
      <c r="A1282" t="s">
        <v>14</v>
      </c>
      <c r="B1282">
        <v>15</v>
      </c>
      <c r="C1282" t="str">
        <f>+TEXT(BaseDatos[[#This Row],[Fecha]],"mmmm")</f>
        <v>September</v>
      </c>
      <c r="D1282" s="18">
        <v>44819</v>
      </c>
      <c r="E1282" t="s">
        <v>34</v>
      </c>
      <c r="F1282" t="s">
        <v>40</v>
      </c>
      <c r="G1282">
        <v>329</v>
      </c>
      <c r="H1282">
        <v>33315</v>
      </c>
      <c r="I1282">
        <v>5</v>
      </c>
      <c r="J1282" s="11">
        <v>0.1875</v>
      </c>
      <c r="K1282" t="s">
        <v>17</v>
      </c>
      <c r="L1282">
        <v>2194894679</v>
      </c>
      <c r="M1282">
        <v>2205821202</v>
      </c>
      <c r="N1282" t="s">
        <v>38</v>
      </c>
      <c r="O1282" t="s">
        <v>48</v>
      </c>
    </row>
    <row r="1283" spans="1:15" x14ac:dyDescent="0.3">
      <c r="A1283" t="s">
        <v>14</v>
      </c>
      <c r="B1283">
        <v>21</v>
      </c>
      <c r="C1283" t="str">
        <f>+TEXT(BaseDatos[[#This Row],[Fecha]],"mmmm")</f>
        <v>December</v>
      </c>
      <c r="D1283" s="18">
        <v>44916</v>
      </c>
      <c r="E1283" t="s">
        <v>35</v>
      </c>
      <c r="F1283" t="s">
        <v>36</v>
      </c>
      <c r="G1283">
        <v>382</v>
      </c>
      <c r="H1283">
        <v>78268</v>
      </c>
      <c r="I1283">
        <v>5</v>
      </c>
      <c r="J1283" s="11">
        <v>0.1875</v>
      </c>
      <c r="K1283" t="s">
        <v>22</v>
      </c>
      <c r="L1283">
        <v>2177693658</v>
      </c>
      <c r="M1283">
        <v>2205821202</v>
      </c>
      <c r="N1283" t="s">
        <v>38</v>
      </c>
      <c r="O1283" t="s">
        <v>43</v>
      </c>
    </row>
    <row r="1284" spans="1:15" x14ac:dyDescent="0.3">
      <c r="A1284" t="s">
        <v>14</v>
      </c>
      <c r="B1284">
        <v>22</v>
      </c>
      <c r="C1284" t="str">
        <f>+TEXT(BaseDatos[[#This Row],[Fecha]],"mmmm")</f>
        <v>March</v>
      </c>
      <c r="D1284" s="18">
        <v>44642</v>
      </c>
      <c r="E1284" t="s">
        <v>15</v>
      </c>
      <c r="F1284" t="s">
        <v>40</v>
      </c>
      <c r="G1284">
        <v>222</v>
      </c>
      <c r="H1284">
        <v>40570</v>
      </c>
      <c r="I1284">
        <v>3</v>
      </c>
      <c r="J1284" s="11">
        <v>0.125</v>
      </c>
      <c r="K1284" t="s">
        <v>27</v>
      </c>
      <c r="L1284">
        <v>2162890821</v>
      </c>
      <c r="M1284">
        <v>2205821202</v>
      </c>
      <c r="N1284" t="s">
        <v>24</v>
      </c>
      <c r="O1284" t="s">
        <v>32</v>
      </c>
    </row>
    <row r="1285" spans="1:15" x14ac:dyDescent="0.3">
      <c r="A1285" t="s">
        <v>41</v>
      </c>
      <c r="B1285">
        <v>7</v>
      </c>
      <c r="C1285" t="str">
        <f>+TEXT(BaseDatos[[#This Row],[Fecha]],"mmmm")</f>
        <v>August</v>
      </c>
      <c r="D1285" s="18">
        <v>44780</v>
      </c>
      <c r="E1285" t="s">
        <v>34</v>
      </c>
      <c r="F1285" t="s">
        <v>21</v>
      </c>
      <c r="G1285">
        <v>329</v>
      </c>
      <c r="H1285">
        <v>59771</v>
      </c>
      <c r="I1285">
        <v>5</v>
      </c>
      <c r="J1285" s="11">
        <v>0.1875</v>
      </c>
      <c r="K1285" t="s">
        <v>17</v>
      </c>
      <c r="L1285">
        <v>2162890821</v>
      </c>
      <c r="M1285">
        <v>2205821202</v>
      </c>
      <c r="N1285" t="s">
        <v>31</v>
      </c>
      <c r="O1285" t="s">
        <v>28</v>
      </c>
    </row>
    <row r="1286" spans="1:15" x14ac:dyDescent="0.3">
      <c r="A1286" t="s">
        <v>14</v>
      </c>
      <c r="B1286">
        <v>22</v>
      </c>
      <c r="C1286" t="str">
        <f>+TEXT(BaseDatos[[#This Row],[Fecha]],"mmmm")</f>
        <v>December</v>
      </c>
      <c r="D1286" s="18">
        <v>44917</v>
      </c>
      <c r="E1286" t="s">
        <v>29</v>
      </c>
      <c r="F1286" t="s">
        <v>26</v>
      </c>
      <c r="G1286">
        <v>480</v>
      </c>
      <c r="H1286">
        <v>54309</v>
      </c>
      <c r="I1286">
        <v>5</v>
      </c>
      <c r="J1286" s="11">
        <v>0.25</v>
      </c>
      <c r="K1286" t="s">
        <v>17</v>
      </c>
      <c r="L1286">
        <v>2207497170</v>
      </c>
      <c r="M1286">
        <v>2177693658</v>
      </c>
      <c r="N1286" t="s">
        <v>31</v>
      </c>
      <c r="O1286" t="s">
        <v>45</v>
      </c>
    </row>
    <row r="1287" spans="1:15" x14ac:dyDescent="0.3">
      <c r="A1287" t="s">
        <v>14</v>
      </c>
      <c r="B1287">
        <v>26</v>
      </c>
      <c r="C1287" t="str">
        <f>+TEXT(BaseDatos[[#This Row],[Fecha]],"mmmm")</f>
        <v>July</v>
      </c>
      <c r="D1287" s="18">
        <v>44768</v>
      </c>
      <c r="E1287" t="s">
        <v>20</v>
      </c>
      <c r="F1287" t="s">
        <v>36</v>
      </c>
      <c r="G1287">
        <v>333</v>
      </c>
      <c r="H1287">
        <v>15925</v>
      </c>
      <c r="I1287">
        <v>4</v>
      </c>
      <c r="J1287" s="11">
        <v>0.20833333333333334</v>
      </c>
      <c r="K1287" t="s">
        <v>27</v>
      </c>
      <c r="L1287">
        <v>2162890821</v>
      </c>
      <c r="M1287">
        <v>2177693658</v>
      </c>
      <c r="N1287" t="s">
        <v>24</v>
      </c>
      <c r="O1287" t="s">
        <v>32</v>
      </c>
    </row>
    <row r="1288" spans="1:15" x14ac:dyDescent="0.3">
      <c r="A1288" t="s">
        <v>41</v>
      </c>
      <c r="B1288">
        <v>10</v>
      </c>
      <c r="C1288" t="str">
        <f>+TEXT(BaseDatos[[#This Row],[Fecha]],"mmmm")</f>
        <v>June</v>
      </c>
      <c r="D1288" s="18">
        <v>44722</v>
      </c>
      <c r="E1288" t="s">
        <v>20</v>
      </c>
      <c r="F1288" t="s">
        <v>36</v>
      </c>
      <c r="G1288">
        <v>333</v>
      </c>
      <c r="H1288">
        <v>68271</v>
      </c>
      <c r="I1288">
        <v>4</v>
      </c>
      <c r="J1288" s="11">
        <v>0.20833333333333334</v>
      </c>
      <c r="K1288" t="s">
        <v>22</v>
      </c>
      <c r="L1288">
        <v>2186970936</v>
      </c>
      <c r="M1288">
        <v>2186970936</v>
      </c>
      <c r="N1288" t="s">
        <v>38</v>
      </c>
      <c r="O1288" t="s">
        <v>19</v>
      </c>
    </row>
    <row r="1289" spans="1:15" x14ac:dyDescent="0.3">
      <c r="A1289" t="s">
        <v>14</v>
      </c>
      <c r="B1289">
        <v>6</v>
      </c>
      <c r="C1289" t="str">
        <f>+TEXT(BaseDatos[[#This Row],[Fecha]],"mmmm")</f>
        <v>August</v>
      </c>
      <c r="D1289" s="18">
        <v>44779</v>
      </c>
      <c r="E1289" t="s">
        <v>20</v>
      </c>
      <c r="F1289" t="s">
        <v>40</v>
      </c>
      <c r="G1289">
        <v>333</v>
      </c>
      <c r="H1289">
        <v>67101</v>
      </c>
      <c r="I1289">
        <v>4</v>
      </c>
      <c r="J1289" s="11">
        <v>0.20833333333333334</v>
      </c>
      <c r="K1289" t="s">
        <v>17</v>
      </c>
      <c r="L1289">
        <v>2186970936</v>
      </c>
      <c r="M1289">
        <v>2177693658</v>
      </c>
      <c r="N1289" t="s">
        <v>31</v>
      </c>
      <c r="O1289" t="s">
        <v>44</v>
      </c>
    </row>
    <row r="1290" spans="1:15" x14ac:dyDescent="0.3">
      <c r="A1290" t="s">
        <v>14</v>
      </c>
      <c r="B1290">
        <v>3</v>
      </c>
      <c r="C1290" t="str">
        <f>+TEXT(BaseDatos[[#This Row],[Fecha]],"mmmm")</f>
        <v>September</v>
      </c>
      <c r="D1290" s="18">
        <v>44807</v>
      </c>
      <c r="E1290" t="s">
        <v>15</v>
      </c>
      <c r="F1290" t="s">
        <v>16</v>
      </c>
      <c r="G1290">
        <v>222</v>
      </c>
      <c r="H1290">
        <v>40674</v>
      </c>
      <c r="I1290">
        <v>3</v>
      </c>
      <c r="J1290" s="11">
        <v>0.125</v>
      </c>
      <c r="K1290" t="s">
        <v>17</v>
      </c>
      <c r="L1290">
        <v>2162890821</v>
      </c>
      <c r="M1290">
        <v>2177693658</v>
      </c>
      <c r="N1290" t="s">
        <v>24</v>
      </c>
      <c r="O1290" t="s">
        <v>37</v>
      </c>
    </row>
    <row r="1291" spans="1:15" x14ac:dyDescent="0.3">
      <c r="A1291" t="s">
        <v>41</v>
      </c>
      <c r="B1291">
        <v>5</v>
      </c>
      <c r="C1291" t="str">
        <f>+TEXT(BaseDatos[[#This Row],[Fecha]],"mmmm")</f>
        <v>February</v>
      </c>
      <c r="D1291" s="18">
        <v>44597</v>
      </c>
      <c r="E1291" t="s">
        <v>20</v>
      </c>
      <c r="F1291" t="s">
        <v>21</v>
      </c>
      <c r="G1291">
        <v>333</v>
      </c>
      <c r="H1291">
        <v>68550</v>
      </c>
      <c r="I1291">
        <v>4</v>
      </c>
      <c r="J1291" s="11">
        <v>0.20833333333333334</v>
      </c>
      <c r="K1291" t="s">
        <v>17</v>
      </c>
      <c r="L1291">
        <v>2207497170</v>
      </c>
      <c r="M1291">
        <v>2210881640</v>
      </c>
      <c r="N1291" t="s">
        <v>38</v>
      </c>
      <c r="O1291" t="s">
        <v>33</v>
      </c>
    </row>
    <row r="1292" spans="1:15" x14ac:dyDescent="0.3">
      <c r="A1292" t="s">
        <v>14</v>
      </c>
      <c r="B1292">
        <v>2</v>
      </c>
      <c r="C1292" t="str">
        <f>+TEXT(BaseDatos[[#This Row],[Fecha]],"mmmm")</f>
        <v>February</v>
      </c>
      <c r="D1292" s="18">
        <v>44594</v>
      </c>
      <c r="E1292" t="s">
        <v>34</v>
      </c>
      <c r="F1292" t="s">
        <v>21</v>
      </c>
      <c r="G1292">
        <v>329</v>
      </c>
      <c r="H1292">
        <v>25600</v>
      </c>
      <c r="I1292">
        <v>5</v>
      </c>
      <c r="J1292" s="11">
        <v>0.1875</v>
      </c>
      <c r="K1292" t="s">
        <v>27</v>
      </c>
      <c r="L1292">
        <v>2205821202</v>
      </c>
      <c r="M1292">
        <v>2207497170</v>
      </c>
      <c r="N1292" t="s">
        <v>31</v>
      </c>
      <c r="O1292" t="s">
        <v>37</v>
      </c>
    </row>
    <row r="1293" spans="1:15" x14ac:dyDescent="0.3">
      <c r="A1293" t="s">
        <v>14</v>
      </c>
      <c r="B1293">
        <v>8</v>
      </c>
      <c r="C1293" t="str">
        <f>+TEXT(BaseDatos[[#This Row],[Fecha]],"mmmm")</f>
        <v>July</v>
      </c>
      <c r="D1293" s="18">
        <v>44750</v>
      </c>
      <c r="E1293" t="s">
        <v>34</v>
      </c>
      <c r="F1293" t="s">
        <v>21</v>
      </c>
      <c r="G1293">
        <v>329</v>
      </c>
      <c r="H1293">
        <v>59082</v>
      </c>
      <c r="I1293">
        <v>5</v>
      </c>
      <c r="J1293" s="11">
        <v>0.1875</v>
      </c>
      <c r="K1293" t="s">
        <v>22</v>
      </c>
      <c r="L1293">
        <v>2207497170</v>
      </c>
      <c r="M1293">
        <v>2162890821</v>
      </c>
      <c r="N1293" t="s">
        <v>38</v>
      </c>
      <c r="O1293" t="s">
        <v>39</v>
      </c>
    </row>
    <row r="1294" spans="1:15" x14ac:dyDescent="0.3">
      <c r="A1294" t="s">
        <v>14</v>
      </c>
      <c r="B1294">
        <v>19</v>
      </c>
      <c r="C1294" t="str">
        <f>+TEXT(BaseDatos[[#This Row],[Fecha]],"mmmm")</f>
        <v>November</v>
      </c>
      <c r="D1294" s="18">
        <v>44884</v>
      </c>
      <c r="E1294" t="s">
        <v>23</v>
      </c>
      <c r="F1294" t="s">
        <v>40</v>
      </c>
      <c r="G1294">
        <v>900</v>
      </c>
      <c r="H1294">
        <v>43817</v>
      </c>
      <c r="I1294">
        <v>5</v>
      </c>
      <c r="J1294" s="11">
        <v>0.29166666666666669</v>
      </c>
      <c r="K1294" t="s">
        <v>22</v>
      </c>
      <c r="L1294">
        <v>2207497170</v>
      </c>
      <c r="M1294">
        <v>2150486004</v>
      </c>
      <c r="N1294" t="s">
        <v>18</v>
      </c>
      <c r="O1294" t="s">
        <v>42</v>
      </c>
    </row>
    <row r="1295" spans="1:15" x14ac:dyDescent="0.3">
      <c r="A1295" t="s">
        <v>41</v>
      </c>
      <c r="B1295">
        <v>18</v>
      </c>
      <c r="C1295" t="str">
        <f>+TEXT(BaseDatos[[#This Row],[Fecha]],"mmmm")</f>
        <v>August</v>
      </c>
      <c r="D1295" s="18">
        <v>44791</v>
      </c>
      <c r="E1295" t="s">
        <v>23</v>
      </c>
      <c r="F1295" t="s">
        <v>36</v>
      </c>
      <c r="G1295">
        <v>900</v>
      </c>
      <c r="H1295">
        <v>64157</v>
      </c>
      <c r="I1295">
        <v>5</v>
      </c>
      <c r="J1295" s="11">
        <v>0.29166666666666669</v>
      </c>
      <c r="K1295" t="s">
        <v>22</v>
      </c>
      <c r="L1295">
        <v>2212525308</v>
      </c>
      <c r="M1295">
        <v>2207497170</v>
      </c>
      <c r="N1295" t="s">
        <v>38</v>
      </c>
      <c r="O1295" t="s">
        <v>47</v>
      </c>
    </row>
    <row r="1296" spans="1:15" x14ac:dyDescent="0.3">
      <c r="A1296" t="s">
        <v>14</v>
      </c>
      <c r="B1296">
        <v>24</v>
      </c>
      <c r="C1296" t="str">
        <f>+TEXT(BaseDatos[[#This Row],[Fecha]],"mmmm")</f>
        <v>August</v>
      </c>
      <c r="D1296" s="18">
        <v>44797</v>
      </c>
      <c r="E1296" t="s">
        <v>23</v>
      </c>
      <c r="F1296" t="s">
        <v>40</v>
      </c>
      <c r="G1296">
        <v>900</v>
      </c>
      <c r="H1296">
        <v>68047</v>
      </c>
      <c r="I1296">
        <v>5</v>
      </c>
      <c r="J1296" s="11">
        <v>0.29166666666666669</v>
      </c>
      <c r="K1296" t="s">
        <v>27</v>
      </c>
      <c r="L1296">
        <v>2207497170</v>
      </c>
      <c r="M1296">
        <v>2210881640</v>
      </c>
      <c r="N1296" t="s">
        <v>18</v>
      </c>
      <c r="O1296" t="s">
        <v>45</v>
      </c>
    </row>
    <row r="1297" spans="1:15" x14ac:dyDescent="0.3">
      <c r="A1297" t="s">
        <v>41</v>
      </c>
      <c r="B1297">
        <v>12</v>
      </c>
      <c r="C1297" t="str">
        <f>+TEXT(BaseDatos[[#This Row],[Fecha]],"mmmm")</f>
        <v>October</v>
      </c>
      <c r="D1297" s="18">
        <v>44846</v>
      </c>
      <c r="E1297" t="s">
        <v>29</v>
      </c>
      <c r="F1297" t="s">
        <v>40</v>
      </c>
      <c r="G1297">
        <v>480</v>
      </c>
      <c r="H1297">
        <v>40504</v>
      </c>
      <c r="I1297">
        <v>5</v>
      </c>
      <c r="J1297" s="11">
        <v>0.25</v>
      </c>
      <c r="K1297" t="s">
        <v>27</v>
      </c>
      <c r="L1297">
        <v>2162890821</v>
      </c>
      <c r="M1297">
        <v>2150486004</v>
      </c>
      <c r="N1297" t="s">
        <v>18</v>
      </c>
      <c r="O1297" t="s">
        <v>33</v>
      </c>
    </row>
    <row r="1298" spans="1:15" x14ac:dyDescent="0.3">
      <c r="A1298" t="s">
        <v>14</v>
      </c>
      <c r="B1298">
        <v>2</v>
      </c>
      <c r="C1298" t="str">
        <f>+TEXT(BaseDatos[[#This Row],[Fecha]],"mmmm")</f>
        <v>January</v>
      </c>
      <c r="D1298" s="18">
        <v>44563</v>
      </c>
      <c r="E1298" t="s">
        <v>35</v>
      </c>
      <c r="F1298" t="s">
        <v>36</v>
      </c>
      <c r="G1298">
        <v>382</v>
      </c>
      <c r="H1298">
        <v>75566</v>
      </c>
      <c r="I1298">
        <v>5</v>
      </c>
      <c r="J1298" s="11">
        <v>0.1875</v>
      </c>
      <c r="K1298" t="s">
        <v>22</v>
      </c>
      <c r="L1298">
        <v>2162890821</v>
      </c>
      <c r="M1298">
        <v>2150486004</v>
      </c>
      <c r="N1298" t="s">
        <v>31</v>
      </c>
      <c r="O1298" t="s">
        <v>25</v>
      </c>
    </row>
    <row r="1299" spans="1:15" x14ac:dyDescent="0.3">
      <c r="A1299" t="s">
        <v>14</v>
      </c>
      <c r="B1299">
        <v>16</v>
      </c>
      <c r="C1299" t="str">
        <f>+TEXT(BaseDatos[[#This Row],[Fecha]],"mmmm")</f>
        <v>October</v>
      </c>
      <c r="D1299" s="18">
        <v>44850</v>
      </c>
      <c r="E1299" t="s">
        <v>15</v>
      </c>
      <c r="F1299" t="s">
        <v>26</v>
      </c>
      <c r="G1299">
        <v>222</v>
      </c>
      <c r="H1299">
        <v>47619</v>
      </c>
      <c r="I1299">
        <v>3</v>
      </c>
      <c r="J1299" s="11">
        <v>0.125</v>
      </c>
      <c r="K1299" t="s">
        <v>22</v>
      </c>
      <c r="L1299">
        <v>2177693658</v>
      </c>
      <c r="M1299">
        <v>2186970936</v>
      </c>
      <c r="N1299" t="s">
        <v>31</v>
      </c>
      <c r="O1299" t="s">
        <v>28</v>
      </c>
    </row>
    <row r="1300" spans="1:15" x14ac:dyDescent="0.3">
      <c r="A1300" t="s">
        <v>14</v>
      </c>
      <c r="B1300">
        <v>17</v>
      </c>
      <c r="C1300" t="str">
        <f>+TEXT(BaseDatos[[#This Row],[Fecha]],"mmmm")</f>
        <v>June</v>
      </c>
      <c r="D1300" s="18">
        <v>44729</v>
      </c>
      <c r="E1300" t="s">
        <v>34</v>
      </c>
      <c r="F1300" t="s">
        <v>21</v>
      </c>
      <c r="G1300">
        <v>329</v>
      </c>
      <c r="H1300">
        <v>60284</v>
      </c>
      <c r="I1300">
        <v>5</v>
      </c>
      <c r="J1300" s="11">
        <v>0.1875</v>
      </c>
      <c r="K1300" t="s">
        <v>17</v>
      </c>
      <c r="L1300">
        <v>2150486004</v>
      </c>
      <c r="M1300">
        <v>2150486004</v>
      </c>
      <c r="N1300" t="s">
        <v>18</v>
      </c>
      <c r="O1300" t="s">
        <v>44</v>
      </c>
    </row>
    <row r="1301" spans="1:15" x14ac:dyDescent="0.3">
      <c r="A1301" t="s">
        <v>41</v>
      </c>
      <c r="B1301">
        <v>16</v>
      </c>
      <c r="C1301" t="str">
        <f>+TEXT(BaseDatos[[#This Row],[Fecha]],"mmmm")</f>
        <v>May</v>
      </c>
      <c r="D1301" s="18">
        <v>44697</v>
      </c>
      <c r="E1301" t="s">
        <v>29</v>
      </c>
      <c r="F1301" t="s">
        <v>36</v>
      </c>
      <c r="G1301">
        <v>480</v>
      </c>
      <c r="H1301">
        <v>33676</v>
      </c>
      <c r="I1301">
        <v>5</v>
      </c>
      <c r="J1301" s="11">
        <v>0.25</v>
      </c>
      <c r="K1301" t="s">
        <v>17</v>
      </c>
      <c r="L1301">
        <v>2150486004</v>
      </c>
      <c r="M1301">
        <v>2186970936</v>
      </c>
      <c r="N1301" t="s">
        <v>38</v>
      </c>
      <c r="O1301" t="s">
        <v>28</v>
      </c>
    </row>
    <row r="1302" spans="1:15" x14ac:dyDescent="0.3">
      <c r="A1302" t="s">
        <v>41</v>
      </c>
      <c r="B1302">
        <v>2</v>
      </c>
      <c r="C1302" t="str">
        <f>+TEXT(BaseDatos[[#This Row],[Fecha]],"mmmm")</f>
        <v>September</v>
      </c>
      <c r="D1302" s="18">
        <v>44806</v>
      </c>
      <c r="E1302" t="s">
        <v>15</v>
      </c>
      <c r="F1302" t="s">
        <v>36</v>
      </c>
      <c r="G1302">
        <v>222</v>
      </c>
      <c r="H1302">
        <v>66824</v>
      </c>
      <c r="I1302">
        <v>3</v>
      </c>
      <c r="J1302" s="11">
        <v>0.125</v>
      </c>
      <c r="K1302" t="s">
        <v>17</v>
      </c>
      <c r="L1302">
        <v>2194894679</v>
      </c>
      <c r="M1302">
        <v>2186970936</v>
      </c>
      <c r="N1302" t="s">
        <v>18</v>
      </c>
      <c r="O1302" t="s">
        <v>42</v>
      </c>
    </row>
    <row r="1303" spans="1:15" x14ac:dyDescent="0.3">
      <c r="A1303" t="s">
        <v>14</v>
      </c>
      <c r="B1303">
        <v>9</v>
      </c>
      <c r="C1303" t="str">
        <f>+TEXT(BaseDatos[[#This Row],[Fecha]],"mmmm")</f>
        <v>October</v>
      </c>
      <c r="D1303" s="18">
        <v>44843</v>
      </c>
      <c r="E1303" t="s">
        <v>35</v>
      </c>
      <c r="F1303" t="s">
        <v>16</v>
      </c>
      <c r="G1303">
        <v>382</v>
      </c>
      <c r="H1303">
        <v>61599</v>
      </c>
      <c r="I1303">
        <v>5</v>
      </c>
      <c r="J1303" s="11">
        <v>0.1875</v>
      </c>
      <c r="K1303" t="s">
        <v>22</v>
      </c>
      <c r="L1303">
        <v>2210881640</v>
      </c>
      <c r="M1303">
        <v>2177693658</v>
      </c>
      <c r="N1303" t="s">
        <v>24</v>
      </c>
      <c r="O1303" t="s">
        <v>33</v>
      </c>
    </row>
    <row r="1304" spans="1:15" x14ac:dyDescent="0.3">
      <c r="A1304" t="s">
        <v>41</v>
      </c>
      <c r="B1304">
        <v>26</v>
      </c>
      <c r="C1304" t="str">
        <f>+TEXT(BaseDatos[[#This Row],[Fecha]],"mmmm")</f>
        <v>February</v>
      </c>
      <c r="D1304" s="18">
        <v>44618</v>
      </c>
      <c r="E1304" t="s">
        <v>23</v>
      </c>
      <c r="F1304" t="s">
        <v>16</v>
      </c>
      <c r="G1304">
        <v>900</v>
      </c>
      <c r="H1304">
        <v>57904</v>
      </c>
      <c r="I1304">
        <v>5</v>
      </c>
      <c r="J1304" s="11">
        <v>0.29166666666666669</v>
      </c>
      <c r="K1304" t="s">
        <v>17</v>
      </c>
      <c r="L1304">
        <v>2150486004</v>
      </c>
      <c r="M1304">
        <v>2186970936</v>
      </c>
      <c r="N1304" t="s">
        <v>31</v>
      </c>
      <c r="O1304" t="s">
        <v>39</v>
      </c>
    </row>
    <row r="1305" spans="1:15" x14ac:dyDescent="0.3">
      <c r="A1305" t="s">
        <v>14</v>
      </c>
      <c r="B1305">
        <v>16</v>
      </c>
      <c r="C1305" t="str">
        <f>+TEXT(BaseDatos[[#This Row],[Fecha]],"mmmm")</f>
        <v>October</v>
      </c>
      <c r="D1305" s="18">
        <v>44850</v>
      </c>
      <c r="E1305" t="s">
        <v>20</v>
      </c>
      <c r="F1305" t="s">
        <v>40</v>
      </c>
      <c r="G1305">
        <v>333</v>
      </c>
      <c r="H1305">
        <v>30575</v>
      </c>
      <c r="I1305">
        <v>4</v>
      </c>
      <c r="J1305" s="11">
        <v>0.20833333333333334</v>
      </c>
      <c r="K1305" t="s">
        <v>22</v>
      </c>
      <c r="L1305">
        <v>2212525308</v>
      </c>
      <c r="M1305">
        <v>2205821202</v>
      </c>
      <c r="N1305" t="s">
        <v>31</v>
      </c>
      <c r="O1305" t="s">
        <v>33</v>
      </c>
    </row>
    <row r="1306" spans="1:15" x14ac:dyDescent="0.3">
      <c r="A1306" t="s">
        <v>14</v>
      </c>
      <c r="B1306">
        <v>26</v>
      </c>
      <c r="C1306" t="str">
        <f>+TEXT(BaseDatos[[#This Row],[Fecha]],"mmmm")</f>
        <v>December</v>
      </c>
      <c r="D1306" s="18">
        <v>44921</v>
      </c>
      <c r="E1306" t="s">
        <v>29</v>
      </c>
      <c r="F1306" t="s">
        <v>30</v>
      </c>
      <c r="G1306">
        <v>480</v>
      </c>
      <c r="H1306">
        <v>15530</v>
      </c>
      <c r="I1306">
        <v>5</v>
      </c>
      <c r="J1306" s="11">
        <v>0.25</v>
      </c>
      <c r="K1306" t="s">
        <v>27</v>
      </c>
      <c r="L1306">
        <v>2186970936</v>
      </c>
      <c r="M1306">
        <v>2177693658</v>
      </c>
      <c r="N1306" t="s">
        <v>38</v>
      </c>
      <c r="O1306" t="s">
        <v>33</v>
      </c>
    </row>
    <row r="1307" spans="1:15" x14ac:dyDescent="0.3">
      <c r="A1307" t="s">
        <v>14</v>
      </c>
      <c r="B1307">
        <v>17</v>
      </c>
      <c r="C1307" t="str">
        <f>+TEXT(BaseDatos[[#This Row],[Fecha]],"mmmm")</f>
        <v>June</v>
      </c>
      <c r="D1307" s="18">
        <v>44729</v>
      </c>
      <c r="E1307" t="s">
        <v>35</v>
      </c>
      <c r="F1307" t="s">
        <v>30</v>
      </c>
      <c r="G1307">
        <v>382</v>
      </c>
      <c r="H1307">
        <v>32462</v>
      </c>
      <c r="I1307">
        <v>5</v>
      </c>
      <c r="J1307" s="11">
        <v>0.1875</v>
      </c>
      <c r="K1307" t="s">
        <v>17</v>
      </c>
      <c r="L1307">
        <v>2205821202</v>
      </c>
      <c r="M1307">
        <v>2162890821</v>
      </c>
      <c r="N1307" t="s">
        <v>31</v>
      </c>
      <c r="O1307" t="s">
        <v>48</v>
      </c>
    </row>
    <row r="1308" spans="1:15" x14ac:dyDescent="0.3">
      <c r="A1308" t="s">
        <v>14</v>
      </c>
      <c r="B1308">
        <v>22</v>
      </c>
      <c r="C1308" t="str">
        <f>+TEXT(BaseDatos[[#This Row],[Fecha]],"mmmm")</f>
        <v>April</v>
      </c>
      <c r="D1308" s="18">
        <v>44673</v>
      </c>
      <c r="E1308" t="s">
        <v>34</v>
      </c>
      <c r="F1308" t="s">
        <v>30</v>
      </c>
      <c r="G1308">
        <v>329</v>
      </c>
      <c r="H1308">
        <v>13528</v>
      </c>
      <c r="I1308">
        <v>5</v>
      </c>
      <c r="J1308" s="11">
        <v>0.1875</v>
      </c>
      <c r="K1308" t="s">
        <v>22</v>
      </c>
      <c r="L1308">
        <v>2177693658</v>
      </c>
      <c r="M1308">
        <v>2150486004</v>
      </c>
      <c r="N1308" t="s">
        <v>38</v>
      </c>
      <c r="O1308" t="s">
        <v>39</v>
      </c>
    </row>
    <row r="1309" spans="1:15" x14ac:dyDescent="0.3">
      <c r="A1309" t="s">
        <v>41</v>
      </c>
      <c r="B1309">
        <v>6</v>
      </c>
      <c r="C1309" t="str">
        <f>+TEXT(BaseDatos[[#This Row],[Fecha]],"mmmm")</f>
        <v>June</v>
      </c>
      <c r="D1309" s="18">
        <v>44718</v>
      </c>
      <c r="E1309" t="s">
        <v>15</v>
      </c>
      <c r="F1309" t="s">
        <v>16</v>
      </c>
      <c r="G1309">
        <v>222</v>
      </c>
      <c r="H1309">
        <v>32637</v>
      </c>
      <c r="I1309">
        <v>3</v>
      </c>
      <c r="J1309" s="11">
        <v>0.125</v>
      </c>
      <c r="K1309" t="s">
        <v>17</v>
      </c>
      <c r="L1309">
        <v>2212525308</v>
      </c>
      <c r="M1309">
        <v>2150486004</v>
      </c>
      <c r="N1309" t="s">
        <v>24</v>
      </c>
      <c r="O1309" t="s">
        <v>44</v>
      </c>
    </row>
    <row r="1310" spans="1:15" x14ac:dyDescent="0.3">
      <c r="A1310" t="s">
        <v>14</v>
      </c>
      <c r="B1310">
        <v>1</v>
      </c>
      <c r="C1310" t="str">
        <f>+TEXT(BaseDatos[[#This Row],[Fecha]],"mmmm")</f>
        <v>March</v>
      </c>
      <c r="D1310" s="18">
        <v>44621</v>
      </c>
      <c r="E1310" t="s">
        <v>20</v>
      </c>
      <c r="F1310" t="s">
        <v>16</v>
      </c>
      <c r="G1310">
        <v>333</v>
      </c>
      <c r="H1310">
        <v>76900</v>
      </c>
      <c r="I1310">
        <v>4</v>
      </c>
      <c r="J1310" s="11">
        <v>0.20833333333333334</v>
      </c>
      <c r="K1310" t="s">
        <v>27</v>
      </c>
      <c r="L1310">
        <v>2150486004</v>
      </c>
      <c r="M1310">
        <v>2162890821</v>
      </c>
      <c r="N1310" t="s">
        <v>38</v>
      </c>
      <c r="O1310" t="s">
        <v>33</v>
      </c>
    </row>
    <row r="1311" spans="1:15" x14ac:dyDescent="0.3">
      <c r="A1311" t="s">
        <v>14</v>
      </c>
      <c r="B1311">
        <v>6</v>
      </c>
      <c r="C1311" t="str">
        <f>+TEXT(BaseDatos[[#This Row],[Fecha]],"mmmm")</f>
        <v>May</v>
      </c>
      <c r="D1311" s="18">
        <v>44687</v>
      </c>
      <c r="E1311" t="s">
        <v>23</v>
      </c>
      <c r="F1311" t="s">
        <v>30</v>
      </c>
      <c r="G1311">
        <v>900</v>
      </c>
      <c r="H1311">
        <v>77065</v>
      </c>
      <c r="I1311">
        <v>5</v>
      </c>
      <c r="J1311" s="11">
        <v>0.29166666666666669</v>
      </c>
      <c r="K1311" t="s">
        <v>22</v>
      </c>
      <c r="L1311">
        <v>2205821202</v>
      </c>
      <c r="M1311">
        <v>2162890821</v>
      </c>
      <c r="N1311" t="s">
        <v>38</v>
      </c>
      <c r="O1311" t="s">
        <v>25</v>
      </c>
    </row>
    <row r="1312" spans="1:15" x14ac:dyDescent="0.3">
      <c r="A1312" t="s">
        <v>14</v>
      </c>
      <c r="B1312">
        <v>16</v>
      </c>
      <c r="C1312" t="str">
        <f>+TEXT(BaseDatos[[#This Row],[Fecha]],"mmmm")</f>
        <v>March</v>
      </c>
      <c r="D1312" s="18">
        <v>44636</v>
      </c>
      <c r="E1312" t="s">
        <v>20</v>
      </c>
      <c r="F1312" t="s">
        <v>30</v>
      </c>
      <c r="G1312">
        <v>333</v>
      </c>
      <c r="H1312">
        <v>64411</v>
      </c>
      <c r="I1312">
        <v>4</v>
      </c>
      <c r="J1312" s="11">
        <v>0.20833333333333334</v>
      </c>
      <c r="K1312" t="s">
        <v>22</v>
      </c>
      <c r="L1312">
        <v>2162890821</v>
      </c>
      <c r="M1312">
        <v>2212525308</v>
      </c>
      <c r="N1312" t="s">
        <v>24</v>
      </c>
      <c r="O1312" t="s">
        <v>46</v>
      </c>
    </row>
    <row r="1313" spans="1:15" x14ac:dyDescent="0.3">
      <c r="A1313" t="s">
        <v>14</v>
      </c>
      <c r="B1313">
        <v>6</v>
      </c>
      <c r="C1313" t="str">
        <f>+TEXT(BaseDatos[[#This Row],[Fecha]],"mmmm")</f>
        <v>October</v>
      </c>
      <c r="D1313" s="18">
        <v>44840</v>
      </c>
      <c r="E1313" t="s">
        <v>29</v>
      </c>
      <c r="F1313" t="s">
        <v>16</v>
      </c>
      <c r="G1313">
        <v>480</v>
      </c>
      <c r="H1313">
        <v>56789</v>
      </c>
      <c r="I1313">
        <v>5</v>
      </c>
      <c r="J1313" s="11">
        <v>0.25</v>
      </c>
      <c r="K1313" t="s">
        <v>22</v>
      </c>
      <c r="L1313">
        <v>2207497170</v>
      </c>
      <c r="M1313">
        <v>2150486004</v>
      </c>
      <c r="N1313" t="s">
        <v>38</v>
      </c>
      <c r="O1313" t="s">
        <v>33</v>
      </c>
    </row>
    <row r="1314" spans="1:15" x14ac:dyDescent="0.3">
      <c r="A1314" t="s">
        <v>14</v>
      </c>
      <c r="B1314">
        <v>4</v>
      </c>
      <c r="C1314" t="str">
        <f>+TEXT(BaseDatos[[#This Row],[Fecha]],"mmmm")</f>
        <v>February</v>
      </c>
      <c r="D1314" s="18">
        <v>44596</v>
      </c>
      <c r="E1314" t="s">
        <v>29</v>
      </c>
      <c r="F1314" t="s">
        <v>26</v>
      </c>
      <c r="G1314">
        <v>480</v>
      </c>
      <c r="H1314">
        <v>38910</v>
      </c>
      <c r="I1314">
        <v>5</v>
      </c>
      <c r="J1314" s="11">
        <v>0.25</v>
      </c>
      <c r="K1314" t="s">
        <v>17</v>
      </c>
      <c r="L1314">
        <v>2162890821</v>
      </c>
      <c r="M1314">
        <v>2186970936</v>
      </c>
      <c r="N1314" t="s">
        <v>18</v>
      </c>
      <c r="O1314" t="s">
        <v>28</v>
      </c>
    </row>
    <row r="1315" spans="1:15" x14ac:dyDescent="0.3">
      <c r="A1315" t="s">
        <v>41</v>
      </c>
      <c r="B1315">
        <v>23</v>
      </c>
      <c r="C1315" t="str">
        <f>+TEXT(BaseDatos[[#This Row],[Fecha]],"mmmm")</f>
        <v>June</v>
      </c>
      <c r="D1315" s="18">
        <v>44735</v>
      </c>
      <c r="E1315" t="s">
        <v>34</v>
      </c>
      <c r="F1315" t="s">
        <v>40</v>
      </c>
      <c r="G1315">
        <v>329</v>
      </c>
      <c r="H1315">
        <v>75036</v>
      </c>
      <c r="I1315">
        <v>5</v>
      </c>
      <c r="J1315" s="11">
        <v>0.1875</v>
      </c>
      <c r="K1315" t="s">
        <v>27</v>
      </c>
      <c r="L1315">
        <v>2210881640</v>
      </c>
      <c r="M1315">
        <v>2207497170</v>
      </c>
      <c r="N1315" t="s">
        <v>18</v>
      </c>
      <c r="O1315" t="s">
        <v>48</v>
      </c>
    </row>
    <row r="1316" spans="1:15" x14ac:dyDescent="0.3">
      <c r="A1316" t="s">
        <v>14</v>
      </c>
      <c r="B1316">
        <v>19</v>
      </c>
      <c r="C1316" t="str">
        <f>+TEXT(BaseDatos[[#This Row],[Fecha]],"mmmm")</f>
        <v>December</v>
      </c>
      <c r="D1316" s="18">
        <v>44914</v>
      </c>
      <c r="E1316" t="s">
        <v>20</v>
      </c>
      <c r="F1316" t="s">
        <v>36</v>
      </c>
      <c r="G1316">
        <v>333</v>
      </c>
      <c r="H1316">
        <v>59067</v>
      </c>
      <c r="I1316">
        <v>4</v>
      </c>
      <c r="J1316" s="11">
        <v>0.20833333333333334</v>
      </c>
      <c r="K1316" t="s">
        <v>17</v>
      </c>
      <c r="L1316">
        <v>2205821202</v>
      </c>
      <c r="M1316">
        <v>2212525308</v>
      </c>
      <c r="N1316" t="s">
        <v>18</v>
      </c>
      <c r="O1316" t="s">
        <v>37</v>
      </c>
    </row>
    <row r="1317" spans="1:15" x14ac:dyDescent="0.3">
      <c r="A1317" t="s">
        <v>14</v>
      </c>
      <c r="B1317">
        <v>2</v>
      </c>
      <c r="C1317" t="str">
        <f>+TEXT(BaseDatos[[#This Row],[Fecha]],"mmmm")</f>
        <v>January</v>
      </c>
      <c r="D1317" s="18">
        <v>44563</v>
      </c>
      <c r="E1317" t="s">
        <v>35</v>
      </c>
      <c r="F1317" t="s">
        <v>26</v>
      </c>
      <c r="G1317">
        <v>382</v>
      </c>
      <c r="H1317">
        <v>48874</v>
      </c>
      <c r="I1317">
        <v>5</v>
      </c>
      <c r="J1317" s="11">
        <v>0.1875</v>
      </c>
      <c r="K1317" t="s">
        <v>22</v>
      </c>
      <c r="L1317">
        <v>2212525308</v>
      </c>
      <c r="M1317">
        <v>2210881640</v>
      </c>
      <c r="N1317" t="s">
        <v>18</v>
      </c>
      <c r="O1317" t="s">
        <v>46</v>
      </c>
    </row>
    <row r="1318" spans="1:15" x14ac:dyDescent="0.3">
      <c r="A1318" t="s">
        <v>41</v>
      </c>
      <c r="B1318">
        <v>11</v>
      </c>
      <c r="C1318" t="str">
        <f>+TEXT(BaseDatos[[#This Row],[Fecha]],"mmmm")</f>
        <v>December</v>
      </c>
      <c r="D1318" s="18">
        <v>44906</v>
      </c>
      <c r="E1318" t="s">
        <v>34</v>
      </c>
      <c r="F1318" t="s">
        <v>21</v>
      </c>
      <c r="G1318">
        <v>329</v>
      </c>
      <c r="H1318">
        <v>10657</v>
      </c>
      <c r="I1318">
        <v>5</v>
      </c>
      <c r="J1318" s="11">
        <v>0.1875</v>
      </c>
      <c r="K1318" t="s">
        <v>17</v>
      </c>
      <c r="L1318">
        <v>2207497170</v>
      </c>
      <c r="M1318">
        <v>2207497170</v>
      </c>
      <c r="N1318" t="s">
        <v>18</v>
      </c>
      <c r="O1318" t="s">
        <v>42</v>
      </c>
    </row>
    <row r="1319" spans="1:15" x14ac:dyDescent="0.3">
      <c r="A1319" t="s">
        <v>41</v>
      </c>
      <c r="B1319">
        <v>19</v>
      </c>
      <c r="C1319" t="str">
        <f>+TEXT(BaseDatos[[#This Row],[Fecha]],"mmmm")</f>
        <v>November</v>
      </c>
      <c r="D1319" s="18">
        <v>44884</v>
      </c>
      <c r="E1319" t="s">
        <v>29</v>
      </c>
      <c r="F1319" t="s">
        <v>36</v>
      </c>
      <c r="G1319">
        <v>480</v>
      </c>
      <c r="H1319">
        <v>32489</v>
      </c>
      <c r="I1319">
        <v>5</v>
      </c>
      <c r="J1319" s="11">
        <v>0.25</v>
      </c>
      <c r="K1319" t="s">
        <v>22</v>
      </c>
      <c r="L1319">
        <v>2186970936</v>
      </c>
      <c r="M1319">
        <v>2186970936</v>
      </c>
      <c r="N1319" t="s">
        <v>31</v>
      </c>
      <c r="O1319" t="s">
        <v>19</v>
      </c>
    </row>
    <row r="1320" spans="1:15" x14ac:dyDescent="0.3">
      <c r="A1320" t="s">
        <v>41</v>
      </c>
      <c r="B1320">
        <v>5</v>
      </c>
      <c r="C1320" t="str">
        <f>+TEXT(BaseDatos[[#This Row],[Fecha]],"mmmm")</f>
        <v>April</v>
      </c>
      <c r="D1320" s="18">
        <v>44656</v>
      </c>
      <c r="E1320" t="s">
        <v>34</v>
      </c>
      <c r="F1320" t="s">
        <v>30</v>
      </c>
      <c r="G1320">
        <v>329</v>
      </c>
      <c r="H1320">
        <v>38195</v>
      </c>
      <c r="I1320">
        <v>5</v>
      </c>
      <c r="J1320" s="11">
        <v>0.1875</v>
      </c>
      <c r="K1320" t="s">
        <v>27</v>
      </c>
      <c r="L1320">
        <v>2205821202</v>
      </c>
      <c r="M1320">
        <v>2150486004</v>
      </c>
      <c r="N1320" t="s">
        <v>31</v>
      </c>
      <c r="O1320" t="s">
        <v>45</v>
      </c>
    </row>
    <row r="1321" spans="1:15" x14ac:dyDescent="0.3">
      <c r="A1321" t="s">
        <v>14</v>
      </c>
      <c r="B1321">
        <v>14</v>
      </c>
      <c r="C1321" t="str">
        <f>+TEXT(BaseDatos[[#This Row],[Fecha]],"mmmm")</f>
        <v>April</v>
      </c>
      <c r="D1321" s="18">
        <v>44665</v>
      </c>
      <c r="E1321" t="s">
        <v>35</v>
      </c>
      <c r="F1321" t="s">
        <v>21</v>
      </c>
      <c r="G1321">
        <v>382</v>
      </c>
      <c r="H1321">
        <v>49126</v>
      </c>
      <c r="I1321">
        <v>5</v>
      </c>
      <c r="J1321" s="11">
        <v>0.1875</v>
      </c>
      <c r="K1321" t="s">
        <v>17</v>
      </c>
      <c r="L1321">
        <v>2207497170</v>
      </c>
      <c r="M1321">
        <v>2207497170</v>
      </c>
      <c r="N1321" t="s">
        <v>18</v>
      </c>
      <c r="O1321" t="s">
        <v>44</v>
      </c>
    </row>
    <row r="1322" spans="1:15" x14ac:dyDescent="0.3">
      <c r="A1322" t="s">
        <v>14</v>
      </c>
      <c r="B1322">
        <v>27</v>
      </c>
      <c r="C1322" t="str">
        <f>+TEXT(BaseDatos[[#This Row],[Fecha]],"mmmm")</f>
        <v>June</v>
      </c>
      <c r="D1322" s="18">
        <v>44739</v>
      </c>
      <c r="E1322" t="s">
        <v>20</v>
      </c>
      <c r="F1322" t="s">
        <v>36</v>
      </c>
      <c r="G1322">
        <v>333</v>
      </c>
      <c r="H1322">
        <v>24585</v>
      </c>
      <c r="I1322">
        <v>4</v>
      </c>
      <c r="J1322" s="11">
        <v>0.20833333333333334</v>
      </c>
      <c r="K1322" t="s">
        <v>22</v>
      </c>
      <c r="L1322">
        <v>2210881640</v>
      </c>
      <c r="M1322">
        <v>2177693658</v>
      </c>
      <c r="N1322" t="s">
        <v>18</v>
      </c>
      <c r="O1322" t="s">
        <v>49</v>
      </c>
    </row>
    <row r="1323" spans="1:15" x14ac:dyDescent="0.3">
      <c r="A1323" t="s">
        <v>14</v>
      </c>
      <c r="B1323">
        <v>6</v>
      </c>
      <c r="C1323" t="str">
        <f>+TEXT(BaseDatos[[#This Row],[Fecha]],"mmmm")</f>
        <v>January</v>
      </c>
      <c r="D1323" s="18">
        <v>44567</v>
      </c>
      <c r="E1323" t="s">
        <v>35</v>
      </c>
      <c r="F1323" t="s">
        <v>16</v>
      </c>
      <c r="G1323">
        <v>382</v>
      </c>
      <c r="H1323">
        <v>66085</v>
      </c>
      <c r="I1323">
        <v>5</v>
      </c>
      <c r="J1323" s="11">
        <v>0.1875</v>
      </c>
      <c r="K1323" t="s">
        <v>22</v>
      </c>
      <c r="L1323">
        <v>2207497170</v>
      </c>
      <c r="M1323">
        <v>2186970936</v>
      </c>
      <c r="N1323" t="s">
        <v>18</v>
      </c>
      <c r="O1323" t="s">
        <v>47</v>
      </c>
    </row>
    <row r="1324" spans="1:15" x14ac:dyDescent="0.3">
      <c r="A1324" t="s">
        <v>14</v>
      </c>
      <c r="B1324">
        <v>8</v>
      </c>
      <c r="C1324" t="str">
        <f>+TEXT(BaseDatos[[#This Row],[Fecha]],"mmmm")</f>
        <v>September</v>
      </c>
      <c r="D1324" s="18">
        <v>44812</v>
      </c>
      <c r="E1324" t="s">
        <v>20</v>
      </c>
      <c r="F1324" t="s">
        <v>30</v>
      </c>
      <c r="G1324">
        <v>333</v>
      </c>
      <c r="H1324">
        <v>54828</v>
      </c>
      <c r="I1324">
        <v>4</v>
      </c>
      <c r="J1324" s="11">
        <v>0.20833333333333334</v>
      </c>
      <c r="K1324" t="s">
        <v>17</v>
      </c>
      <c r="L1324">
        <v>2150486004</v>
      </c>
      <c r="M1324">
        <v>2177693658</v>
      </c>
      <c r="N1324" t="s">
        <v>31</v>
      </c>
      <c r="O1324" t="s">
        <v>39</v>
      </c>
    </row>
    <row r="1325" spans="1:15" x14ac:dyDescent="0.3">
      <c r="A1325" t="s">
        <v>14</v>
      </c>
      <c r="B1325">
        <v>22</v>
      </c>
      <c r="C1325" t="str">
        <f>+TEXT(BaseDatos[[#This Row],[Fecha]],"mmmm")</f>
        <v>April</v>
      </c>
      <c r="D1325" s="18">
        <v>44673</v>
      </c>
      <c r="E1325" t="s">
        <v>34</v>
      </c>
      <c r="F1325" t="s">
        <v>26</v>
      </c>
      <c r="G1325">
        <v>329</v>
      </c>
      <c r="H1325">
        <v>79537</v>
      </c>
      <c r="I1325">
        <v>5</v>
      </c>
      <c r="J1325" s="11">
        <v>0.1875</v>
      </c>
      <c r="K1325" t="s">
        <v>17</v>
      </c>
      <c r="L1325">
        <v>2205821202</v>
      </c>
      <c r="M1325">
        <v>2207497170</v>
      </c>
      <c r="N1325" t="s">
        <v>31</v>
      </c>
      <c r="O1325" t="s">
        <v>42</v>
      </c>
    </row>
    <row r="1326" spans="1:15" x14ac:dyDescent="0.3">
      <c r="A1326" t="s">
        <v>14</v>
      </c>
      <c r="B1326">
        <v>2</v>
      </c>
      <c r="C1326" t="str">
        <f>+TEXT(BaseDatos[[#This Row],[Fecha]],"mmmm")</f>
        <v>May</v>
      </c>
      <c r="D1326" s="18">
        <v>44683</v>
      </c>
      <c r="E1326" t="s">
        <v>20</v>
      </c>
      <c r="F1326" t="s">
        <v>36</v>
      </c>
      <c r="G1326">
        <v>333</v>
      </c>
      <c r="H1326">
        <v>11527</v>
      </c>
      <c r="I1326">
        <v>4</v>
      </c>
      <c r="J1326" s="11">
        <v>0.20833333333333334</v>
      </c>
      <c r="K1326" t="s">
        <v>27</v>
      </c>
      <c r="L1326">
        <v>2212525308</v>
      </c>
      <c r="M1326">
        <v>2207497170</v>
      </c>
      <c r="N1326" t="s">
        <v>31</v>
      </c>
      <c r="O1326" t="s">
        <v>44</v>
      </c>
    </row>
    <row r="1327" spans="1:15" x14ac:dyDescent="0.3">
      <c r="A1327" t="s">
        <v>41</v>
      </c>
      <c r="B1327">
        <v>27</v>
      </c>
      <c r="C1327" t="str">
        <f>+TEXT(BaseDatos[[#This Row],[Fecha]],"mmmm")</f>
        <v>August</v>
      </c>
      <c r="D1327" s="18">
        <v>44800</v>
      </c>
      <c r="E1327" t="s">
        <v>35</v>
      </c>
      <c r="F1327" t="s">
        <v>21</v>
      </c>
      <c r="G1327">
        <v>382</v>
      </c>
      <c r="H1327">
        <v>62089</v>
      </c>
      <c r="I1327">
        <v>5</v>
      </c>
      <c r="J1327" s="11">
        <v>0.1875</v>
      </c>
      <c r="K1327" t="s">
        <v>27</v>
      </c>
      <c r="L1327">
        <v>2186970936</v>
      </c>
      <c r="M1327">
        <v>2186970936</v>
      </c>
      <c r="N1327" t="s">
        <v>24</v>
      </c>
      <c r="O1327" t="s">
        <v>19</v>
      </c>
    </row>
    <row r="1328" spans="1:15" x14ac:dyDescent="0.3">
      <c r="A1328" t="s">
        <v>14</v>
      </c>
      <c r="B1328">
        <v>13</v>
      </c>
      <c r="C1328" t="str">
        <f>+TEXT(BaseDatos[[#This Row],[Fecha]],"mmmm")</f>
        <v>January</v>
      </c>
      <c r="D1328" s="18">
        <v>44574</v>
      </c>
      <c r="E1328" t="s">
        <v>20</v>
      </c>
      <c r="F1328" t="s">
        <v>36</v>
      </c>
      <c r="G1328">
        <v>333</v>
      </c>
      <c r="H1328">
        <v>36178</v>
      </c>
      <c r="I1328">
        <v>4</v>
      </c>
      <c r="J1328" s="11">
        <v>0.20833333333333334</v>
      </c>
      <c r="K1328" t="s">
        <v>27</v>
      </c>
      <c r="L1328">
        <v>2194894679</v>
      </c>
      <c r="M1328">
        <v>2210881640</v>
      </c>
      <c r="N1328" t="s">
        <v>24</v>
      </c>
      <c r="O1328" t="s">
        <v>37</v>
      </c>
    </row>
    <row r="1329" spans="1:15" x14ac:dyDescent="0.3">
      <c r="A1329" t="s">
        <v>14</v>
      </c>
      <c r="B1329">
        <v>15</v>
      </c>
      <c r="C1329" t="str">
        <f>+TEXT(BaseDatos[[#This Row],[Fecha]],"mmmm")</f>
        <v>August</v>
      </c>
      <c r="D1329" s="18">
        <v>44788</v>
      </c>
      <c r="E1329" t="s">
        <v>29</v>
      </c>
      <c r="F1329" t="s">
        <v>26</v>
      </c>
      <c r="G1329">
        <v>480</v>
      </c>
      <c r="H1329">
        <v>56179</v>
      </c>
      <c r="I1329">
        <v>5</v>
      </c>
      <c r="J1329" s="11">
        <v>0.25</v>
      </c>
      <c r="K1329" t="s">
        <v>27</v>
      </c>
      <c r="L1329">
        <v>2212525308</v>
      </c>
      <c r="M1329">
        <v>2150486004</v>
      </c>
      <c r="N1329" t="s">
        <v>38</v>
      </c>
      <c r="O1329" t="s">
        <v>32</v>
      </c>
    </row>
    <row r="1330" spans="1:15" x14ac:dyDescent="0.3">
      <c r="A1330" t="s">
        <v>14</v>
      </c>
      <c r="B1330">
        <v>6</v>
      </c>
      <c r="C1330" t="str">
        <f>+TEXT(BaseDatos[[#This Row],[Fecha]],"mmmm")</f>
        <v>October</v>
      </c>
      <c r="D1330" s="18">
        <v>44840</v>
      </c>
      <c r="E1330" t="s">
        <v>34</v>
      </c>
      <c r="F1330" t="s">
        <v>40</v>
      </c>
      <c r="G1330">
        <v>329</v>
      </c>
      <c r="H1330">
        <v>29087</v>
      </c>
      <c r="I1330">
        <v>5</v>
      </c>
      <c r="J1330" s="11">
        <v>0.1875</v>
      </c>
      <c r="K1330" t="s">
        <v>17</v>
      </c>
      <c r="L1330">
        <v>2150486004</v>
      </c>
      <c r="M1330">
        <v>2150486004</v>
      </c>
      <c r="N1330" t="s">
        <v>18</v>
      </c>
      <c r="O1330" t="s">
        <v>37</v>
      </c>
    </row>
    <row r="1331" spans="1:15" x14ac:dyDescent="0.3">
      <c r="A1331" t="s">
        <v>14</v>
      </c>
      <c r="B1331">
        <v>5</v>
      </c>
      <c r="C1331" t="str">
        <f>+TEXT(BaseDatos[[#This Row],[Fecha]],"mmmm")</f>
        <v>June</v>
      </c>
      <c r="D1331" s="18">
        <v>44717</v>
      </c>
      <c r="E1331" t="s">
        <v>34</v>
      </c>
      <c r="F1331" t="s">
        <v>26</v>
      </c>
      <c r="G1331">
        <v>329</v>
      </c>
      <c r="H1331">
        <v>72612</v>
      </c>
      <c r="I1331">
        <v>5</v>
      </c>
      <c r="J1331" s="11">
        <v>0.1875</v>
      </c>
      <c r="K1331" t="s">
        <v>27</v>
      </c>
      <c r="L1331">
        <v>2207497170</v>
      </c>
      <c r="M1331">
        <v>2207497170</v>
      </c>
      <c r="N1331" t="s">
        <v>31</v>
      </c>
      <c r="O1331" t="s">
        <v>37</v>
      </c>
    </row>
    <row r="1332" spans="1:15" x14ac:dyDescent="0.3">
      <c r="A1332" t="s">
        <v>14</v>
      </c>
      <c r="B1332">
        <v>20</v>
      </c>
      <c r="C1332" t="str">
        <f>+TEXT(BaseDatos[[#This Row],[Fecha]],"mmmm")</f>
        <v>May</v>
      </c>
      <c r="D1332" s="18">
        <v>44701</v>
      </c>
      <c r="E1332" t="s">
        <v>34</v>
      </c>
      <c r="F1332" t="s">
        <v>36</v>
      </c>
      <c r="G1332">
        <v>329</v>
      </c>
      <c r="H1332">
        <v>11501</v>
      </c>
      <c r="I1332">
        <v>5</v>
      </c>
      <c r="J1332" s="11">
        <v>0.1875</v>
      </c>
      <c r="K1332" t="s">
        <v>27</v>
      </c>
      <c r="L1332">
        <v>2210881640</v>
      </c>
      <c r="M1332">
        <v>2205821202</v>
      </c>
      <c r="N1332" t="s">
        <v>38</v>
      </c>
      <c r="O1332" t="s">
        <v>33</v>
      </c>
    </row>
    <row r="1333" spans="1:15" x14ac:dyDescent="0.3">
      <c r="A1333" t="s">
        <v>41</v>
      </c>
      <c r="B1333">
        <v>25</v>
      </c>
      <c r="C1333" t="str">
        <f>+TEXT(BaseDatos[[#This Row],[Fecha]],"mmmm")</f>
        <v>January</v>
      </c>
      <c r="D1333" s="18">
        <v>44586</v>
      </c>
      <c r="E1333" t="s">
        <v>34</v>
      </c>
      <c r="F1333" t="s">
        <v>21</v>
      </c>
      <c r="G1333">
        <v>329</v>
      </c>
      <c r="H1333">
        <v>33136</v>
      </c>
      <c r="I1333">
        <v>5</v>
      </c>
      <c r="J1333" s="11">
        <v>0.1875</v>
      </c>
      <c r="K1333" t="s">
        <v>17</v>
      </c>
      <c r="L1333">
        <v>2194894679</v>
      </c>
      <c r="M1333">
        <v>2212525308</v>
      </c>
      <c r="N1333" t="s">
        <v>18</v>
      </c>
      <c r="O1333" t="s">
        <v>49</v>
      </c>
    </row>
    <row r="1334" spans="1:15" x14ac:dyDescent="0.3">
      <c r="A1334" t="s">
        <v>14</v>
      </c>
      <c r="B1334">
        <v>3</v>
      </c>
      <c r="C1334" t="str">
        <f>+TEXT(BaseDatos[[#This Row],[Fecha]],"mmmm")</f>
        <v>May</v>
      </c>
      <c r="D1334" s="18">
        <v>44684</v>
      </c>
      <c r="E1334" t="s">
        <v>15</v>
      </c>
      <c r="F1334" t="s">
        <v>21</v>
      </c>
      <c r="G1334">
        <v>222</v>
      </c>
      <c r="H1334">
        <v>15649</v>
      </c>
      <c r="I1334">
        <v>3</v>
      </c>
      <c r="J1334" s="11">
        <v>0.125</v>
      </c>
      <c r="K1334" t="s">
        <v>27</v>
      </c>
      <c r="L1334">
        <v>2162890821</v>
      </c>
      <c r="M1334">
        <v>2207497170</v>
      </c>
      <c r="N1334" t="s">
        <v>24</v>
      </c>
      <c r="O1334" t="s">
        <v>43</v>
      </c>
    </row>
    <row r="1335" spans="1:15" x14ac:dyDescent="0.3">
      <c r="A1335" t="s">
        <v>41</v>
      </c>
      <c r="B1335">
        <v>19</v>
      </c>
      <c r="C1335" t="str">
        <f>+TEXT(BaseDatos[[#This Row],[Fecha]],"mmmm")</f>
        <v>October</v>
      </c>
      <c r="D1335" s="18">
        <v>44853</v>
      </c>
      <c r="E1335" t="s">
        <v>15</v>
      </c>
      <c r="F1335" t="s">
        <v>30</v>
      </c>
      <c r="G1335">
        <v>222</v>
      </c>
      <c r="H1335">
        <v>31304</v>
      </c>
      <c r="I1335">
        <v>3</v>
      </c>
      <c r="J1335" s="11">
        <v>0.125</v>
      </c>
      <c r="K1335" t="s">
        <v>22</v>
      </c>
      <c r="L1335">
        <v>2205821202</v>
      </c>
      <c r="M1335">
        <v>2207497170</v>
      </c>
      <c r="N1335" t="s">
        <v>24</v>
      </c>
      <c r="O1335" t="s">
        <v>44</v>
      </c>
    </row>
    <row r="1336" spans="1:15" x14ac:dyDescent="0.3">
      <c r="A1336" t="s">
        <v>14</v>
      </c>
      <c r="B1336">
        <v>21</v>
      </c>
      <c r="C1336" t="str">
        <f>+TEXT(BaseDatos[[#This Row],[Fecha]],"mmmm")</f>
        <v>September</v>
      </c>
      <c r="D1336" s="18">
        <v>44825</v>
      </c>
      <c r="E1336" t="s">
        <v>29</v>
      </c>
      <c r="F1336" t="s">
        <v>36</v>
      </c>
      <c r="G1336">
        <v>480</v>
      </c>
      <c r="H1336">
        <v>56950</v>
      </c>
      <c r="I1336">
        <v>5</v>
      </c>
      <c r="J1336" s="11">
        <v>0.25</v>
      </c>
      <c r="K1336" t="s">
        <v>17</v>
      </c>
      <c r="L1336">
        <v>2207497170</v>
      </c>
      <c r="M1336">
        <v>2205821202</v>
      </c>
      <c r="N1336" t="s">
        <v>31</v>
      </c>
      <c r="O1336" t="s">
        <v>37</v>
      </c>
    </row>
    <row r="1337" spans="1:15" x14ac:dyDescent="0.3">
      <c r="A1337" t="s">
        <v>14</v>
      </c>
      <c r="B1337">
        <v>8</v>
      </c>
      <c r="C1337" t="str">
        <f>+TEXT(BaseDatos[[#This Row],[Fecha]],"mmmm")</f>
        <v>December</v>
      </c>
      <c r="D1337" s="18">
        <v>44903</v>
      </c>
      <c r="E1337" t="s">
        <v>34</v>
      </c>
      <c r="F1337" t="s">
        <v>16</v>
      </c>
      <c r="G1337">
        <v>329</v>
      </c>
      <c r="H1337">
        <v>76893</v>
      </c>
      <c r="I1337">
        <v>5</v>
      </c>
      <c r="J1337" s="11">
        <v>0.1875</v>
      </c>
      <c r="K1337" t="s">
        <v>27</v>
      </c>
      <c r="L1337">
        <v>2150486004</v>
      </c>
      <c r="M1337">
        <v>2177693658</v>
      </c>
      <c r="N1337" t="s">
        <v>18</v>
      </c>
      <c r="O1337" t="s">
        <v>33</v>
      </c>
    </row>
    <row r="1338" spans="1:15" x14ac:dyDescent="0.3">
      <c r="A1338" t="s">
        <v>41</v>
      </c>
      <c r="B1338">
        <v>11</v>
      </c>
      <c r="C1338" t="str">
        <f>+TEXT(BaseDatos[[#This Row],[Fecha]],"mmmm")</f>
        <v>August</v>
      </c>
      <c r="D1338" s="18">
        <v>44784</v>
      </c>
      <c r="E1338" t="s">
        <v>20</v>
      </c>
      <c r="F1338" t="s">
        <v>40</v>
      </c>
      <c r="G1338">
        <v>333</v>
      </c>
      <c r="H1338">
        <v>72258</v>
      </c>
      <c r="I1338">
        <v>4</v>
      </c>
      <c r="J1338" s="11">
        <v>0.20833333333333334</v>
      </c>
      <c r="K1338" t="s">
        <v>17</v>
      </c>
      <c r="L1338">
        <v>2177693658</v>
      </c>
      <c r="M1338">
        <v>2207497170</v>
      </c>
      <c r="N1338" t="s">
        <v>18</v>
      </c>
      <c r="O1338" t="s">
        <v>28</v>
      </c>
    </row>
    <row r="1339" spans="1:15" x14ac:dyDescent="0.3">
      <c r="A1339" t="s">
        <v>14</v>
      </c>
      <c r="B1339">
        <v>26</v>
      </c>
      <c r="C1339" t="str">
        <f>+TEXT(BaseDatos[[#This Row],[Fecha]],"mmmm")</f>
        <v>April</v>
      </c>
      <c r="D1339" s="18">
        <v>44677</v>
      </c>
      <c r="E1339" t="s">
        <v>35</v>
      </c>
      <c r="F1339" t="s">
        <v>40</v>
      </c>
      <c r="G1339">
        <v>382</v>
      </c>
      <c r="H1339">
        <v>54807</v>
      </c>
      <c r="I1339">
        <v>5</v>
      </c>
      <c r="J1339" s="11">
        <v>0.1875</v>
      </c>
      <c r="K1339" t="s">
        <v>17</v>
      </c>
      <c r="L1339">
        <v>2186970936</v>
      </c>
      <c r="M1339">
        <v>2205821202</v>
      </c>
      <c r="N1339" t="s">
        <v>24</v>
      </c>
      <c r="O1339" t="s">
        <v>28</v>
      </c>
    </row>
    <row r="1340" spans="1:15" x14ac:dyDescent="0.3">
      <c r="A1340" t="s">
        <v>41</v>
      </c>
      <c r="B1340">
        <v>12</v>
      </c>
      <c r="C1340" t="str">
        <f>+TEXT(BaseDatos[[#This Row],[Fecha]],"mmmm")</f>
        <v>October</v>
      </c>
      <c r="D1340" s="18">
        <v>44846</v>
      </c>
      <c r="E1340" t="s">
        <v>23</v>
      </c>
      <c r="F1340" t="s">
        <v>16</v>
      </c>
      <c r="G1340">
        <v>900</v>
      </c>
      <c r="H1340">
        <v>13296</v>
      </c>
      <c r="I1340">
        <v>5</v>
      </c>
      <c r="J1340" s="11">
        <v>0.29166666666666669</v>
      </c>
      <c r="K1340" t="s">
        <v>17</v>
      </c>
      <c r="L1340">
        <v>2207497170</v>
      </c>
      <c r="M1340">
        <v>2212525308</v>
      </c>
      <c r="N1340" t="s">
        <v>24</v>
      </c>
      <c r="O1340" t="s">
        <v>46</v>
      </c>
    </row>
    <row r="1341" spans="1:15" x14ac:dyDescent="0.3">
      <c r="A1341" t="s">
        <v>14</v>
      </c>
      <c r="B1341">
        <v>6</v>
      </c>
      <c r="C1341" t="str">
        <f>+TEXT(BaseDatos[[#This Row],[Fecha]],"mmmm")</f>
        <v>April</v>
      </c>
      <c r="D1341" s="18">
        <v>44657</v>
      </c>
      <c r="E1341" t="s">
        <v>34</v>
      </c>
      <c r="F1341" t="s">
        <v>40</v>
      </c>
      <c r="G1341">
        <v>329</v>
      </c>
      <c r="H1341">
        <v>47777</v>
      </c>
      <c r="I1341">
        <v>5</v>
      </c>
      <c r="J1341" s="11">
        <v>0.1875</v>
      </c>
      <c r="K1341" t="s">
        <v>22</v>
      </c>
      <c r="L1341">
        <v>2210881640</v>
      </c>
      <c r="M1341">
        <v>2150486004</v>
      </c>
      <c r="N1341" t="s">
        <v>38</v>
      </c>
      <c r="O1341" t="s">
        <v>39</v>
      </c>
    </row>
    <row r="1342" spans="1:15" x14ac:dyDescent="0.3">
      <c r="A1342" t="s">
        <v>14</v>
      </c>
      <c r="B1342">
        <v>20</v>
      </c>
      <c r="C1342" t="str">
        <f>+TEXT(BaseDatos[[#This Row],[Fecha]],"mmmm")</f>
        <v>August</v>
      </c>
      <c r="D1342" s="18">
        <v>44793</v>
      </c>
      <c r="E1342" t="s">
        <v>23</v>
      </c>
      <c r="F1342" t="s">
        <v>26</v>
      </c>
      <c r="G1342">
        <v>900</v>
      </c>
      <c r="H1342">
        <v>36752</v>
      </c>
      <c r="I1342">
        <v>5</v>
      </c>
      <c r="J1342" s="11">
        <v>0.29166666666666669</v>
      </c>
      <c r="K1342" t="s">
        <v>17</v>
      </c>
      <c r="L1342">
        <v>2207497170</v>
      </c>
      <c r="M1342">
        <v>2207497170</v>
      </c>
      <c r="N1342" t="s">
        <v>38</v>
      </c>
      <c r="O1342" t="s">
        <v>42</v>
      </c>
    </row>
    <row r="1343" spans="1:15" x14ac:dyDescent="0.3">
      <c r="A1343" t="s">
        <v>14</v>
      </c>
      <c r="B1343">
        <v>26</v>
      </c>
      <c r="C1343" t="str">
        <f>+TEXT(BaseDatos[[#This Row],[Fecha]],"mmmm")</f>
        <v>March</v>
      </c>
      <c r="D1343" s="18">
        <v>44646</v>
      </c>
      <c r="E1343" t="s">
        <v>35</v>
      </c>
      <c r="F1343" t="s">
        <v>30</v>
      </c>
      <c r="G1343">
        <v>382</v>
      </c>
      <c r="H1343">
        <v>67037</v>
      </c>
      <c r="I1343">
        <v>5</v>
      </c>
      <c r="J1343" s="11">
        <v>0.1875</v>
      </c>
      <c r="K1343" t="s">
        <v>17</v>
      </c>
      <c r="L1343">
        <v>2207497170</v>
      </c>
      <c r="M1343">
        <v>2186970936</v>
      </c>
      <c r="N1343" t="s">
        <v>24</v>
      </c>
      <c r="O1343" t="s">
        <v>39</v>
      </c>
    </row>
    <row r="1344" spans="1:15" x14ac:dyDescent="0.3">
      <c r="A1344" t="s">
        <v>14</v>
      </c>
      <c r="B1344">
        <v>15</v>
      </c>
      <c r="C1344" t="str">
        <f>+TEXT(BaseDatos[[#This Row],[Fecha]],"mmmm")</f>
        <v>January</v>
      </c>
      <c r="D1344" s="18">
        <v>44576</v>
      </c>
      <c r="E1344" t="s">
        <v>29</v>
      </c>
      <c r="F1344" t="s">
        <v>30</v>
      </c>
      <c r="G1344">
        <v>480</v>
      </c>
      <c r="H1344">
        <v>78121</v>
      </c>
      <c r="I1344">
        <v>5</v>
      </c>
      <c r="J1344" s="11">
        <v>0.25</v>
      </c>
      <c r="K1344" t="s">
        <v>27</v>
      </c>
      <c r="L1344">
        <v>2150486004</v>
      </c>
      <c r="M1344">
        <v>2212525308</v>
      </c>
      <c r="N1344" t="s">
        <v>24</v>
      </c>
      <c r="O1344" t="s">
        <v>44</v>
      </c>
    </row>
    <row r="1345" spans="1:15" x14ac:dyDescent="0.3">
      <c r="A1345" t="s">
        <v>14</v>
      </c>
      <c r="B1345">
        <v>9</v>
      </c>
      <c r="C1345" t="str">
        <f>+TEXT(BaseDatos[[#This Row],[Fecha]],"mmmm")</f>
        <v>January</v>
      </c>
      <c r="D1345" s="18">
        <v>44570</v>
      </c>
      <c r="E1345" t="s">
        <v>23</v>
      </c>
      <c r="F1345" t="s">
        <v>36</v>
      </c>
      <c r="G1345">
        <v>900</v>
      </c>
      <c r="H1345">
        <v>45337</v>
      </c>
      <c r="I1345">
        <v>5</v>
      </c>
      <c r="J1345" s="11">
        <v>0.29166666666666669</v>
      </c>
      <c r="K1345" t="s">
        <v>22</v>
      </c>
      <c r="L1345">
        <v>2186970936</v>
      </c>
      <c r="M1345">
        <v>2186970936</v>
      </c>
      <c r="N1345" t="s">
        <v>18</v>
      </c>
      <c r="O1345" t="s">
        <v>42</v>
      </c>
    </row>
    <row r="1346" spans="1:15" x14ac:dyDescent="0.3">
      <c r="A1346" t="s">
        <v>14</v>
      </c>
      <c r="B1346">
        <v>21</v>
      </c>
      <c r="C1346" t="str">
        <f>+TEXT(BaseDatos[[#This Row],[Fecha]],"mmmm")</f>
        <v>March</v>
      </c>
      <c r="D1346" s="18">
        <v>44641</v>
      </c>
      <c r="E1346" t="s">
        <v>34</v>
      </c>
      <c r="F1346" t="s">
        <v>36</v>
      </c>
      <c r="G1346">
        <v>329</v>
      </c>
      <c r="H1346">
        <v>77712</v>
      </c>
      <c r="I1346">
        <v>5</v>
      </c>
      <c r="J1346" s="11">
        <v>0.1875</v>
      </c>
      <c r="K1346" t="s">
        <v>22</v>
      </c>
      <c r="L1346">
        <v>2177693658</v>
      </c>
      <c r="M1346">
        <v>2207497170</v>
      </c>
      <c r="N1346" t="s">
        <v>24</v>
      </c>
      <c r="O1346" t="s">
        <v>49</v>
      </c>
    </row>
    <row r="1347" spans="1:15" x14ac:dyDescent="0.3">
      <c r="A1347" t="s">
        <v>41</v>
      </c>
      <c r="B1347">
        <v>16</v>
      </c>
      <c r="C1347" t="str">
        <f>+TEXT(BaseDatos[[#This Row],[Fecha]],"mmmm")</f>
        <v>March</v>
      </c>
      <c r="D1347" s="18">
        <v>44636</v>
      </c>
      <c r="E1347" t="s">
        <v>34</v>
      </c>
      <c r="F1347" t="s">
        <v>30</v>
      </c>
      <c r="G1347">
        <v>329</v>
      </c>
      <c r="H1347">
        <v>20041</v>
      </c>
      <c r="I1347">
        <v>5</v>
      </c>
      <c r="J1347" s="11">
        <v>0.1875</v>
      </c>
      <c r="K1347" t="s">
        <v>27</v>
      </c>
      <c r="L1347">
        <v>2150486004</v>
      </c>
      <c r="M1347">
        <v>2177693658</v>
      </c>
      <c r="N1347" t="s">
        <v>38</v>
      </c>
      <c r="O1347" t="s">
        <v>46</v>
      </c>
    </row>
    <row r="1348" spans="1:15" x14ac:dyDescent="0.3">
      <c r="A1348" t="s">
        <v>41</v>
      </c>
      <c r="B1348">
        <v>9</v>
      </c>
      <c r="C1348" t="str">
        <f>+TEXT(BaseDatos[[#This Row],[Fecha]],"mmmm")</f>
        <v>September</v>
      </c>
      <c r="D1348" s="18">
        <v>44813</v>
      </c>
      <c r="E1348" t="s">
        <v>35</v>
      </c>
      <c r="F1348" t="s">
        <v>40</v>
      </c>
      <c r="G1348">
        <v>382</v>
      </c>
      <c r="H1348">
        <v>68636</v>
      </c>
      <c r="I1348">
        <v>5</v>
      </c>
      <c r="J1348" s="11">
        <v>0.1875</v>
      </c>
      <c r="K1348" t="s">
        <v>22</v>
      </c>
      <c r="L1348">
        <v>2194894679</v>
      </c>
      <c r="M1348">
        <v>2186970936</v>
      </c>
      <c r="N1348" t="s">
        <v>24</v>
      </c>
      <c r="O1348" t="s">
        <v>43</v>
      </c>
    </row>
    <row r="1349" spans="1:15" x14ac:dyDescent="0.3">
      <c r="A1349" t="s">
        <v>41</v>
      </c>
      <c r="B1349">
        <v>23</v>
      </c>
      <c r="C1349" t="str">
        <f>+TEXT(BaseDatos[[#This Row],[Fecha]],"mmmm")</f>
        <v>December</v>
      </c>
      <c r="D1349" s="18">
        <v>44918</v>
      </c>
      <c r="E1349" t="s">
        <v>35</v>
      </c>
      <c r="F1349" t="s">
        <v>40</v>
      </c>
      <c r="G1349">
        <v>382</v>
      </c>
      <c r="H1349">
        <v>71517</v>
      </c>
      <c r="I1349">
        <v>5</v>
      </c>
      <c r="J1349" s="11">
        <v>0.1875</v>
      </c>
      <c r="K1349" t="s">
        <v>27</v>
      </c>
      <c r="L1349">
        <v>2177693658</v>
      </c>
      <c r="M1349">
        <v>2177693658</v>
      </c>
      <c r="N1349" t="s">
        <v>31</v>
      </c>
      <c r="O1349" t="s">
        <v>37</v>
      </c>
    </row>
    <row r="1350" spans="1:15" x14ac:dyDescent="0.3">
      <c r="A1350" t="s">
        <v>14</v>
      </c>
      <c r="B1350">
        <v>5</v>
      </c>
      <c r="C1350" t="str">
        <f>+TEXT(BaseDatos[[#This Row],[Fecha]],"mmmm")</f>
        <v>March</v>
      </c>
      <c r="D1350" s="18">
        <v>44625</v>
      </c>
      <c r="E1350" t="s">
        <v>29</v>
      </c>
      <c r="F1350" t="s">
        <v>36</v>
      </c>
      <c r="G1350">
        <v>480</v>
      </c>
      <c r="H1350">
        <v>32411</v>
      </c>
      <c r="I1350">
        <v>5</v>
      </c>
      <c r="J1350" s="11">
        <v>0.25</v>
      </c>
      <c r="K1350" t="s">
        <v>27</v>
      </c>
      <c r="L1350">
        <v>2162890821</v>
      </c>
      <c r="M1350">
        <v>2207497170</v>
      </c>
      <c r="N1350" t="s">
        <v>38</v>
      </c>
      <c r="O1350" t="s">
        <v>32</v>
      </c>
    </row>
    <row r="1351" spans="1:15" x14ac:dyDescent="0.3">
      <c r="A1351" t="s">
        <v>14</v>
      </c>
      <c r="B1351">
        <v>25</v>
      </c>
      <c r="C1351" t="str">
        <f>+TEXT(BaseDatos[[#This Row],[Fecha]],"mmmm")</f>
        <v>April</v>
      </c>
      <c r="D1351" s="18">
        <v>44676</v>
      </c>
      <c r="E1351" t="s">
        <v>20</v>
      </c>
      <c r="F1351" t="s">
        <v>36</v>
      </c>
      <c r="G1351">
        <v>333</v>
      </c>
      <c r="H1351">
        <v>30371</v>
      </c>
      <c r="I1351">
        <v>4</v>
      </c>
      <c r="J1351" s="11">
        <v>0.20833333333333334</v>
      </c>
      <c r="K1351" t="s">
        <v>27</v>
      </c>
      <c r="L1351">
        <v>2194894679</v>
      </c>
      <c r="M1351">
        <v>2162890821</v>
      </c>
      <c r="N1351" t="s">
        <v>38</v>
      </c>
      <c r="O1351" t="s">
        <v>33</v>
      </c>
    </row>
    <row r="1352" spans="1:15" x14ac:dyDescent="0.3">
      <c r="A1352" t="s">
        <v>14</v>
      </c>
      <c r="B1352">
        <v>20</v>
      </c>
      <c r="C1352" t="str">
        <f>+TEXT(BaseDatos[[#This Row],[Fecha]],"mmmm")</f>
        <v>August</v>
      </c>
      <c r="D1352" s="18">
        <v>44793</v>
      </c>
      <c r="E1352" t="s">
        <v>23</v>
      </c>
      <c r="F1352" t="s">
        <v>40</v>
      </c>
      <c r="G1352">
        <v>900</v>
      </c>
      <c r="H1352">
        <v>68922</v>
      </c>
      <c r="I1352">
        <v>5</v>
      </c>
      <c r="J1352" s="11">
        <v>0.29166666666666669</v>
      </c>
      <c r="K1352" t="s">
        <v>22</v>
      </c>
      <c r="L1352">
        <v>2150486004</v>
      </c>
      <c r="M1352">
        <v>2210881640</v>
      </c>
      <c r="N1352" t="s">
        <v>24</v>
      </c>
      <c r="O1352" t="s">
        <v>19</v>
      </c>
    </row>
    <row r="1353" spans="1:15" x14ac:dyDescent="0.3">
      <c r="A1353" t="s">
        <v>14</v>
      </c>
      <c r="B1353">
        <v>13</v>
      </c>
      <c r="C1353" t="str">
        <f>+TEXT(BaseDatos[[#This Row],[Fecha]],"mmmm")</f>
        <v>January</v>
      </c>
      <c r="D1353" s="18">
        <v>44574</v>
      </c>
      <c r="E1353" t="s">
        <v>34</v>
      </c>
      <c r="F1353" t="s">
        <v>26</v>
      </c>
      <c r="G1353">
        <v>329</v>
      </c>
      <c r="H1353">
        <v>11700</v>
      </c>
      <c r="I1353">
        <v>5</v>
      </c>
      <c r="J1353" s="11">
        <v>0.1875</v>
      </c>
      <c r="K1353" t="s">
        <v>22</v>
      </c>
      <c r="L1353">
        <v>2205821202</v>
      </c>
      <c r="M1353">
        <v>2205821202</v>
      </c>
      <c r="N1353" t="s">
        <v>18</v>
      </c>
      <c r="O1353" t="s">
        <v>42</v>
      </c>
    </row>
    <row r="1354" spans="1:15" x14ac:dyDescent="0.3">
      <c r="A1354" t="s">
        <v>41</v>
      </c>
      <c r="B1354">
        <v>22</v>
      </c>
      <c r="C1354" t="str">
        <f>+TEXT(BaseDatos[[#This Row],[Fecha]],"mmmm")</f>
        <v>March</v>
      </c>
      <c r="D1354" s="18">
        <v>44642</v>
      </c>
      <c r="E1354" t="s">
        <v>23</v>
      </c>
      <c r="F1354" t="s">
        <v>16</v>
      </c>
      <c r="G1354">
        <v>900</v>
      </c>
      <c r="H1354">
        <v>47711</v>
      </c>
      <c r="I1354">
        <v>5</v>
      </c>
      <c r="J1354" s="11">
        <v>0.29166666666666669</v>
      </c>
      <c r="K1354" t="s">
        <v>22</v>
      </c>
      <c r="L1354">
        <v>2205821202</v>
      </c>
      <c r="M1354">
        <v>2210881640</v>
      </c>
      <c r="N1354" t="s">
        <v>24</v>
      </c>
      <c r="O1354" t="s">
        <v>43</v>
      </c>
    </row>
    <row r="1355" spans="1:15" x14ac:dyDescent="0.3">
      <c r="A1355" t="s">
        <v>14</v>
      </c>
      <c r="B1355">
        <v>16</v>
      </c>
      <c r="C1355" t="str">
        <f>+TEXT(BaseDatos[[#This Row],[Fecha]],"mmmm")</f>
        <v>July</v>
      </c>
      <c r="D1355" s="18">
        <v>44758</v>
      </c>
      <c r="E1355" t="s">
        <v>20</v>
      </c>
      <c r="F1355" t="s">
        <v>40</v>
      </c>
      <c r="G1355">
        <v>333</v>
      </c>
      <c r="H1355">
        <v>23669</v>
      </c>
      <c r="I1355">
        <v>4</v>
      </c>
      <c r="J1355" s="11">
        <v>0.20833333333333334</v>
      </c>
      <c r="K1355" t="s">
        <v>22</v>
      </c>
      <c r="L1355">
        <v>2207497170</v>
      </c>
      <c r="M1355">
        <v>2207497170</v>
      </c>
      <c r="N1355" t="s">
        <v>24</v>
      </c>
      <c r="O1355" t="s">
        <v>32</v>
      </c>
    </row>
    <row r="1356" spans="1:15" x14ac:dyDescent="0.3">
      <c r="A1356" t="s">
        <v>41</v>
      </c>
      <c r="B1356">
        <v>10</v>
      </c>
      <c r="C1356" t="str">
        <f>+TEXT(BaseDatos[[#This Row],[Fecha]],"mmmm")</f>
        <v>February</v>
      </c>
      <c r="D1356" s="18">
        <v>44602</v>
      </c>
      <c r="E1356" t="s">
        <v>34</v>
      </c>
      <c r="F1356" t="s">
        <v>40</v>
      </c>
      <c r="G1356">
        <v>329</v>
      </c>
      <c r="H1356">
        <v>16412</v>
      </c>
      <c r="I1356">
        <v>5</v>
      </c>
      <c r="J1356" s="11">
        <v>0.1875</v>
      </c>
      <c r="K1356" t="s">
        <v>17</v>
      </c>
      <c r="L1356">
        <v>2162890821</v>
      </c>
      <c r="M1356">
        <v>2150486004</v>
      </c>
      <c r="N1356" t="s">
        <v>24</v>
      </c>
      <c r="O1356" t="s">
        <v>32</v>
      </c>
    </row>
    <row r="1357" spans="1:15" x14ac:dyDescent="0.3">
      <c r="A1357" t="s">
        <v>14</v>
      </c>
      <c r="B1357">
        <v>6</v>
      </c>
      <c r="C1357" t="str">
        <f>+TEXT(BaseDatos[[#This Row],[Fecha]],"mmmm")</f>
        <v>April</v>
      </c>
      <c r="D1357" s="18">
        <v>44657</v>
      </c>
      <c r="E1357" t="s">
        <v>15</v>
      </c>
      <c r="F1357" t="s">
        <v>40</v>
      </c>
      <c r="G1357">
        <v>222</v>
      </c>
      <c r="H1357">
        <v>10753</v>
      </c>
      <c r="I1357">
        <v>3</v>
      </c>
      <c r="J1357" s="11">
        <v>0.125</v>
      </c>
      <c r="K1357" t="s">
        <v>27</v>
      </c>
      <c r="L1357">
        <v>2212525308</v>
      </c>
      <c r="M1357">
        <v>2162890821</v>
      </c>
      <c r="N1357" t="s">
        <v>18</v>
      </c>
      <c r="O1357" t="s">
        <v>19</v>
      </c>
    </row>
    <row r="1358" spans="1:15" x14ac:dyDescent="0.3">
      <c r="A1358" t="s">
        <v>14</v>
      </c>
      <c r="B1358">
        <v>14</v>
      </c>
      <c r="C1358" t="str">
        <f>+TEXT(BaseDatos[[#This Row],[Fecha]],"mmmm")</f>
        <v>May</v>
      </c>
      <c r="D1358" s="18">
        <v>44695</v>
      </c>
      <c r="E1358" t="s">
        <v>15</v>
      </c>
      <c r="F1358" t="s">
        <v>36</v>
      </c>
      <c r="G1358">
        <v>222</v>
      </c>
      <c r="H1358">
        <v>45551</v>
      </c>
      <c r="I1358">
        <v>3</v>
      </c>
      <c r="J1358" s="11">
        <v>0.125</v>
      </c>
      <c r="K1358" t="s">
        <v>22</v>
      </c>
      <c r="L1358">
        <v>2150486004</v>
      </c>
      <c r="M1358">
        <v>2205821202</v>
      </c>
      <c r="N1358" t="s">
        <v>24</v>
      </c>
      <c r="O1358" t="s">
        <v>42</v>
      </c>
    </row>
    <row r="1359" spans="1:15" x14ac:dyDescent="0.3">
      <c r="A1359" t="s">
        <v>14</v>
      </c>
      <c r="B1359">
        <v>23</v>
      </c>
      <c r="C1359" t="str">
        <f>+TEXT(BaseDatos[[#This Row],[Fecha]],"mmmm")</f>
        <v>January</v>
      </c>
      <c r="D1359" s="18">
        <v>44584</v>
      </c>
      <c r="E1359" t="s">
        <v>35</v>
      </c>
      <c r="F1359" t="s">
        <v>26</v>
      </c>
      <c r="G1359">
        <v>382</v>
      </c>
      <c r="H1359">
        <v>40462</v>
      </c>
      <c r="I1359">
        <v>5</v>
      </c>
      <c r="J1359" s="11">
        <v>0.1875</v>
      </c>
      <c r="K1359" t="s">
        <v>22</v>
      </c>
      <c r="L1359">
        <v>2186970936</v>
      </c>
      <c r="M1359">
        <v>2177693658</v>
      </c>
      <c r="N1359" t="s">
        <v>31</v>
      </c>
      <c r="O1359" t="s">
        <v>39</v>
      </c>
    </row>
    <row r="1360" spans="1:15" x14ac:dyDescent="0.3">
      <c r="A1360" t="s">
        <v>14</v>
      </c>
      <c r="B1360">
        <v>12</v>
      </c>
      <c r="C1360" t="str">
        <f>+TEXT(BaseDatos[[#This Row],[Fecha]],"mmmm")</f>
        <v>July</v>
      </c>
      <c r="D1360" s="18">
        <v>44754</v>
      </c>
      <c r="E1360" t="s">
        <v>35</v>
      </c>
      <c r="F1360" t="s">
        <v>30</v>
      </c>
      <c r="G1360">
        <v>382</v>
      </c>
      <c r="H1360">
        <v>30045</v>
      </c>
      <c r="I1360">
        <v>5</v>
      </c>
      <c r="J1360" s="11">
        <v>0.1875</v>
      </c>
      <c r="K1360" t="s">
        <v>17</v>
      </c>
      <c r="L1360">
        <v>2212525308</v>
      </c>
      <c r="M1360">
        <v>2205821202</v>
      </c>
      <c r="N1360" t="s">
        <v>18</v>
      </c>
      <c r="O1360" t="s">
        <v>32</v>
      </c>
    </row>
    <row r="1361" spans="1:15" x14ac:dyDescent="0.3">
      <c r="A1361" t="s">
        <v>14</v>
      </c>
      <c r="B1361">
        <v>2</v>
      </c>
      <c r="C1361" t="str">
        <f>+TEXT(BaseDatos[[#This Row],[Fecha]],"mmmm")</f>
        <v>October</v>
      </c>
      <c r="D1361" s="18">
        <v>44836</v>
      </c>
      <c r="E1361" t="s">
        <v>29</v>
      </c>
      <c r="F1361" t="s">
        <v>40</v>
      </c>
      <c r="G1361">
        <v>480</v>
      </c>
      <c r="H1361">
        <v>33598</v>
      </c>
      <c r="I1361">
        <v>5</v>
      </c>
      <c r="J1361" s="11">
        <v>0.25</v>
      </c>
      <c r="K1361" t="s">
        <v>22</v>
      </c>
      <c r="L1361">
        <v>2150486004</v>
      </c>
      <c r="M1361">
        <v>2207497170</v>
      </c>
      <c r="N1361" t="s">
        <v>31</v>
      </c>
      <c r="O1361" t="s">
        <v>33</v>
      </c>
    </row>
    <row r="1362" spans="1:15" x14ac:dyDescent="0.3">
      <c r="A1362" t="s">
        <v>41</v>
      </c>
      <c r="B1362">
        <v>22</v>
      </c>
      <c r="C1362" t="str">
        <f>+TEXT(BaseDatos[[#This Row],[Fecha]],"mmmm")</f>
        <v>September</v>
      </c>
      <c r="D1362" s="18">
        <v>44826</v>
      </c>
      <c r="E1362" t="s">
        <v>35</v>
      </c>
      <c r="F1362" t="s">
        <v>26</v>
      </c>
      <c r="G1362">
        <v>382</v>
      </c>
      <c r="H1362">
        <v>71432</v>
      </c>
      <c r="I1362">
        <v>5</v>
      </c>
      <c r="J1362" s="11">
        <v>0.1875</v>
      </c>
      <c r="K1362" t="s">
        <v>22</v>
      </c>
      <c r="L1362">
        <v>2150486004</v>
      </c>
      <c r="M1362">
        <v>2177693658</v>
      </c>
      <c r="N1362" t="s">
        <v>18</v>
      </c>
      <c r="O1362" t="s">
        <v>48</v>
      </c>
    </row>
    <row r="1363" spans="1:15" x14ac:dyDescent="0.3">
      <c r="A1363" t="s">
        <v>14</v>
      </c>
      <c r="B1363">
        <v>22</v>
      </c>
      <c r="C1363" t="str">
        <f>+TEXT(BaseDatos[[#This Row],[Fecha]],"mmmm")</f>
        <v>October</v>
      </c>
      <c r="D1363" s="18">
        <v>44856</v>
      </c>
      <c r="E1363" t="s">
        <v>35</v>
      </c>
      <c r="F1363" t="s">
        <v>30</v>
      </c>
      <c r="G1363">
        <v>382</v>
      </c>
      <c r="H1363">
        <v>48161</v>
      </c>
      <c r="I1363">
        <v>5</v>
      </c>
      <c r="J1363" s="11">
        <v>0.1875</v>
      </c>
      <c r="K1363" t="s">
        <v>22</v>
      </c>
      <c r="L1363">
        <v>2194894679</v>
      </c>
      <c r="M1363">
        <v>2210881640</v>
      </c>
      <c r="N1363" t="s">
        <v>38</v>
      </c>
      <c r="O1363" t="s">
        <v>33</v>
      </c>
    </row>
    <row r="1364" spans="1:15" x14ac:dyDescent="0.3">
      <c r="A1364" t="s">
        <v>14</v>
      </c>
      <c r="B1364">
        <v>14</v>
      </c>
      <c r="C1364" t="str">
        <f>+TEXT(BaseDatos[[#This Row],[Fecha]],"mmmm")</f>
        <v>August</v>
      </c>
      <c r="D1364" s="18">
        <v>44787</v>
      </c>
      <c r="E1364" t="s">
        <v>15</v>
      </c>
      <c r="F1364" t="s">
        <v>40</v>
      </c>
      <c r="G1364">
        <v>222</v>
      </c>
      <c r="H1364">
        <v>60850</v>
      </c>
      <c r="I1364">
        <v>3</v>
      </c>
      <c r="J1364" s="11">
        <v>0.125</v>
      </c>
      <c r="K1364" t="s">
        <v>22</v>
      </c>
      <c r="L1364">
        <v>2212525308</v>
      </c>
      <c r="M1364">
        <v>2210881640</v>
      </c>
      <c r="N1364" t="s">
        <v>38</v>
      </c>
      <c r="O1364" t="s">
        <v>49</v>
      </c>
    </row>
    <row r="1365" spans="1:15" x14ac:dyDescent="0.3">
      <c r="A1365" t="s">
        <v>14</v>
      </c>
      <c r="B1365">
        <v>23</v>
      </c>
      <c r="C1365" t="str">
        <f>+TEXT(BaseDatos[[#This Row],[Fecha]],"mmmm")</f>
        <v>May</v>
      </c>
      <c r="D1365" s="18">
        <v>44704</v>
      </c>
      <c r="E1365" t="s">
        <v>20</v>
      </c>
      <c r="F1365" t="s">
        <v>16</v>
      </c>
      <c r="G1365">
        <v>333</v>
      </c>
      <c r="H1365">
        <v>37348</v>
      </c>
      <c r="I1365">
        <v>4</v>
      </c>
      <c r="J1365" s="11">
        <v>0.20833333333333334</v>
      </c>
      <c r="K1365" t="s">
        <v>22</v>
      </c>
      <c r="L1365">
        <v>2210881640</v>
      </c>
      <c r="M1365">
        <v>2207497170</v>
      </c>
      <c r="N1365" t="s">
        <v>24</v>
      </c>
      <c r="O1365" t="s">
        <v>43</v>
      </c>
    </row>
    <row r="1366" spans="1:15" x14ac:dyDescent="0.3">
      <c r="A1366" t="s">
        <v>14</v>
      </c>
      <c r="B1366">
        <v>19</v>
      </c>
      <c r="C1366" t="str">
        <f>+TEXT(BaseDatos[[#This Row],[Fecha]],"mmmm")</f>
        <v>September</v>
      </c>
      <c r="D1366" s="18">
        <v>44823</v>
      </c>
      <c r="E1366" t="s">
        <v>35</v>
      </c>
      <c r="F1366" t="s">
        <v>40</v>
      </c>
      <c r="G1366">
        <v>382</v>
      </c>
      <c r="H1366">
        <v>40393</v>
      </c>
      <c r="I1366">
        <v>5</v>
      </c>
      <c r="J1366" s="11">
        <v>0.1875</v>
      </c>
      <c r="K1366" t="s">
        <v>17</v>
      </c>
      <c r="L1366">
        <v>2186970936</v>
      </c>
      <c r="M1366">
        <v>2186970936</v>
      </c>
      <c r="N1366" t="s">
        <v>18</v>
      </c>
      <c r="O1366" t="s">
        <v>48</v>
      </c>
    </row>
    <row r="1367" spans="1:15" x14ac:dyDescent="0.3">
      <c r="A1367" t="s">
        <v>14</v>
      </c>
      <c r="B1367">
        <v>25</v>
      </c>
      <c r="C1367" t="str">
        <f>+TEXT(BaseDatos[[#This Row],[Fecha]],"mmmm")</f>
        <v>August</v>
      </c>
      <c r="D1367" s="18">
        <v>44798</v>
      </c>
      <c r="E1367" t="s">
        <v>34</v>
      </c>
      <c r="F1367" t="s">
        <v>36</v>
      </c>
      <c r="G1367">
        <v>329</v>
      </c>
      <c r="H1367">
        <v>55964</v>
      </c>
      <c r="I1367">
        <v>5</v>
      </c>
      <c r="J1367" s="11">
        <v>0.1875</v>
      </c>
      <c r="K1367" t="s">
        <v>27</v>
      </c>
      <c r="L1367">
        <v>2212525308</v>
      </c>
      <c r="M1367">
        <v>2207497170</v>
      </c>
      <c r="N1367" t="s">
        <v>38</v>
      </c>
      <c r="O1367" t="s">
        <v>33</v>
      </c>
    </row>
    <row r="1368" spans="1:15" x14ac:dyDescent="0.3">
      <c r="A1368" t="s">
        <v>41</v>
      </c>
      <c r="B1368">
        <v>1</v>
      </c>
      <c r="C1368" t="str">
        <f>+TEXT(BaseDatos[[#This Row],[Fecha]],"mmmm")</f>
        <v>July</v>
      </c>
      <c r="D1368" s="18">
        <v>44743</v>
      </c>
      <c r="E1368" t="s">
        <v>23</v>
      </c>
      <c r="F1368" t="s">
        <v>21</v>
      </c>
      <c r="G1368">
        <v>900</v>
      </c>
      <c r="H1368">
        <v>42127</v>
      </c>
      <c r="I1368">
        <v>5</v>
      </c>
      <c r="J1368" s="11">
        <v>0.29166666666666669</v>
      </c>
      <c r="K1368" t="s">
        <v>17</v>
      </c>
      <c r="L1368">
        <v>2162890821</v>
      </c>
      <c r="M1368">
        <v>2205821202</v>
      </c>
      <c r="N1368" t="s">
        <v>18</v>
      </c>
      <c r="O1368" t="s">
        <v>43</v>
      </c>
    </row>
    <row r="1369" spans="1:15" x14ac:dyDescent="0.3">
      <c r="A1369" t="s">
        <v>41</v>
      </c>
      <c r="B1369">
        <v>5</v>
      </c>
      <c r="C1369" t="str">
        <f>+TEXT(BaseDatos[[#This Row],[Fecha]],"mmmm")</f>
        <v>May</v>
      </c>
      <c r="D1369" s="18">
        <v>44686</v>
      </c>
      <c r="E1369" t="s">
        <v>23</v>
      </c>
      <c r="F1369" t="s">
        <v>26</v>
      </c>
      <c r="G1369">
        <v>900</v>
      </c>
      <c r="H1369">
        <v>36031</v>
      </c>
      <c r="I1369">
        <v>5</v>
      </c>
      <c r="J1369" s="11">
        <v>0.29166666666666669</v>
      </c>
      <c r="K1369" t="s">
        <v>22</v>
      </c>
      <c r="L1369">
        <v>2162890821</v>
      </c>
      <c r="M1369">
        <v>2177693658</v>
      </c>
      <c r="N1369" t="s">
        <v>18</v>
      </c>
      <c r="O1369" t="s">
        <v>37</v>
      </c>
    </row>
    <row r="1370" spans="1:15" x14ac:dyDescent="0.3">
      <c r="A1370" t="s">
        <v>14</v>
      </c>
      <c r="B1370">
        <v>8</v>
      </c>
      <c r="C1370" t="str">
        <f>+TEXT(BaseDatos[[#This Row],[Fecha]],"mmmm")</f>
        <v>June</v>
      </c>
      <c r="D1370" s="18">
        <v>44720</v>
      </c>
      <c r="E1370" t="s">
        <v>20</v>
      </c>
      <c r="F1370" t="s">
        <v>26</v>
      </c>
      <c r="G1370">
        <v>333</v>
      </c>
      <c r="H1370">
        <v>74861</v>
      </c>
      <c r="I1370">
        <v>4</v>
      </c>
      <c r="J1370" s="11">
        <v>0.20833333333333334</v>
      </c>
      <c r="K1370" t="s">
        <v>17</v>
      </c>
      <c r="L1370">
        <v>2205821202</v>
      </c>
      <c r="M1370">
        <v>2205821202</v>
      </c>
      <c r="N1370" t="s">
        <v>18</v>
      </c>
      <c r="O1370" t="s">
        <v>45</v>
      </c>
    </row>
    <row r="1371" spans="1:15" x14ac:dyDescent="0.3">
      <c r="A1371" t="s">
        <v>14</v>
      </c>
      <c r="B1371">
        <v>23</v>
      </c>
      <c r="C1371" t="str">
        <f>+TEXT(BaseDatos[[#This Row],[Fecha]],"mmmm")</f>
        <v>March</v>
      </c>
      <c r="D1371" s="18">
        <v>44643</v>
      </c>
      <c r="E1371" t="s">
        <v>34</v>
      </c>
      <c r="F1371" t="s">
        <v>16</v>
      </c>
      <c r="G1371">
        <v>329</v>
      </c>
      <c r="H1371">
        <v>33002</v>
      </c>
      <c r="I1371">
        <v>5</v>
      </c>
      <c r="J1371" s="11">
        <v>0.1875</v>
      </c>
      <c r="K1371" t="s">
        <v>22</v>
      </c>
      <c r="L1371">
        <v>2207497170</v>
      </c>
      <c r="M1371">
        <v>2210881640</v>
      </c>
      <c r="N1371" t="s">
        <v>24</v>
      </c>
      <c r="O1371" t="s">
        <v>48</v>
      </c>
    </row>
    <row r="1372" spans="1:15" x14ac:dyDescent="0.3">
      <c r="A1372" t="s">
        <v>14</v>
      </c>
      <c r="B1372">
        <v>10</v>
      </c>
      <c r="C1372" t="str">
        <f>+TEXT(BaseDatos[[#This Row],[Fecha]],"mmmm")</f>
        <v>February</v>
      </c>
      <c r="D1372" s="18">
        <v>44602</v>
      </c>
      <c r="E1372" t="s">
        <v>15</v>
      </c>
      <c r="F1372" t="s">
        <v>30</v>
      </c>
      <c r="G1372">
        <v>222</v>
      </c>
      <c r="H1372">
        <v>24678</v>
      </c>
      <c r="I1372">
        <v>3</v>
      </c>
      <c r="J1372" s="11">
        <v>0.125</v>
      </c>
      <c r="K1372" t="s">
        <v>27</v>
      </c>
      <c r="L1372">
        <v>2212525308</v>
      </c>
      <c r="M1372">
        <v>2205821202</v>
      </c>
      <c r="N1372" t="s">
        <v>24</v>
      </c>
      <c r="O1372" t="s">
        <v>49</v>
      </c>
    </row>
    <row r="1373" spans="1:15" x14ac:dyDescent="0.3">
      <c r="A1373" t="s">
        <v>14</v>
      </c>
      <c r="B1373">
        <v>12</v>
      </c>
      <c r="C1373" t="str">
        <f>+TEXT(BaseDatos[[#This Row],[Fecha]],"mmmm")</f>
        <v>January</v>
      </c>
      <c r="D1373" s="18">
        <v>44573</v>
      </c>
      <c r="E1373" t="s">
        <v>15</v>
      </c>
      <c r="F1373" t="s">
        <v>16</v>
      </c>
      <c r="G1373">
        <v>222</v>
      </c>
      <c r="H1373">
        <v>21851</v>
      </c>
      <c r="I1373">
        <v>3</v>
      </c>
      <c r="J1373" s="11">
        <v>0.125</v>
      </c>
      <c r="K1373" t="s">
        <v>22</v>
      </c>
      <c r="L1373">
        <v>2177693658</v>
      </c>
      <c r="M1373">
        <v>2205821202</v>
      </c>
      <c r="N1373" t="s">
        <v>24</v>
      </c>
      <c r="O1373" t="s">
        <v>42</v>
      </c>
    </row>
    <row r="1374" spans="1:15" x14ac:dyDescent="0.3">
      <c r="A1374" t="s">
        <v>14</v>
      </c>
      <c r="B1374">
        <v>15</v>
      </c>
      <c r="C1374" t="str">
        <f>+TEXT(BaseDatos[[#This Row],[Fecha]],"mmmm")</f>
        <v>August</v>
      </c>
      <c r="D1374" s="18">
        <v>44788</v>
      </c>
      <c r="E1374" t="s">
        <v>15</v>
      </c>
      <c r="F1374" t="s">
        <v>30</v>
      </c>
      <c r="G1374">
        <v>222</v>
      </c>
      <c r="H1374">
        <v>45570</v>
      </c>
      <c r="I1374">
        <v>3</v>
      </c>
      <c r="J1374" s="11">
        <v>0.125</v>
      </c>
      <c r="K1374" t="s">
        <v>27</v>
      </c>
      <c r="L1374">
        <v>2186970936</v>
      </c>
      <c r="M1374">
        <v>2212525308</v>
      </c>
      <c r="N1374" t="s">
        <v>18</v>
      </c>
      <c r="O1374" t="s">
        <v>28</v>
      </c>
    </row>
    <row r="1375" spans="1:15" x14ac:dyDescent="0.3">
      <c r="A1375" t="s">
        <v>14</v>
      </c>
      <c r="B1375">
        <v>24</v>
      </c>
      <c r="C1375" t="str">
        <f>+TEXT(BaseDatos[[#This Row],[Fecha]],"mmmm")</f>
        <v>July</v>
      </c>
      <c r="D1375" s="18">
        <v>44766</v>
      </c>
      <c r="E1375" t="s">
        <v>15</v>
      </c>
      <c r="F1375" t="s">
        <v>36</v>
      </c>
      <c r="G1375">
        <v>222</v>
      </c>
      <c r="H1375">
        <v>69501</v>
      </c>
      <c r="I1375">
        <v>3</v>
      </c>
      <c r="J1375" s="11">
        <v>0.125</v>
      </c>
      <c r="K1375" t="s">
        <v>17</v>
      </c>
      <c r="L1375">
        <v>2205821202</v>
      </c>
      <c r="M1375">
        <v>2162890821</v>
      </c>
      <c r="N1375" t="s">
        <v>24</v>
      </c>
      <c r="O1375" t="s">
        <v>46</v>
      </c>
    </row>
    <row r="1376" spans="1:15" x14ac:dyDescent="0.3">
      <c r="A1376" t="s">
        <v>14</v>
      </c>
      <c r="B1376">
        <v>26</v>
      </c>
      <c r="C1376" t="str">
        <f>+TEXT(BaseDatos[[#This Row],[Fecha]],"mmmm")</f>
        <v>May</v>
      </c>
      <c r="D1376" s="18">
        <v>44707</v>
      </c>
      <c r="E1376" t="s">
        <v>15</v>
      </c>
      <c r="F1376" t="s">
        <v>40</v>
      </c>
      <c r="G1376">
        <v>222</v>
      </c>
      <c r="H1376">
        <v>40292</v>
      </c>
      <c r="I1376">
        <v>3</v>
      </c>
      <c r="J1376" s="11">
        <v>0.125</v>
      </c>
      <c r="K1376" t="s">
        <v>17</v>
      </c>
      <c r="L1376">
        <v>2207497170</v>
      </c>
      <c r="M1376">
        <v>2186970936</v>
      </c>
      <c r="N1376" t="s">
        <v>24</v>
      </c>
      <c r="O1376" t="s">
        <v>19</v>
      </c>
    </row>
    <row r="1377" spans="1:15" x14ac:dyDescent="0.3">
      <c r="A1377" t="s">
        <v>14</v>
      </c>
      <c r="B1377">
        <v>27</v>
      </c>
      <c r="C1377" t="str">
        <f>+TEXT(BaseDatos[[#This Row],[Fecha]],"mmmm")</f>
        <v>April</v>
      </c>
      <c r="D1377" s="18">
        <v>44678</v>
      </c>
      <c r="E1377" t="s">
        <v>20</v>
      </c>
      <c r="F1377" t="s">
        <v>30</v>
      </c>
      <c r="G1377">
        <v>333</v>
      </c>
      <c r="H1377">
        <v>14098</v>
      </c>
      <c r="I1377">
        <v>4</v>
      </c>
      <c r="J1377" s="11">
        <v>0.20833333333333334</v>
      </c>
      <c r="K1377" t="s">
        <v>17</v>
      </c>
      <c r="L1377">
        <v>2150486004</v>
      </c>
      <c r="M1377">
        <v>2162890821</v>
      </c>
      <c r="N1377" t="s">
        <v>18</v>
      </c>
      <c r="O1377" t="s">
        <v>32</v>
      </c>
    </row>
    <row r="1378" spans="1:15" x14ac:dyDescent="0.3">
      <c r="A1378" t="s">
        <v>14</v>
      </c>
      <c r="B1378">
        <v>16</v>
      </c>
      <c r="C1378" t="str">
        <f>+TEXT(BaseDatos[[#This Row],[Fecha]],"mmmm")</f>
        <v>June</v>
      </c>
      <c r="D1378" s="18">
        <v>44728</v>
      </c>
      <c r="E1378" t="s">
        <v>35</v>
      </c>
      <c r="F1378" t="s">
        <v>26</v>
      </c>
      <c r="G1378">
        <v>382</v>
      </c>
      <c r="H1378">
        <v>23054</v>
      </c>
      <c r="I1378">
        <v>5</v>
      </c>
      <c r="J1378" s="11">
        <v>0.1875</v>
      </c>
      <c r="K1378" t="s">
        <v>27</v>
      </c>
      <c r="L1378">
        <v>2194894679</v>
      </c>
      <c r="M1378">
        <v>2177693658</v>
      </c>
      <c r="N1378" t="s">
        <v>31</v>
      </c>
      <c r="O1378" t="s">
        <v>28</v>
      </c>
    </row>
    <row r="1379" spans="1:15" x14ac:dyDescent="0.3">
      <c r="A1379" t="s">
        <v>14</v>
      </c>
      <c r="B1379">
        <v>22</v>
      </c>
      <c r="C1379" t="str">
        <f>+TEXT(BaseDatos[[#This Row],[Fecha]],"mmmm")</f>
        <v>October</v>
      </c>
      <c r="D1379" s="18">
        <v>44856</v>
      </c>
      <c r="E1379" t="s">
        <v>34</v>
      </c>
      <c r="F1379" t="s">
        <v>40</v>
      </c>
      <c r="G1379">
        <v>329</v>
      </c>
      <c r="H1379">
        <v>63412</v>
      </c>
      <c r="I1379">
        <v>5</v>
      </c>
      <c r="J1379" s="11">
        <v>0.1875</v>
      </c>
      <c r="K1379" t="s">
        <v>22</v>
      </c>
      <c r="L1379">
        <v>2186970936</v>
      </c>
      <c r="M1379">
        <v>2207497170</v>
      </c>
      <c r="N1379" t="s">
        <v>18</v>
      </c>
      <c r="O1379" t="s">
        <v>43</v>
      </c>
    </row>
    <row r="1380" spans="1:15" x14ac:dyDescent="0.3">
      <c r="A1380" t="s">
        <v>41</v>
      </c>
      <c r="B1380">
        <v>13</v>
      </c>
      <c r="C1380" t="str">
        <f>+TEXT(BaseDatos[[#This Row],[Fecha]],"mmmm")</f>
        <v>August</v>
      </c>
      <c r="D1380" s="18">
        <v>44786</v>
      </c>
      <c r="E1380" t="s">
        <v>34</v>
      </c>
      <c r="F1380" t="s">
        <v>36</v>
      </c>
      <c r="G1380">
        <v>329</v>
      </c>
      <c r="H1380">
        <v>41096</v>
      </c>
      <c r="I1380">
        <v>5</v>
      </c>
      <c r="J1380" s="11">
        <v>0.1875</v>
      </c>
      <c r="K1380" t="s">
        <v>27</v>
      </c>
      <c r="L1380">
        <v>2212525308</v>
      </c>
      <c r="M1380">
        <v>2177693658</v>
      </c>
      <c r="N1380" t="s">
        <v>31</v>
      </c>
      <c r="O1380" t="s">
        <v>46</v>
      </c>
    </row>
    <row r="1381" spans="1:15" x14ac:dyDescent="0.3">
      <c r="A1381" t="s">
        <v>14</v>
      </c>
      <c r="B1381">
        <v>9</v>
      </c>
      <c r="C1381" t="str">
        <f>+TEXT(BaseDatos[[#This Row],[Fecha]],"mmmm")</f>
        <v>February</v>
      </c>
      <c r="D1381" s="18">
        <v>44601</v>
      </c>
      <c r="E1381" t="s">
        <v>35</v>
      </c>
      <c r="F1381" t="s">
        <v>26</v>
      </c>
      <c r="G1381">
        <v>382</v>
      </c>
      <c r="H1381">
        <v>27634</v>
      </c>
      <c r="I1381">
        <v>5</v>
      </c>
      <c r="J1381" s="11">
        <v>0.1875</v>
      </c>
      <c r="K1381" t="s">
        <v>27</v>
      </c>
      <c r="L1381">
        <v>2150486004</v>
      </c>
      <c r="M1381">
        <v>2186970936</v>
      </c>
      <c r="N1381" t="s">
        <v>31</v>
      </c>
      <c r="O1381" t="s">
        <v>39</v>
      </c>
    </row>
    <row r="1382" spans="1:15" x14ac:dyDescent="0.3">
      <c r="A1382" t="s">
        <v>14</v>
      </c>
      <c r="B1382">
        <v>15</v>
      </c>
      <c r="C1382" t="str">
        <f>+TEXT(BaseDatos[[#This Row],[Fecha]],"mmmm")</f>
        <v>May</v>
      </c>
      <c r="D1382" s="18">
        <v>44696</v>
      </c>
      <c r="E1382" t="s">
        <v>23</v>
      </c>
      <c r="F1382" t="s">
        <v>36</v>
      </c>
      <c r="G1382">
        <v>900</v>
      </c>
      <c r="H1382">
        <v>18821</v>
      </c>
      <c r="I1382">
        <v>5</v>
      </c>
      <c r="J1382" s="11">
        <v>0.29166666666666669</v>
      </c>
      <c r="K1382" t="s">
        <v>17</v>
      </c>
      <c r="L1382">
        <v>2205821202</v>
      </c>
      <c r="M1382">
        <v>2205821202</v>
      </c>
      <c r="N1382" t="s">
        <v>24</v>
      </c>
      <c r="O1382" t="s">
        <v>25</v>
      </c>
    </row>
    <row r="1383" spans="1:15" x14ac:dyDescent="0.3">
      <c r="A1383" t="s">
        <v>41</v>
      </c>
      <c r="B1383">
        <v>12</v>
      </c>
      <c r="C1383" t="str">
        <f>+TEXT(BaseDatos[[#This Row],[Fecha]],"mmmm")</f>
        <v>June</v>
      </c>
      <c r="D1383" s="18">
        <v>44724</v>
      </c>
      <c r="E1383" t="s">
        <v>29</v>
      </c>
      <c r="F1383" t="s">
        <v>16</v>
      </c>
      <c r="G1383">
        <v>480</v>
      </c>
      <c r="H1383">
        <v>22132</v>
      </c>
      <c r="I1383">
        <v>5</v>
      </c>
      <c r="J1383" s="11">
        <v>0.25</v>
      </c>
      <c r="K1383" t="s">
        <v>27</v>
      </c>
      <c r="L1383">
        <v>2177693658</v>
      </c>
      <c r="M1383">
        <v>2177693658</v>
      </c>
      <c r="N1383" t="s">
        <v>31</v>
      </c>
      <c r="O1383" t="s">
        <v>39</v>
      </c>
    </row>
    <row r="1384" spans="1:15" x14ac:dyDescent="0.3">
      <c r="A1384" t="s">
        <v>14</v>
      </c>
      <c r="B1384">
        <v>9</v>
      </c>
      <c r="C1384" t="str">
        <f>+TEXT(BaseDatos[[#This Row],[Fecha]],"mmmm")</f>
        <v>June</v>
      </c>
      <c r="D1384" s="18">
        <v>44721</v>
      </c>
      <c r="E1384" t="s">
        <v>15</v>
      </c>
      <c r="F1384" t="s">
        <v>30</v>
      </c>
      <c r="G1384">
        <v>222</v>
      </c>
      <c r="H1384">
        <v>15399</v>
      </c>
      <c r="I1384">
        <v>3</v>
      </c>
      <c r="J1384" s="11">
        <v>0.125</v>
      </c>
      <c r="K1384" t="s">
        <v>22</v>
      </c>
      <c r="L1384">
        <v>2150486004</v>
      </c>
      <c r="M1384">
        <v>2177693658</v>
      </c>
      <c r="N1384" t="s">
        <v>18</v>
      </c>
      <c r="O1384" t="s">
        <v>43</v>
      </c>
    </row>
    <row r="1385" spans="1:15" x14ac:dyDescent="0.3">
      <c r="A1385" t="s">
        <v>41</v>
      </c>
      <c r="B1385">
        <v>26</v>
      </c>
      <c r="C1385" t="str">
        <f>+TEXT(BaseDatos[[#This Row],[Fecha]],"mmmm")</f>
        <v>May</v>
      </c>
      <c r="D1385" s="18">
        <v>44707</v>
      </c>
      <c r="E1385" t="s">
        <v>34</v>
      </c>
      <c r="F1385" t="s">
        <v>40</v>
      </c>
      <c r="G1385">
        <v>329</v>
      </c>
      <c r="H1385">
        <v>72637</v>
      </c>
      <c r="I1385">
        <v>5</v>
      </c>
      <c r="J1385" s="11">
        <v>0.1875</v>
      </c>
      <c r="K1385" t="s">
        <v>22</v>
      </c>
      <c r="L1385">
        <v>2186970936</v>
      </c>
      <c r="M1385">
        <v>2205821202</v>
      </c>
      <c r="N1385" t="s">
        <v>31</v>
      </c>
      <c r="O1385" t="s">
        <v>39</v>
      </c>
    </row>
    <row r="1386" spans="1:15" x14ac:dyDescent="0.3">
      <c r="A1386" t="s">
        <v>14</v>
      </c>
      <c r="B1386">
        <v>17</v>
      </c>
      <c r="C1386" t="str">
        <f>+TEXT(BaseDatos[[#This Row],[Fecha]],"mmmm")</f>
        <v>May</v>
      </c>
      <c r="D1386" s="18">
        <v>44698</v>
      </c>
      <c r="E1386" t="s">
        <v>29</v>
      </c>
      <c r="F1386" t="s">
        <v>36</v>
      </c>
      <c r="G1386">
        <v>480</v>
      </c>
      <c r="H1386">
        <v>57364</v>
      </c>
      <c r="I1386">
        <v>5</v>
      </c>
      <c r="J1386" s="11">
        <v>0.25</v>
      </c>
      <c r="K1386" t="s">
        <v>27</v>
      </c>
      <c r="L1386">
        <v>2177693658</v>
      </c>
      <c r="M1386">
        <v>2150486004</v>
      </c>
      <c r="N1386" t="s">
        <v>24</v>
      </c>
      <c r="O1386" t="s">
        <v>46</v>
      </c>
    </row>
    <row r="1387" spans="1:15" x14ac:dyDescent="0.3">
      <c r="A1387" t="s">
        <v>41</v>
      </c>
      <c r="B1387">
        <v>15</v>
      </c>
      <c r="C1387" t="str">
        <f>+TEXT(BaseDatos[[#This Row],[Fecha]],"mmmm")</f>
        <v>September</v>
      </c>
      <c r="D1387" s="18">
        <v>44819</v>
      </c>
      <c r="E1387" t="s">
        <v>35</v>
      </c>
      <c r="F1387" t="s">
        <v>36</v>
      </c>
      <c r="G1387">
        <v>382</v>
      </c>
      <c r="H1387">
        <v>11618</v>
      </c>
      <c r="I1387">
        <v>5</v>
      </c>
      <c r="J1387" s="11">
        <v>0.1875</v>
      </c>
      <c r="K1387" t="s">
        <v>22</v>
      </c>
      <c r="L1387">
        <v>2162890821</v>
      </c>
      <c r="M1387">
        <v>2150486004</v>
      </c>
      <c r="N1387" t="s">
        <v>24</v>
      </c>
      <c r="O1387" t="s">
        <v>28</v>
      </c>
    </row>
    <row r="1388" spans="1:15" x14ac:dyDescent="0.3">
      <c r="A1388" t="s">
        <v>14</v>
      </c>
      <c r="B1388">
        <v>5</v>
      </c>
      <c r="C1388" t="str">
        <f>+TEXT(BaseDatos[[#This Row],[Fecha]],"mmmm")</f>
        <v>May</v>
      </c>
      <c r="D1388" s="18">
        <v>44686</v>
      </c>
      <c r="E1388" t="s">
        <v>15</v>
      </c>
      <c r="F1388" t="s">
        <v>16</v>
      </c>
      <c r="G1388">
        <v>222</v>
      </c>
      <c r="H1388">
        <v>38887</v>
      </c>
      <c r="I1388">
        <v>3</v>
      </c>
      <c r="J1388" s="11">
        <v>0.125</v>
      </c>
      <c r="K1388" t="s">
        <v>22</v>
      </c>
      <c r="L1388">
        <v>2162890821</v>
      </c>
      <c r="M1388">
        <v>2210881640</v>
      </c>
      <c r="N1388" t="s">
        <v>18</v>
      </c>
      <c r="O1388" t="s">
        <v>33</v>
      </c>
    </row>
    <row r="1389" spans="1:15" x14ac:dyDescent="0.3">
      <c r="A1389" t="s">
        <v>14</v>
      </c>
      <c r="B1389">
        <v>23</v>
      </c>
      <c r="C1389" t="str">
        <f>+TEXT(BaseDatos[[#This Row],[Fecha]],"mmmm")</f>
        <v>November</v>
      </c>
      <c r="D1389" s="18">
        <v>44888</v>
      </c>
      <c r="E1389" t="s">
        <v>20</v>
      </c>
      <c r="F1389" t="s">
        <v>16</v>
      </c>
      <c r="G1389">
        <v>333</v>
      </c>
      <c r="H1389">
        <v>34287</v>
      </c>
      <c r="I1389">
        <v>4</v>
      </c>
      <c r="J1389" s="11">
        <v>0.20833333333333334</v>
      </c>
      <c r="K1389" t="s">
        <v>17</v>
      </c>
      <c r="L1389">
        <v>2150486004</v>
      </c>
      <c r="M1389">
        <v>2177693658</v>
      </c>
      <c r="N1389" t="s">
        <v>38</v>
      </c>
      <c r="O1389" t="s">
        <v>48</v>
      </c>
    </row>
    <row r="1390" spans="1:15" x14ac:dyDescent="0.3">
      <c r="A1390" t="s">
        <v>41</v>
      </c>
      <c r="B1390">
        <v>19</v>
      </c>
      <c r="C1390" t="str">
        <f>+TEXT(BaseDatos[[#This Row],[Fecha]],"mmmm")</f>
        <v>January</v>
      </c>
      <c r="D1390" s="18">
        <v>44580</v>
      </c>
      <c r="E1390" t="s">
        <v>35</v>
      </c>
      <c r="F1390" t="s">
        <v>40</v>
      </c>
      <c r="G1390">
        <v>382</v>
      </c>
      <c r="H1390">
        <v>15886</v>
      </c>
      <c r="I1390">
        <v>5</v>
      </c>
      <c r="J1390" s="11">
        <v>0.1875</v>
      </c>
      <c r="K1390" t="s">
        <v>17</v>
      </c>
      <c r="L1390">
        <v>2210881640</v>
      </c>
      <c r="M1390">
        <v>2205821202</v>
      </c>
      <c r="N1390" t="s">
        <v>18</v>
      </c>
      <c r="O1390" t="s">
        <v>43</v>
      </c>
    </row>
    <row r="1391" spans="1:15" x14ac:dyDescent="0.3">
      <c r="A1391" t="s">
        <v>14</v>
      </c>
      <c r="B1391">
        <v>7</v>
      </c>
      <c r="C1391" t="str">
        <f>+TEXT(BaseDatos[[#This Row],[Fecha]],"mmmm")</f>
        <v>December</v>
      </c>
      <c r="D1391" s="18">
        <v>44902</v>
      </c>
      <c r="E1391" t="s">
        <v>35</v>
      </c>
      <c r="F1391" t="s">
        <v>16</v>
      </c>
      <c r="G1391">
        <v>382</v>
      </c>
      <c r="H1391">
        <v>55502</v>
      </c>
      <c r="I1391">
        <v>5</v>
      </c>
      <c r="J1391" s="11">
        <v>0.1875</v>
      </c>
      <c r="K1391" t="s">
        <v>27</v>
      </c>
      <c r="L1391">
        <v>2210881640</v>
      </c>
      <c r="M1391">
        <v>2212525308</v>
      </c>
      <c r="N1391" t="s">
        <v>24</v>
      </c>
      <c r="O1391" t="s">
        <v>33</v>
      </c>
    </row>
    <row r="1392" spans="1:15" x14ac:dyDescent="0.3">
      <c r="A1392" t="s">
        <v>14</v>
      </c>
      <c r="B1392">
        <v>16</v>
      </c>
      <c r="C1392" t="str">
        <f>+TEXT(BaseDatos[[#This Row],[Fecha]],"mmmm")</f>
        <v>March</v>
      </c>
      <c r="D1392" s="18">
        <v>44636</v>
      </c>
      <c r="E1392" t="s">
        <v>15</v>
      </c>
      <c r="F1392" t="s">
        <v>30</v>
      </c>
      <c r="G1392">
        <v>222</v>
      </c>
      <c r="H1392">
        <v>55084</v>
      </c>
      <c r="I1392">
        <v>3</v>
      </c>
      <c r="J1392" s="11">
        <v>0.125</v>
      </c>
      <c r="K1392" t="s">
        <v>27</v>
      </c>
      <c r="L1392">
        <v>2186970936</v>
      </c>
      <c r="M1392">
        <v>2162890821</v>
      </c>
      <c r="N1392" t="s">
        <v>31</v>
      </c>
      <c r="O1392" t="s">
        <v>46</v>
      </c>
    </row>
    <row r="1393" spans="1:15" x14ac:dyDescent="0.3">
      <c r="A1393" t="s">
        <v>41</v>
      </c>
      <c r="B1393">
        <v>10</v>
      </c>
      <c r="C1393" t="str">
        <f>+TEXT(BaseDatos[[#This Row],[Fecha]],"mmmm")</f>
        <v>July</v>
      </c>
      <c r="D1393" s="18">
        <v>44752</v>
      </c>
      <c r="E1393" t="s">
        <v>34</v>
      </c>
      <c r="F1393" t="s">
        <v>21</v>
      </c>
      <c r="G1393">
        <v>329</v>
      </c>
      <c r="H1393">
        <v>38066</v>
      </c>
      <c r="I1393">
        <v>5</v>
      </c>
      <c r="J1393" s="11">
        <v>0.1875</v>
      </c>
      <c r="K1393" t="s">
        <v>27</v>
      </c>
      <c r="L1393">
        <v>2177693658</v>
      </c>
      <c r="M1393">
        <v>2150486004</v>
      </c>
      <c r="N1393" t="s">
        <v>24</v>
      </c>
      <c r="O1393" t="s">
        <v>33</v>
      </c>
    </row>
    <row r="1394" spans="1:15" x14ac:dyDescent="0.3">
      <c r="A1394" t="s">
        <v>14</v>
      </c>
      <c r="B1394">
        <v>16</v>
      </c>
      <c r="C1394" t="str">
        <f>+TEXT(BaseDatos[[#This Row],[Fecha]],"mmmm")</f>
        <v>March</v>
      </c>
      <c r="D1394" s="18">
        <v>44636</v>
      </c>
      <c r="E1394" t="s">
        <v>34</v>
      </c>
      <c r="F1394" t="s">
        <v>21</v>
      </c>
      <c r="G1394">
        <v>329</v>
      </c>
      <c r="H1394">
        <v>53445</v>
      </c>
      <c r="I1394">
        <v>5</v>
      </c>
      <c r="J1394" s="11">
        <v>0.1875</v>
      </c>
      <c r="K1394" t="s">
        <v>22</v>
      </c>
      <c r="L1394">
        <v>2210881640</v>
      </c>
      <c r="M1394">
        <v>2150486004</v>
      </c>
      <c r="N1394" t="s">
        <v>38</v>
      </c>
      <c r="O1394" t="s">
        <v>45</v>
      </c>
    </row>
    <row r="1395" spans="1:15" x14ac:dyDescent="0.3">
      <c r="A1395" t="s">
        <v>14</v>
      </c>
      <c r="B1395">
        <v>19</v>
      </c>
      <c r="C1395" t="str">
        <f>+TEXT(BaseDatos[[#This Row],[Fecha]],"mmmm")</f>
        <v>February</v>
      </c>
      <c r="D1395" s="18">
        <v>44611</v>
      </c>
      <c r="E1395" t="s">
        <v>35</v>
      </c>
      <c r="F1395" t="s">
        <v>26</v>
      </c>
      <c r="G1395">
        <v>382</v>
      </c>
      <c r="H1395">
        <v>40515</v>
      </c>
      <c r="I1395">
        <v>5</v>
      </c>
      <c r="J1395" s="11">
        <v>0.1875</v>
      </c>
      <c r="K1395" t="s">
        <v>17</v>
      </c>
      <c r="L1395">
        <v>2150486004</v>
      </c>
      <c r="M1395">
        <v>2210881640</v>
      </c>
      <c r="N1395" t="s">
        <v>31</v>
      </c>
      <c r="O1395" t="s">
        <v>46</v>
      </c>
    </row>
    <row r="1396" spans="1:15" x14ac:dyDescent="0.3">
      <c r="A1396" t="s">
        <v>14</v>
      </c>
      <c r="B1396">
        <v>6</v>
      </c>
      <c r="C1396" t="str">
        <f>+TEXT(BaseDatos[[#This Row],[Fecha]],"mmmm")</f>
        <v>February</v>
      </c>
      <c r="D1396" s="18">
        <v>44598</v>
      </c>
      <c r="E1396" t="s">
        <v>23</v>
      </c>
      <c r="F1396" t="s">
        <v>21</v>
      </c>
      <c r="G1396">
        <v>900</v>
      </c>
      <c r="H1396">
        <v>17019</v>
      </c>
      <c r="I1396">
        <v>5</v>
      </c>
      <c r="J1396" s="11">
        <v>0.29166666666666669</v>
      </c>
      <c r="K1396" t="s">
        <v>17</v>
      </c>
      <c r="L1396">
        <v>2205821202</v>
      </c>
      <c r="M1396">
        <v>2150486004</v>
      </c>
      <c r="N1396" t="s">
        <v>18</v>
      </c>
      <c r="O1396" t="s">
        <v>33</v>
      </c>
    </row>
    <row r="1397" spans="1:15" x14ac:dyDescent="0.3">
      <c r="A1397" t="s">
        <v>41</v>
      </c>
      <c r="B1397">
        <v>18</v>
      </c>
      <c r="C1397" t="str">
        <f>+TEXT(BaseDatos[[#This Row],[Fecha]],"mmmm")</f>
        <v>June</v>
      </c>
      <c r="D1397" s="18">
        <v>44730</v>
      </c>
      <c r="E1397" t="s">
        <v>34</v>
      </c>
      <c r="F1397" t="s">
        <v>36</v>
      </c>
      <c r="G1397">
        <v>329</v>
      </c>
      <c r="H1397">
        <v>75487</v>
      </c>
      <c r="I1397">
        <v>5</v>
      </c>
      <c r="J1397" s="11">
        <v>0.1875</v>
      </c>
      <c r="K1397" t="s">
        <v>22</v>
      </c>
      <c r="L1397">
        <v>2194894679</v>
      </c>
      <c r="M1397">
        <v>2212525308</v>
      </c>
      <c r="N1397" t="s">
        <v>38</v>
      </c>
      <c r="O1397" t="s">
        <v>28</v>
      </c>
    </row>
    <row r="1398" spans="1:15" x14ac:dyDescent="0.3">
      <c r="A1398" t="s">
        <v>14</v>
      </c>
      <c r="B1398">
        <v>5</v>
      </c>
      <c r="C1398" t="str">
        <f>+TEXT(BaseDatos[[#This Row],[Fecha]],"mmmm")</f>
        <v>April</v>
      </c>
      <c r="D1398" s="18">
        <v>44656</v>
      </c>
      <c r="E1398" t="s">
        <v>23</v>
      </c>
      <c r="F1398" t="s">
        <v>30</v>
      </c>
      <c r="G1398">
        <v>900</v>
      </c>
      <c r="H1398">
        <v>50090</v>
      </c>
      <c r="I1398">
        <v>5</v>
      </c>
      <c r="J1398" s="11">
        <v>0.29166666666666669</v>
      </c>
      <c r="K1398" t="s">
        <v>17</v>
      </c>
      <c r="L1398">
        <v>2212525308</v>
      </c>
      <c r="M1398">
        <v>2177693658</v>
      </c>
      <c r="N1398" t="s">
        <v>18</v>
      </c>
      <c r="O1398" t="s">
        <v>49</v>
      </c>
    </row>
    <row r="1399" spans="1:15" x14ac:dyDescent="0.3">
      <c r="A1399" t="s">
        <v>41</v>
      </c>
      <c r="B1399">
        <v>26</v>
      </c>
      <c r="C1399" t="str">
        <f>+TEXT(BaseDatos[[#This Row],[Fecha]],"mmmm")</f>
        <v>May</v>
      </c>
      <c r="D1399" s="18">
        <v>44707</v>
      </c>
      <c r="E1399" t="s">
        <v>20</v>
      </c>
      <c r="F1399" t="s">
        <v>16</v>
      </c>
      <c r="G1399">
        <v>333</v>
      </c>
      <c r="H1399">
        <v>76635</v>
      </c>
      <c r="I1399">
        <v>4</v>
      </c>
      <c r="J1399" s="11">
        <v>0.20833333333333334</v>
      </c>
      <c r="K1399" t="s">
        <v>27</v>
      </c>
      <c r="L1399">
        <v>2194894679</v>
      </c>
      <c r="M1399">
        <v>2207497170</v>
      </c>
      <c r="N1399" t="s">
        <v>24</v>
      </c>
      <c r="O1399" t="s">
        <v>46</v>
      </c>
    </row>
    <row r="1400" spans="1:15" x14ac:dyDescent="0.3">
      <c r="A1400" t="s">
        <v>14</v>
      </c>
      <c r="B1400">
        <v>9</v>
      </c>
      <c r="C1400" t="str">
        <f>+TEXT(BaseDatos[[#This Row],[Fecha]],"mmmm")</f>
        <v>January</v>
      </c>
      <c r="D1400" s="18">
        <v>44570</v>
      </c>
      <c r="E1400" t="s">
        <v>34</v>
      </c>
      <c r="F1400" t="s">
        <v>36</v>
      </c>
      <c r="G1400">
        <v>329</v>
      </c>
      <c r="H1400">
        <v>35949</v>
      </c>
      <c r="I1400">
        <v>5</v>
      </c>
      <c r="J1400" s="11">
        <v>0.1875</v>
      </c>
      <c r="K1400" t="s">
        <v>17</v>
      </c>
      <c r="L1400">
        <v>2150486004</v>
      </c>
      <c r="M1400">
        <v>2162890821</v>
      </c>
      <c r="N1400" t="s">
        <v>24</v>
      </c>
      <c r="O1400" t="s">
        <v>45</v>
      </c>
    </row>
    <row r="1401" spans="1:15" x14ac:dyDescent="0.3">
      <c r="A1401" t="s">
        <v>14</v>
      </c>
      <c r="B1401">
        <v>27</v>
      </c>
      <c r="C1401" t="str">
        <f>+TEXT(BaseDatos[[#This Row],[Fecha]],"mmmm")</f>
        <v>September</v>
      </c>
      <c r="D1401" s="18">
        <v>44831</v>
      </c>
      <c r="E1401" t="s">
        <v>23</v>
      </c>
      <c r="F1401" t="s">
        <v>40</v>
      </c>
      <c r="G1401">
        <v>900</v>
      </c>
      <c r="H1401">
        <v>43965</v>
      </c>
      <c r="I1401">
        <v>5</v>
      </c>
      <c r="J1401" s="11">
        <v>0.29166666666666669</v>
      </c>
      <c r="K1401" t="s">
        <v>17</v>
      </c>
      <c r="L1401">
        <v>2194894679</v>
      </c>
      <c r="M1401">
        <v>2205821202</v>
      </c>
      <c r="N1401" t="s">
        <v>31</v>
      </c>
      <c r="O1401" t="s">
        <v>28</v>
      </c>
    </row>
    <row r="1402" spans="1:15" x14ac:dyDescent="0.3">
      <c r="A1402" t="s">
        <v>14</v>
      </c>
      <c r="B1402">
        <v>18</v>
      </c>
      <c r="C1402" t="str">
        <f>+TEXT(BaseDatos[[#This Row],[Fecha]],"mmmm")</f>
        <v>October</v>
      </c>
      <c r="D1402" s="18">
        <v>44852</v>
      </c>
      <c r="E1402" t="s">
        <v>23</v>
      </c>
      <c r="F1402" t="s">
        <v>16</v>
      </c>
      <c r="G1402">
        <v>900</v>
      </c>
      <c r="H1402">
        <v>63542</v>
      </c>
      <c r="I1402">
        <v>5</v>
      </c>
      <c r="J1402" s="11">
        <v>0.29166666666666669</v>
      </c>
      <c r="K1402" t="s">
        <v>17</v>
      </c>
      <c r="L1402">
        <v>2205821202</v>
      </c>
      <c r="M1402">
        <v>2207497170</v>
      </c>
      <c r="N1402" t="s">
        <v>31</v>
      </c>
      <c r="O1402" t="s">
        <v>37</v>
      </c>
    </row>
    <row r="1403" spans="1:15" x14ac:dyDescent="0.3">
      <c r="A1403" t="s">
        <v>14</v>
      </c>
      <c r="B1403">
        <v>26</v>
      </c>
      <c r="C1403" t="str">
        <f>+TEXT(BaseDatos[[#This Row],[Fecha]],"mmmm")</f>
        <v>June</v>
      </c>
      <c r="D1403" s="18">
        <v>44738</v>
      </c>
      <c r="E1403" t="s">
        <v>15</v>
      </c>
      <c r="F1403" t="s">
        <v>26</v>
      </c>
      <c r="G1403">
        <v>222</v>
      </c>
      <c r="H1403">
        <v>22958</v>
      </c>
      <c r="I1403">
        <v>3</v>
      </c>
      <c r="J1403" s="11">
        <v>0.125</v>
      </c>
      <c r="K1403" t="s">
        <v>17</v>
      </c>
      <c r="L1403">
        <v>2186970936</v>
      </c>
      <c r="M1403">
        <v>2150486004</v>
      </c>
      <c r="N1403" t="s">
        <v>38</v>
      </c>
      <c r="O1403" t="s">
        <v>28</v>
      </c>
    </row>
    <row r="1404" spans="1:15" x14ac:dyDescent="0.3">
      <c r="A1404" t="s">
        <v>14</v>
      </c>
      <c r="B1404">
        <v>17</v>
      </c>
      <c r="C1404" t="str">
        <f>+TEXT(BaseDatos[[#This Row],[Fecha]],"mmmm")</f>
        <v>October</v>
      </c>
      <c r="D1404" s="18">
        <v>44851</v>
      </c>
      <c r="E1404" t="s">
        <v>35</v>
      </c>
      <c r="F1404" t="s">
        <v>21</v>
      </c>
      <c r="G1404">
        <v>382</v>
      </c>
      <c r="H1404">
        <v>59835</v>
      </c>
      <c r="I1404">
        <v>5</v>
      </c>
      <c r="J1404" s="11">
        <v>0.1875</v>
      </c>
      <c r="K1404" t="s">
        <v>22</v>
      </c>
      <c r="L1404">
        <v>2162890821</v>
      </c>
      <c r="M1404">
        <v>2212525308</v>
      </c>
      <c r="N1404" t="s">
        <v>18</v>
      </c>
      <c r="O1404" t="s">
        <v>28</v>
      </c>
    </row>
    <row r="1405" spans="1:15" x14ac:dyDescent="0.3">
      <c r="A1405" t="s">
        <v>14</v>
      </c>
      <c r="B1405">
        <v>13</v>
      </c>
      <c r="C1405" t="str">
        <f>+TEXT(BaseDatos[[#This Row],[Fecha]],"mmmm")</f>
        <v>April</v>
      </c>
      <c r="D1405" s="18">
        <v>44664</v>
      </c>
      <c r="E1405" t="s">
        <v>34</v>
      </c>
      <c r="F1405" t="s">
        <v>36</v>
      </c>
      <c r="G1405">
        <v>329</v>
      </c>
      <c r="H1405">
        <v>46729</v>
      </c>
      <c r="I1405">
        <v>5</v>
      </c>
      <c r="J1405" s="11">
        <v>0.1875</v>
      </c>
      <c r="K1405" t="s">
        <v>17</v>
      </c>
      <c r="L1405">
        <v>2186970936</v>
      </c>
      <c r="M1405">
        <v>2212525308</v>
      </c>
      <c r="N1405" t="s">
        <v>24</v>
      </c>
      <c r="O1405" t="s">
        <v>43</v>
      </c>
    </row>
    <row r="1406" spans="1:15" x14ac:dyDescent="0.3">
      <c r="A1406" t="s">
        <v>14</v>
      </c>
      <c r="B1406">
        <v>19</v>
      </c>
      <c r="C1406" t="str">
        <f>+TEXT(BaseDatos[[#This Row],[Fecha]],"mmmm")</f>
        <v>February</v>
      </c>
      <c r="D1406" s="18">
        <v>44611</v>
      </c>
      <c r="E1406" t="s">
        <v>15</v>
      </c>
      <c r="F1406" t="s">
        <v>36</v>
      </c>
      <c r="G1406">
        <v>222</v>
      </c>
      <c r="H1406">
        <v>67218</v>
      </c>
      <c r="I1406">
        <v>3</v>
      </c>
      <c r="J1406" s="11">
        <v>0.125</v>
      </c>
      <c r="K1406" t="s">
        <v>22</v>
      </c>
      <c r="L1406">
        <v>2207497170</v>
      </c>
      <c r="M1406">
        <v>2205821202</v>
      </c>
      <c r="N1406" t="s">
        <v>24</v>
      </c>
      <c r="O1406" t="s">
        <v>48</v>
      </c>
    </row>
    <row r="1407" spans="1:15" x14ac:dyDescent="0.3">
      <c r="A1407" t="s">
        <v>14</v>
      </c>
      <c r="B1407">
        <v>15</v>
      </c>
      <c r="C1407" t="str">
        <f>+TEXT(BaseDatos[[#This Row],[Fecha]],"mmmm")</f>
        <v>July</v>
      </c>
      <c r="D1407" s="18">
        <v>44757</v>
      </c>
      <c r="E1407" t="s">
        <v>20</v>
      </c>
      <c r="F1407" t="s">
        <v>36</v>
      </c>
      <c r="G1407">
        <v>333</v>
      </c>
      <c r="H1407">
        <v>19666</v>
      </c>
      <c r="I1407">
        <v>4</v>
      </c>
      <c r="J1407" s="11">
        <v>0.20833333333333334</v>
      </c>
      <c r="K1407" t="s">
        <v>17</v>
      </c>
      <c r="L1407">
        <v>2150486004</v>
      </c>
      <c r="M1407">
        <v>2162890821</v>
      </c>
      <c r="N1407" t="s">
        <v>31</v>
      </c>
      <c r="O1407" t="s">
        <v>33</v>
      </c>
    </row>
    <row r="1408" spans="1:15" x14ac:dyDescent="0.3">
      <c r="A1408" t="s">
        <v>14</v>
      </c>
      <c r="B1408">
        <v>18</v>
      </c>
      <c r="C1408" t="str">
        <f>+TEXT(BaseDatos[[#This Row],[Fecha]],"mmmm")</f>
        <v>January</v>
      </c>
      <c r="D1408" s="18">
        <v>44579</v>
      </c>
      <c r="E1408" t="s">
        <v>29</v>
      </c>
      <c r="F1408" t="s">
        <v>40</v>
      </c>
      <c r="G1408">
        <v>480</v>
      </c>
      <c r="H1408">
        <v>31311</v>
      </c>
      <c r="I1408">
        <v>5</v>
      </c>
      <c r="J1408" s="11">
        <v>0.25</v>
      </c>
      <c r="K1408" t="s">
        <v>27</v>
      </c>
      <c r="L1408">
        <v>2205821202</v>
      </c>
      <c r="M1408">
        <v>2177693658</v>
      </c>
      <c r="N1408" t="s">
        <v>24</v>
      </c>
      <c r="O1408" t="s">
        <v>48</v>
      </c>
    </row>
    <row r="1409" spans="1:15" x14ac:dyDescent="0.3">
      <c r="A1409" t="s">
        <v>14</v>
      </c>
      <c r="B1409">
        <v>21</v>
      </c>
      <c r="C1409" t="str">
        <f>+TEXT(BaseDatos[[#This Row],[Fecha]],"mmmm")</f>
        <v>December</v>
      </c>
      <c r="D1409" s="18">
        <v>44916</v>
      </c>
      <c r="E1409" t="s">
        <v>20</v>
      </c>
      <c r="F1409" t="s">
        <v>36</v>
      </c>
      <c r="G1409">
        <v>333</v>
      </c>
      <c r="H1409">
        <v>39789</v>
      </c>
      <c r="I1409">
        <v>4</v>
      </c>
      <c r="J1409" s="11">
        <v>0.20833333333333334</v>
      </c>
      <c r="K1409" t="s">
        <v>17</v>
      </c>
      <c r="L1409">
        <v>2205821202</v>
      </c>
      <c r="M1409">
        <v>2212525308</v>
      </c>
      <c r="N1409" t="s">
        <v>31</v>
      </c>
      <c r="O1409" t="s">
        <v>37</v>
      </c>
    </row>
    <row r="1410" spans="1:15" x14ac:dyDescent="0.3">
      <c r="A1410" t="s">
        <v>14</v>
      </c>
      <c r="B1410">
        <v>23</v>
      </c>
      <c r="C1410" t="str">
        <f>+TEXT(BaseDatos[[#This Row],[Fecha]],"mmmm")</f>
        <v>February</v>
      </c>
      <c r="D1410" s="18">
        <v>44615</v>
      </c>
      <c r="E1410" t="s">
        <v>20</v>
      </c>
      <c r="F1410" t="s">
        <v>30</v>
      </c>
      <c r="G1410">
        <v>333</v>
      </c>
      <c r="H1410">
        <v>42585</v>
      </c>
      <c r="I1410">
        <v>4</v>
      </c>
      <c r="J1410" s="11">
        <v>0.20833333333333334</v>
      </c>
      <c r="K1410" t="s">
        <v>27</v>
      </c>
      <c r="L1410">
        <v>2194894679</v>
      </c>
      <c r="M1410">
        <v>2177693658</v>
      </c>
      <c r="N1410" t="s">
        <v>31</v>
      </c>
      <c r="O1410" t="s">
        <v>37</v>
      </c>
    </row>
    <row r="1411" spans="1:15" x14ac:dyDescent="0.3">
      <c r="A1411" t="s">
        <v>14</v>
      </c>
      <c r="B1411">
        <v>18</v>
      </c>
      <c r="C1411" t="str">
        <f>+TEXT(BaseDatos[[#This Row],[Fecha]],"mmmm")</f>
        <v>January</v>
      </c>
      <c r="D1411" s="18">
        <v>44579</v>
      </c>
      <c r="E1411" t="s">
        <v>20</v>
      </c>
      <c r="F1411" t="s">
        <v>16</v>
      </c>
      <c r="G1411">
        <v>333</v>
      </c>
      <c r="H1411">
        <v>48073</v>
      </c>
      <c r="I1411">
        <v>4</v>
      </c>
      <c r="J1411" s="11">
        <v>0.20833333333333334</v>
      </c>
      <c r="K1411" t="s">
        <v>27</v>
      </c>
      <c r="L1411">
        <v>2177693658</v>
      </c>
      <c r="M1411">
        <v>2177693658</v>
      </c>
      <c r="N1411" t="s">
        <v>24</v>
      </c>
      <c r="O1411" t="s">
        <v>33</v>
      </c>
    </row>
    <row r="1412" spans="1:15" x14ac:dyDescent="0.3">
      <c r="A1412" t="s">
        <v>14</v>
      </c>
      <c r="B1412">
        <v>25</v>
      </c>
      <c r="C1412" t="str">
        <f>+TEXT(BaseDatos[[#This Row],[Fecha]],"mmmm")</f>
        <v>March</v>
      </c>
      <c r="D1412" s="18">
        <v>44645</v>
      </c>
      <c r="E1412" t="s">
        <v>15</v>
      </c>
      <c r="F1412" t="s">
        <v>30</v>
      </c>
      <c r="G1412">
        <v>222</v>
      </c>
      <c r="H1412">
        <v>76767</v>
      </c>
      <c r="I1412">
        <v>3</v>
      </c>
      <c r="J1412" s="11">
        <v>0.125</v>
      </c>
      <c r="K1412" t="s">
        <v>27</v>
      </c>
      <c r="L1412">
        <v>2162890821</v>
      </c>
      <c r="M1412">
        <v>2186970936</v>
      </c>
      <c r="N1412" t="s">
        <v>38</v>
      </c>
      <c r="O1412" t="s">
        <v>39</v>
      </c>
    </row>
    <row r="1413" spans="1:15" x14ac:dyDescent="0.3">
      <c r="A1413" t="s">
        <v>14</v>
      </c>
      <c r="B1413">
        <v>23</v>
      </c>
      <c r="C1413" t="str">
        <f>+TEXT(BaseDatos[[#This Row],[Fecha]],"mmmm")</f>
        <v>October</v>
      </c>
      <c r="D1413" s="18">
        <v>44857</v>
      </c>
      <c r="E1413" t="s">
        <v>35</v>
      </c>
      <c r="F1413" t="s">
        <v>21</v>
      </c>
      <c r="G1413">
        <v>382</v>
      </c>
      <c r="H1413">
        <v>50000</v>
      </c>
      <c r="I1413">
        <v>5</v>
      </c>
      <c r="J1413" s="11">
        <v>0.1875</v>
      </c>
      <c r="K1413" t="s">
        <v>27</v>
      </c>
      <c r="L1413">
        <v>2162890821</v>
      </c>
      <c r="M1413">
        <v>2177693658</v>
      </c>
      <c r="N1413" t="s">
        <v>24</v>
      </c>
      <c r="O1413" t="s">
        <v>47</v>
      </c>
    </row>
    <row r="1414" spans="1:15" x14ac:dyDescent="0.3">
      <c r="A1414" t="s">
        <v>41</v>
      </c>
      <c r="B1414">
        <v>17</v>
      </c>
      <c r="C1414" t="str">
        <f>+TEXT(BaseDatos[[#This Row],[Fecha]],"mmmm")</f>
        <v>January</v>
      </c>
      <c r="D1414" s="18">
        <v>44578</v>
      </c>
      <c r="E1414" t="s">
        <v>23</v>
      </c>
      <c r="F1414" t="s">
        <v>40</v>
      </c>
      <c r="G1414">
        <v>900</v>
      </c>
      <c r="H1414">
        <v>14347</v>
      </c>
      <c r="I1414">
        <v>5</v>
      </c>
      <c r="J1414" s="11">
        <v>0.29166666666666669</v>
      </c>
      <c r="K1414" t="s">
        <v>22</v>
      </c>
      <c r="L1414">
        <v>2210881640</v>
      </c>
      <c r="M1414">
        <v>2177693658</v>
      </c>
      <c r="N1414" t="s">
        <v>38</v>
      </c>
      <c r="O1414" t="s">
        <v>46</v>
      </c>
    </row>
    <row r="1415" spans="1:15" x14ac:dyDescent="0.3">
      <c r="A1415" t="s">
        <v>14</v>
      </c>
      <c r="B1415">
        <v>21</v>
      </c>
      <c r="C1415" t="str">
        <f>+TEXT(BaseDatos[[#This Row],[Fecha]],"mmmm")</f>
        <v>January</v>
      </c>
      <c r="D1415" s="18">
        <v>44582</v>
      </c>
      <c r="E1415" t="s">
        <v>15</v>
      </c>
      <c r="F1415" t="s">
        <v>21</v>
      </c>
      <c r="G1415">
        <v>222</v>
      </c>
      <c r="H1415">
        <v>22981</v>
      </c>
      <c r="I1415">
        <v>3</v>
      </c>
      <c r="J1415" s="11">
        <v>0.125</v>
      </c>
      <c r="K1415" t="s">
        <v>27</v>
      </c>
      <c r="L1415">
        <v>2210881640</v>
      </c>
      <c r="M1415">
        <v>2212525308</v>
      </c>
      <c r="N1415" t="s">
        <v>38</v>
      </c>
      <c r="O1415" t="s">
        <v>44</v>
      </c>
    </row>
    <row r="1416" spans="1:15" x14ac:dyDescent="0.3">
      <c r="A1416" t="s">
        <v>14</v>
      </c>
      <c r="B1416">
        <v>9</v>
      </c>
      <c r="C1416" t="str">
        <f>+TEXT(BaseDatos[[#This Row],[Fecha]],"mmmm")</f>
        <v>December</v>
      </c>
      <c r="D1416" s="18">
        <v>44904</v>
      </c>
      <c r="E1416" t="s">
        <v>35</v>
      </c>
      <c r="F1416" t="s">
        <v>30</v>
      </c>
      <c r="G1416">
        <v>382</v>
      </c>
      <c r="H1416">
        <v>58264</v>
      </c>
      <c r="I1416">
        <v>5</v>
      </c>
      <c r="J1416" s="11">
        <v>0.1875</v>
      </c>
      <c r="K1416" t="s">
        <v>17</v>
      </c>
      <c r="L1416">
        <v>2186970936</v>
      </c>
      <c r="M1416">
        <v>2212525308</v>
      </c>
      <c r="N1416" t="s">
        <v>38</v>
      </c>
      <c r="O1416" t="s">
        <v>46</v>
      </c>
    </row>
    <row r="1417" spans="1:15" x14ac:dyDescent="0.3">
      <c r="A1417" t="s">
        <v>14</v>
      </c>
      <c r="B1417">
        <v>3</v>
      </c>
      <c r="C1417" t="str">
        <f>+TEXT(BaseDatos[[#This Row],[Fecha]],"mmmm")</f>
        <v>May</v>
      </c>
      <c r="D1417" s="18">
        <v>44684</v>
      </c>
      <c r="E1417" t="s">
        <v>34</v>
      </c>
      <c r="F1417" t="s">
        <v>40</v>
      </c>
      <c r="G1417">
        <v>329</v>
      </c>
      <c r="H1417">
        <v>30232</v>
      </c>
      <c r="I1417">
        <v>5</v>
      </c>
      <c r="J1417" s="11">
        <v>0.1875</v>
      </c>
      <c r="K1417" t="s">
        <v>17</v>
      </c>
      <c r="L1417">
        <v>2194894679</v>
      </c>
      <c r="M1417">
        <v>2150486004</v>
      </c>
      <c r="N1417" t="s">
        <v>24</v>
      </c>
      <c r="O1417" t="s">
        <v>37</v>
      </c>
    </row>
    <row r="1418" spans="1:15" x14ac:dyDescent="0.3">
      <c r="A1418" t="s">
        <v>14</v>
      </c>
      <c r="B1418">
        <v>20</v>
      </c>
      <c r="C1418" t="str">
        <f>+TEXT(BaseDatos[[#This Row],[Fecha]],"mmmm")</f>
        <v>December</v>
      </c>
      <c r="D1418" s="18">
        <v>44915</v>
      </c>
      <c r="E1418" t="s">
        <v>35</v>
      </c>
      <c r="F1418" t="s">
        <v>36</v>
      </c>
      <c r="G1418">
        <v>382</v>
      </c>
      <c r="H1418">
        <v>16149</v>
      </c>
      <c r="I1418">
        <v>5</v>
      </c>
      <c r="J1418" s="11">
        <v>0.1875</v>
      </c>
      <c r="K1418" t="s">
        <v>22</v>
      </c>
      <c r="L1418">
        <v>2194894679</v>
      </c>
      <c r="M1418">
        <v>2162890821</v>
      </c>
      <c r="N1418" t="s">
        <v>38</v>
      </c>
      <c r="O1418" t="s">
        <v>33</v>
      </c>
    </row>
    <row r="1419" spans="1:15" x14ac:dyDescent="0.3">
      <c r="A1419" t="s">
        <v>41</v>
      </c>
      <c r="B1419">
        <v>13</v>
      </c>
      <c r="C1419" t="str">
        <f>+TEXT(BaseDatos[[#This Row],[Fecha]],"mmmm")</f>
        <v>September</v>
      </c>
      <c r="D1419" s="18">
        <v>44817</v>
      </c>
      <c r="E1419" t="s">
        <v>34</v>
      </c>
      <c r="F1419" t="s">
        <v>16</v>
      </c>
      <c r="G1419">
        <v>329</v>
      </c>
      <c r="H1419">
        <v>45065</v>
      </c>
      <c r="I1419">
        <v>5</v>
      </c>
      <c r="J1419" s="11">
        <v>0.1875</v>
      </c>
      <c r="K1419" t="s">
        <v>27</v>
      </c>
      <c r="L1419">
        <v>2210881640</v>
      </c>
      <c r="M1419">
        <v>2162890821</v>
      </c>
      <c r="N1419" t="s">
        <v>18</v>
      </c>
      <c r="O1419" t="s">
        <v>37</v>
      </c>
    </row>
    <row r="1420" spans="1:15" x14ac:dyDescent="0.3">
      <c r="A1420" t="s">
        <v>14</v>
      </c>
      <c r="B1420">
        <v>22</v>
      </c>
      <c r="C1420" t="str">
        <f>+TEXT(BaseDatos[[#This Row],[Fecha]],"mmmm")</f>
        <v>August</v>
      </c>
      <c r="D1420" s="18">
        <v>44795</v>
      </c>
      <c r="E1420" t="s">
        <v>35</v>
      </c>
      <c r="F1420" t="s">
        <v>36</v>
      </c>
      <c r="G1420">
        <v>382</v>
      </c>
      <c r="H1420">
        <v>51465</v>
      </c>
      <c r="I1420">
        <v>5</v>
      </c>
      <c r="J1420" s="11">
        <v>0.1875</v>
      </c>
      <c r="K1420" t="s">
        <v>22</v>
      </c>
      <c r="L1420">
        <v>2212525308</v>
      </c>
      <c r="M1420">
        <v>2177693658</v>
      </c>
      <c r="N1420" t="s">
        <v>38</v>
      </c>
      <c r="O1420" t="s">
        <v>47</v>
      </c>
    </row>
    <row r="1421" spans="1:15" x14ac:dyDescent="0.3">
      <c r="A1421" t="s">
        <v>14</v>
      </c>
      <c r="B1421">
        <v>23</v>
      </c>
      <c r="C1421" t="str">
        <f>+TEXT(BaseDatos[[#This Row],[Fecha]],"mmmm")</f>
        <v>May</v>
      </c>
      <c r="D1421" s="18">
        <v>44704</v>
      </c>
      <c r="E1421" t="s">
        <v>15</v>
      </c>
      <c r="F1421" t="s">
        <v>16</v>
      </c>
      <c r="G1421">
        <v>222</v>
      </c>
      <c r="H1421">
        <v>66102</v>
      </c>
      <c r="I1421">
        <v>3</v>
      </c>
      <c r="J1421" s="11">
        <v>0.125</v>
      </c>
      <c r="K1421" t="s">
        <v>27</v>
      </c>
      <c r="L1421">
        <v>2207497170</v>
      </c>
      <c r="M1421">
        <v>2210881640</v>
      </c>
      <c r="N1421" t="s">
        <v>24</v>
      </c>
      <c r="O1421" t="s">
        <v>47</v>
      </c>
    </row>
    <row r="1422" spans="1:15" x14ac:dyDescent="0.3">
      <c r="A1422" t="s">
        <v>41</v>
      </c>
      <c r="B1422">
        <v>7</v>
      </c>
      <c r="C1422" t="str">
        <f>+TEXT(BaseDatos[[#This Row],[Fecha]],"mmmm")</f>
        <v>June</v>
      </c>
      <c r="D1422" s="18">
        <v>44719</v>
      </c>
      <c r="E1422" t="s">
        <v>20</v>
      </c>
      <c r="F1422" t="s">
        <v>36</v>
      </c>
      <c r="G1422">
        <v>333</v>
      </c>
      <c r="H1422">
        <v>20223</v>
      </c>
      <c r="I1422">
        <v>4</v>
      </c>
      <c r="J1422" s="11">
        <v>0.20833333333333334</v>
      </c>
      <c r="K1422" t="s">
        <v>17</v>
      </c>
      <c r="L1422">
        <v>2194894679</v>
      </c>
      <c r="M1422">
        <v>2207497170</v>
      </c>
      <c r="N1422" t="s">
        <v>18</v>
      </c>
      <c r="O1422" t="s">
        <v>43</v>
      </c>
    </row>
    <row r="1423" spans="1:15" x14ac:dyDescent="0.3">
      <c r="A1423" t="s">
        <v>14</v>
      </c>
      <c r="B1423">
        <v>27</v>
      </c>
      <c r="C1423" t="str">
        <f>+TEXT(BaseDatos[[#This Row],[Fecha]],"mmmm")</f>
        <v>July</v>
      </c>
      <c r="D1423" s="18">
        <v>44769</v>
      </c>
      <c r="E1423" t="s">
        <v>29</v>
      </c>
      <c r="F1423" t="s">
        <v>26</v>
      </c>
      <c r="G1423">
        <v>480</v>
      </c>
      <c r="H1423">
        <v>56991</v>
      </c>
      <c r="I1423">
        <v>5</v>
      </c>
      <c r="J1423" s="11">
        <v>0.25</v>
      </c>
      <c r="K1423" t="s">
        <v>17</v>
      </c>
      <c r="L1423">
        <v>2162890821</v>
      </c>
      <c r="M1423">
        <v>2162890821</v>
      </c>
      <c r="N1423" t="s">
        <v>31</v>
      </c>
      <c r="O1423" t="s">
        <v>46</v>
      </c>
    </row>
    <row r="1424" spans="1:15" x14ac:dyDescent="0.3">
      <c r="A1424" t="s">
        <v>41</v>
      </c>
      <c r="B1424">
        <v>20</v>
      </c>
      <c r="C1424" t="str">
        <f>+TEXT(BaseDatos[[#This Row],[Fecha]],"mmmm")</f>
        <v>July</v>
      </c>
      <c r="D1424" s="18">
        <v>44762</v>
      </c>
      <c r="E1424" t="s">
        <v>35</v>
      </c>
      <c r="F1424" t="s">
        <v>16</v>
      </c>
      <c r="G1424">
        <v>382</v>
      </c>
      <c r="H1424">
        <v>16189</v>
      </c>
      <c r="I1424">
        <v>5</v>
      </c>
      <c r="J1424" s="11">
        <v>0.1875</v>
      </c>
      <c r="K1424" t="s">
        <v>22</v>
      </c>
      <c r="L1424">
        <v>2207497170</v>
      </c>
      <c r="M1424">
        <v>2150486004</v>
      </c>
      <c r="N1424" t="s">
        <v>24</v>
      </c>
      <c r="O1424" t="s">
        <v>25</v>
      </c>
    </row>
    <row r="1425" spans="1:15" x14ac:dyDescent="0.3">
      <c r="A1425" t="s">
        <v>41</v>
      </c>
      <c r="B1425">
        <v>3</v>
      </c>
      <c r="C1425" t="str">
        <f>+TEXT(BaseDatos[[#This Row],[Fecha]],"mmmm")</f>
        <v>February</v>
      </c>
      <c r="D1425" s="18">
        <v>44595</v>
      </c>
      <c r="E1425" t="s">
        <v>20</v>
      </c>
      <c r="F1425" t="s">
        <v>36</v>
      </c>
      <c r="G1425">
        <v>333</v>
      </c>
      <c r="H1425">
        <v>15437</v>
      </c>
      <c r="I1425">
        <v>4</v>
      </c>
      <c r="J1425" s="11">
        <v>0.20833333333333334</v>
      </c>
      <c r="K1425" t="s">
        <v>27</v>
      </c>
      <c r="L1425">
        <v>2212525308</v>
      </c>
      <c r="M1425">
        <v>2177693658</v>
      </c>
      <c r="N1425" t="s">
        <v>18</v>
      </c>
      <c r="O1425" t="s">
        <v>39</v>
      </c>
    </row>
    <row r="1426" spans="1:15" x14ac:dyDescent="0.3">
      <c r="A1426" t="s">
        <v>14</v>
      </c>
      <c r="B1426">
        <v>19</v>
      </c>
      <c r="C1426" t="str">
        <f>+TEXT(BaseDatos[[#This Row],[Fecha]],"mmmm")</f>
        <v>March</v>
      </c>
      <c r="D1426" s="18">
        <v>44639</v>
      </c>
      <c r="E1426" t="s">
        <v>35</v>
      </c>
      <c r="F1426" t="s">
        <v>26</v>
      </c>
      <c r="G1426">
        <v>382</v>
      </c>
      <c r="H1426">
        <v>67400</v>
      </c>
      <c r="I1426">
        <v>5</v>
      </c>
      <c r="J1426" s="11">
        <v>0.1875</v>
      </c>
      <c r="K1426" t="s">
        <v>22</v>
      </c>
      <c r="L1426">
        <v>2162890821</v>
      </c>
      <c r="M1426">
        <v>2205821202</v>
      </c>
      <c r="N1426" t="s">
        <v>18</v>
      </c>
      <c r="O1426" t="s">
        <v>44</v>
      </c>
    </row>
    <row r="1427" spans="1:15" x14ac:dyDescent="0.3">
      <c r="A1427" t="s">
        <v>14</v>
      </c>
      <c r="B1427">
        <v>19</v>
      </c>
      <c r="C1427" t="str">
        <f>+TEXT(BaseDatos[[#This Row],[Fecha]],"mmmm")</f>
        <v>March</v>
      </c>
      <c r="D1427" s="18">
        <v>44639</v>
      </c>
      <c r="E1427" t="s">
        <v>20</v>
      </c>
      <c r="F1427" t="s">
        <v>26</v>
      </c>
      <c r="G1427">
        <v>333</v>
      </c>
      <c r="H1427">
        <v>78309</v>
      </c>
      <c r="I1427">
        <v>4</v>
      </c>
      <c r="J1427" s="11">
        <v>0.20833333333333334</v>
      </c>
      <c r="K1427" t="s">
        <v>27</v>
      </c>
      <c r="L1427">
        <v>2207497170</v>
      </c>
      <c r="M1427">
        <v>2162890821</v>
      </c>
      <c r="N1427" t="s">
        <v>31</v>
      </c>
      <c r="O1427" t="s">
        <v>25</v>
      </c>
    </row>
    <row r="1428" spans="1:15" x14ac:dyDescent="0.3">
      <c r="A1428" t="s">
        <v>14</v>
      </c>
      <c r="B1428">
        <v>25</v>
      </c>
      <c r="C1428" t="str">
        <f>+TEXT(BaseDatos[[#This Row],[Fecha]],"mmmm")</f>
        <v>April</v>
      </c>
      <c r="D1428" s="18">
        <v>44676</v>
      </c>
      <c r="E1428" t="s">
        <v>20</v>
      </c>
      <c r="F1428" t="s">
        <v>30</v>
      </c>
      <c r="G1428">
        <v>333</v>
      </c>
      <c r="H1428">
        <v>60316</v>
      </c>
      <c r="I1428">
        <v>4</v>
      </c>
      <c r="J1428" s="11">
        <v>0.20833333333333334</v>
      </c>
      <c r="K1428" t="s">
        <v>27</v>
      </c>
      <c r="L1428">
        <v>2150486004</v>
      </c>
      <c r="M1428">
        <v>2177693658</v>
      </c>
      <c r="N1428" t="s">
        <v>31</v>
      </c>
      <c r="O1428" t="s">
        <v>43</v>
      </c>
    </row>
    <row r="1429" spans="1:15" x14ac:dyDescent="0.3">
      <c r="A1429" t="s">
        <v>14</v>
      </c>
      <c r="B1429">
        <v>9</v>
      </c>
      <c r="C1429" t="str">
        <f>+TEXT(BaseDatos[[#This Row],[Fecha]],"mmmm")</f>
        <v>July</v>
      </c>
      <c r="D1429" s="18">
        <v>44751</v>
      </c>
      <c r="E1429" t="s">
        <v>34</v>
      </c>
      <c r="F1429" t="s">
        <v>16</v>
      </c>
      <c r="G1429">
        <v>329</v>
      </c>
      <c r="H1429">
        <v>46017</v>
      </c>
      <c r="I1429">
        <v>5</v>
      </c>
      <c r="J1429" s="11">
        <v>0.1875</v>
      </c>
      <c r="K1429" t="s">
        <v>22</v>
      </c>
      <c r="L1429">
        <v>2177693658</v>
      </c>
      <c r="M1429">
        <v>2162890821</v>
      </c>
      <c r="N1429" t="s">
        <v>31</v>
      </c>
      <c r="O1429" t="s">
        <v>37</v>
      </c>
    </row>
    <row r="1430" spans="1:15" x14ac:dyDescent="0.3">
      <c r="A1430" t="s">
        <v>14</v>
      </c>
      <c r="B1430">
        <v>23</v>
      </c>
      <c r="C1430" t="str">
        <f>+TEXT(BaseDatos[[#This Row],[Fecha]],"mmmm")</f>
        <v>October</v>
      </c>
      <c r="D1430" s="18">
        <v>44857</v>
      </c>
      <c r="E1430" t="s">
        <v>34</v>
      </c>
      <c r="F1430" t="s">
        <v>16</v>
      </c>
      <c r="G1430">
        <v>329</v>
      </c>
      <c r="H1430">
        <v>65800</v>
      </c>
      <c r="I1430">
        <v>5</v>
      </c>
      <c r="J1430" s="11">
        <v>0.1875</v>
      </c>
      <c r="K1430" t="s">
        <v>27</v>
      </c>
      <c r="L1430">
        <v>2150486004</v>
      </c>
      <c r="M1430">
        <v>2150486004</v>
      </c>
      <c r="N1430" t="s">
        <v>18</v>
      </c>
      <c r="O1430" t="s">
        <v>33</v>
      </c>
    </row>
    <row r="1431" spans="1:15" x14ac:dyDescent="0.3">
      <c r="A1431" t="s">
        <v>14</v>
      </c>
      <c r="B1431">
        <v>6</v>
      </c>
      <c r="C1431" t="str">
        <f>+TEXT(BaseDatos[[#This Row],[Fecha]],"mmmm")</f>
        <v>March</v>
      </c>
      <c r="D1431" s="18">
        <v>44626</v>
      </c>
      <c r="E1431" t="s">
        <v>20</v>
      </c>
      <c r="F1431" t="s">
        <v>36</v>
      </c>
      <c r="G1431">
        <v>333</v>
      </c>
      <c r="H1431">
        <v>30543</v>
      </c>
      <c r="I1431">
        <v>4</v>
      </c>
      <c r="J1431" s="11">
        <v>0.20833333333333334</v>
      </c>
      <c r="K1431" t="s">
        <v>17</v>
      </c>
      <c r="L1431">
        <v>2194894679</v>
      </c>
      <c r="M1431">
        <v>2150486004</v>
      </c>
      <c r="N1431" t="s">
        <v>38</v>
      </c>
      <c r="O1431" t="s">
        <v>44</v>
      </c>
    </row>
    <row r="1432" spans="1:15" x14ac:dyDescent="0.3">
      <c r="A1432" t="s">
        <v>14</v>
      </c>
      <c r="B1432">
        <v>15</v>
      </c>
      <c r="C1432" t="str">
        <f>+TEXT(BaseDatos[[#This Row],[Fecha]],"mmmm")</f>
        <v>April</v>
      </c>
      <c r="D1432" s="18">
        <v>44666</v>
      </c>
      <c r="E1432" t="s">
        <v>23</v>
      </c>
      <c r="F1432" t="s">
        <v>26</v>
      </c>
      <c r="G1432">
        <v>900</v>
      </c>
      <c r="H1432">
        <v>39233</v>
      </c>
      <c r="I1432">
        <v>5</v>
      </c>
      <c r="J1432" s="11">
        <v>0.29166666666666669</v>
      </c>
      <c r="K1432" t="s">
        <v>17</v>
      </c>
      <c r="L1432">
        <v>2194894679</v>
      </c>
      <c r="M1432">
        <v>2150486004</v>
      </c>
      <c r="N1432" t="s">
        <v>31</v>
      </c>
      <c r="O1432" t="s">
        <v>46</v>
      </c>
    </row>
    <row r="1433" spans="1:15" x14ac:dyDescent="0.3">
      <c r="A1433" t="s">
        <v>14</v>
      </c>
      <c r="B1433">
        <v>27</v>
      </c>
      <c r="C1433" t="str">
        <f>+TEXT(BaseDatos[[#This Row],[Fecha]],"mmmm")</f>
        <v>November</v>
      </c>
      <c r="D1433" s="18">
        <v>44892</v>
      </c>
      <c r="E1433" t="s">
        <v>20</v>
      </c>
      <c r="F1433" t="s">
        <v>30</v>
      </c>
      <c r="G1433">
        <v>333</v>
      </c>
      <c r="H1433">
        <v>53668</v>
      </c>
      <c r="I1433">
        <v>4</v>
      </c>
      <c r="J1433" s="11">
        <v>0.20833333333333334</v>
      </c>
      <c r="K1433" t="s">
        <v>22</v>
      </c>
      <c r="L1433">
        <v>2162890821</v>
      </c>
      <c r="M1433">
        <v>2212525308</v>
      </c>
      <c r="N1433" t="s">
        <v>24</v>
      </c>
      <c r="O1433" t="s">
        <v>44</v>
      </c>
    </row>
    <row r="1434" spans="1:15" x14ac:dyDescent="0.3">
      <c r="A1434" t="s">
        <v>14</v>
      </c>
      <c r="B1434">
        <v>8</v>
      </c>
      <c r="C1434" t="str">
        <f>+TEXT(BaseDatos[[#This Row],[Fecha]],"mmmm")</f>
        <v>July</v>
      </c>
      <c r="D1434" s="18">
        <v>44750</v>
      </c>
      <c r="E1434" t="s">
        <v>15</v>
      </c>
      <c r="F1434" t="s">
        <v>26</v>
      </c>
      <c r="G1434">
        <v>222</v>
      </c>
      <c r="H1434">
        <v>55601</v>
      </c>
      <c r="I1434">
        <v>3</v>
      </c>
      <c r="J1434" s="11">
        <v>0.125</v>
      </c>
      <c r="K1434" t="s">
        <v>17</v>
      </c>
      <c r="L1434">
        <v>2207497170</v>
      </c>
      <c r="M1434">
        <v>2207497170</v>
      </c>
      <c r="N1434" t="s">
        <v>24</v>
      </c>
      <c r="O1434" t="s">
        <v>33</v>
      </c>
    </row>
    <row r="1435" spans="1:15" x14ac:dyDescent="0.3">
      <c r="A1435" t="s">
        <v>14</v>
      </c>
      <c r="B1435">
        <v>1</v>
      </c>
      <c r="C1435" t="str">
        <f>+TEXT(BaseDatos[[#This Row],[Fecha]],"mmmm")</f>
        <v>March</v>
      </c>
      <c r="D1435" s="18">
        <v>44621</v>
      </c>
      <c r="E1435" t="s">
        <v>35</v>
      </c>
      <c r="F1435" t="s">
        <v>16</v>
      </c>
      <c r="G1435">
        <v>382</v>
      </c>
      <c r="H1435">
        <v>66159</v>
      </c>
      <c r="I1435">
        <v>5</v>
      </c>
      <c r="J1435" s="11">
        <v>0.1875</v>
      </c>
      <c r="K1435" t="s">
        <v>22</v>
      </c>
      <c r="L1435">
        <v>2177693658</v>
      </c>
      <c r="M1435">
        <v>2150486004</v>
      </c>
      <c r="N1435" t="s">
        <v>31</v>
      </c>
      <c r="O1435" t="s">
        <v>28</v>
      </c>
    </row>
    <row r="1436" spans="1:15" x14ac:dyDescent="0.3">
      <c r="A1436" t="s">
        <v>41</v>
      </c>
      <c r="B1436">
        <v>8</v>
      </c>
      <c r="C1436" t="str">
        <f>+TEXT(BaseDatos[[#This Row],[Fecha]],"mmmm")</f>
        <v>January</v>
      </c>
      <c r="D1436" s="18">
        <v>44569</v>
      </c>
      <c r="E1436" t="s">
        <v>23</v>
      </c>
      <c r="F1436" t="s">
        <v>16</v>
      </c>
      <c r="G1436">
        <v>900</v>
      </c>
      <c r="H1436">
        <v>22202</v>
      </c>
      <c r="I1436">
        <v>5</v>
      </c>
      <c r="J1436" s="11">
        <v>0.29166666666666669</v>
      </c>
      <c r="K1436" t="s">
        <v>17</v>
      </c>
      <c r="L1436">
        <v>2205821202</v>
      </c>
      <c r="M1436">
        <v>2177693658</v>
      </c>
      <c r="N1436" t="s">
        <v>24</v>
      </c>
      <c r="O1436" t="s">
        <v>25</v>
      </c>
    </row>
    <row r="1437" spans="1:15" x14ac:dyDescent="0.3">
      <c r="A1437" t="s">
        <v>14</v>
      </c>
      <c r="B1437">
        <v>1</v>
      </c>
      <c r="C1437" t="str">
        <f>+TEXT(BaseDatos[[#This Row],[Fecha]],"mmmm")</f>
        <v>January</v>
      </c>
      <c r="D1437" s="18">
        <v>44562</v>
      </c>
      <c r="E1437" t="s">
        <v>15</v>
      </c>
      <c r="F1437" t="s">
        <v>36</v>
      </c>
      <c r="G1437">
        <v>222</v>
      </c>
      <c r="H1437">
        <v>18422</v>
      </c>
      <c r="I1437">
        <v>3</v>
      </c>
      <c r="J1437" s="11">
        <v>0.125</v>
      </c>
      <c r="K1437" t="s">
        <v>17</v>
      </c>
      <c r="L1437">
        <v>2205821202</v>
      </c>
      <c r="M1437">
        <v>2162890821</v>
      </c>
      <c r="N1437" t="s">
        <v>31</v>
      </c>
      <c r="O1437" t="s">
        <v>39</v>
      </c>
    </row>
    <row r="1438" spans="1:15" x14ac:dyDescent="0.3">
      <c r="A1438" t="s">
        <v>14</v>
      </c>
      <c r="B1438">
        <v>20</v>
      </c>
      <c r="C1438" t="str">
        <f>+TEXT(BaseDatos[[#This Row],[Fecha]],"mmmm")</f>
        <v>May</v>
      </c>
      <c r="D1438" s="18">
        <v>44701</v>
      </c>
      <c r="E1438" t="s">
        <v>35</v>
      </c>
      <c r="F1438" t="s">
        <v>16</v>
      </c>
      <c r="G1438">
        <v>382</v>
      </c>
      <c r="H1438">
        <v>62389</v>
      </c>
      <c r="I1438">
        <v>5</v>
      </c>
      <c r="J1438" s="11">
        <v>0.1875</v>
      </c>
      <c r="K1438" t="s">
        <v>22</v>
      </c>
      <c r="L1438">
        <v>2177693658</v>
      </c>
      <c r="M1438">
        <v>2212525308</v>
      </c>
      <c r="N1438" t="s">
        <v>38</v>
      </c>
      <c r="O1438" t="s">
        <v>33</v>
      </c>
    </row>
    <row r="1439" spans="1:15" x14ac:dyDescent="0.3">
      <c r="A1439" t="s">
        <v>14</v>
      </c>
      <c r="B1439">
        <v>2</v>
      </c>
      <c r="C1439" t="str">
        <f>+TEXT(BaseDatos[[#This Row],[Fecha]],"mmmm")</f>
        <v>November</v>
      </c>
      <c r="D1439" s="18">
        <v>44867</v>
      </c>
      <c r="E1439" t="s">
        <v>35</v>
      </c>
      <c r="F1439" t="s">
        <v>40</v>
      </c>
      <c r="G1439">
        <v>382</v>
      </c>
      <c r="H1439">
        <v>61973</v>
      </c>
      <c r="I1439">
        <v>5</v>
      </c>
      <c r="J1439" s="11">
        <v>0.1875</v>
      </c>
      <c r="K1439" t="s">
        <v>22</v>
      </c>
      <c r="L1439">
        <v>2150486004</v>
      </c>
      <c r="M1439">
        <v>2205821202</v>
      </c>
      <c r="N1439" t="s">
        <v>38</v>
      </c>
      <c r="O1439" t="s">
        <v>33</v>
      </c>
    </row>
    <row r="1440" spans="1:15" x14ac:dyDescent="0.3">
      <c r="A1440" t="s">
        <v>14</v>
      </c>
      <c r="B1440">
        <v>10</v>
      </c>
      <c r="C1440" t="str">
        <f>+TEXT(BaseDatos[[#This Row],[Fecha]],"mmmm")</f>
        <v>November</v>
      </c>
      <c r="D1440" s="18">
        <v>44875</v>
      </c>
      <c r="E1440" t="s">
        <v>35</v>
      </c>
      <c r="F1440" t="s">
        <v>30</v>
      </c>
      <c r="G1440">
        <v>382</v>
      </c>
      <c r="H1440">
        <v>51282</v>
      </c>
      <c r="I1440">
        <v>5</v>
      </c>
      <c r="J1440" s="11">
        <v>0.1875</v>
      </c>
      <c r="K1440" t="s">
        <v>22</v>
      </c>
      <c r="L1440">
        <v>2186970936</v>
      </c>
      <c r="M1440">
        <v>2162890821</v>
      </c>
      <c r="N1440" t="s">
        <v>31</v>
      </c>
      <c r="O1440" t="s">
        <v>43</v>
      </c>
    </row>
    <row r="1441" spans="1:15" x14ac:dyDescent="0.3">
      <c r="A1441" t="s">
        <v>14</v>
      </c>
      <c r="B1441">
        <v>22</v>
      </c>
      <c r="C1441" t="str">
        <f>+TEXT(BaseDatos[[#This Row],[Fecha]],"mmmm")</f>
        <v>December</v>
      </c>
      <c r="D1441" s="18">
        <v>44917</v>
      </c>
      <c r="E1441" t="s">
        <v>35</v>
      </c>
      <c r="F1441" t="s">
        <v>36</v>
      </c>
      <c r="G1441">
        <v>382</v>
      </c>
      <c r="H1441">
        <v>19009</v>
      </c>
      <c r="I1441">
        <v>5</v>
      </c>
      <c r="J1441" s="11">
        <v>0.1875</v>
      </c>
      <c r="K1441" t="s">
        <v>17</v>
      </c>
      <c r="L1441">
        <v>2205821202</v>
      </c>
      <c r="M1441">
        <v>2210881640</v>
      </c>
      <c r="N1441" t="s">
        <v>38</v>
      </c>
      <c r="O1441" t="s">
        <v>42</v>
      </c>
    </row>
    <row r="1442" spans="1:15" x14ac:dyDescent="0.3">
      <c r="A1442" t="s">
        <v>41</v>
      </c>
      <c r="B1442">
        <v>6</v>
      </c>
      <c r="C1442" t="str">
        <f>+TEXT(BaseDatos[[#This Row],[Fecha]],"mmmm")</f>
        <v>July</v>
      </c>
      <c r="D1442" s="18">
        <v>44748</v>
      </c>
      <c r="E1442" t="s">
        <v>34</v>
      </c>
      <c r="F1442" t="s">
        <v>26</v>
      </c>
      <c r="G1442">
        <v>329</v>
      </c>
      <c r="H1442">
        <v>45149</v>
      </c>
      <c r="I1442">
        <v>5</v>
      </c>
      <c r="J1442" s="11">
        <v>0.1875</v>
      </c>
      <c r="K1442" t="s">
        <v>17</v>
      </c>
      <c r="L1442">
        <v>2212525308</v>
      </c>
      <c r="M1442">
        <v>2212525308</v>
      </c>
      <c r="N1442" t="s">
        <v>24</v>
      </c>
      <c r="O1442" t="s">
        <v>19</v>
      </c>
    </row>
    <row r="1443" spans="1:15" x14ac:dyDescent="0.3">
      <c r="A1443" t="s">
        <v>14</v>
      </c>
      <c r="B1443">
        <v>19</v>
      </c>
      <c r="C1443" t="str">
        <f>+TEXT(BaseDatos[[#This Row],[Fecha]],"mmmm")</f>
        <v>September</v>
      </c>
      <c r="D1443" s="18">
        <v>44823</v>
      </c>
      <c r="E1443" t="s">
        <v>35</v>
      </c>
      <c r="F1443" t="s">
        <v>40</v>
      </c>
      <c r="G1443">
        <v>382</v>
      </c>
      <c r="H1443">
        <v>61124</v>
      </c>
      <c r="I1443">
        <v>5</v>
      </c>
      <c r="J1443" s="11">
        <v>0.1875</v>
      </c>
      <c r="K1443" t="s">
        <v>17</v>
      </c>
      <c r="L1443">
        <v>2162890821</v>
      </c>
      <c r="M1443">
        <v>2177693658</v>
      </c>
      <c r="N1443" t="s">
        <v>38</v>
      </c>
      <c r="O1443" t="s">
        <v>37</v>
      </c>
    </row>
    <row r="1444" spans="1:15" x14ac:dyDescent="0.3">
      <c r="A1444" t="s">
        <v>14</v>
      </c>
      <c r="B1444">
        <v>3</v>
      </c>
      <c r="C1444" t="str">
        <f>+TEXT(BaseDatos[[#This Row],[Fecha]],"mmmm")</f>
        <v>August</v>
      </c>
      <c r="D1444" s="18">
        <v>44776</v>
      </c>
      <c r="E1444" t="s">
        <v>34</v>
      </c>
      <c r="F1444" t="s">
        <v>21</v>
      </c>
      <c r="G1444">
        <v>329</v>
      </c>
      <c r="H1444">
        <v>54455</v>
      </c>
      <c r="I1444">
        <v>5</v>
      </c>
      <c r="J1444" s="11">
        <v>0.1875</v>
      </c>
      <c r="K1444" t="s">
        <v>17</v>
      </c>
      <c r="L1444">
        <v>2162890821</v>
      </c>
      <c r="M1444">
        <v>2212525308</v>
      </c>
      <c r="N1444" t="s">
        <v>38</v>
      </c>
      <c r="O1444" t="s">
        <v>33</v>
      </c>
    </row>
    <row r="1445" spans="1:15" x14ac:dyDescent="0.3">
      <c r="A1445" t="s">
        <v>14</v>
      </c>
      <c r="B1445">
        <v>15</v>
      </c>
      <c r="C1445" t="str">
        <f>+TEXT(BaseDatos[[#This Row],[Fecha]],"mmmm")</f>
        <v>January</v>
      </c>
      <c r="D1445" s="18">
        <v>44576</v>
      </c>
      <c r="E1445" t="s">
        <v>20</v>
      </c>
      <c r="F1445" t="s">
        <v>30</v>
      </c>
      <c r="G1445">
        <v>333</v>
      </c>
      <c r="H1445">
        <v>37505</v>
      </c>
      <c r="I1445">
        <v>4</v>
      </c>
      <c r="J1445" s="11">
        <v>0.20833333333333334</v>
      </c>
      <c r="K1445" t="s">
        <v>22</v>
      </c>
      <c r="L1445">
        <v>2207497170</v>
      </c>
      <c r="M1445">
        <v>2210881640</v>
      </c>
      <c r="N1445" t="s">
        <v>18</v>
      </c>
      <c r="O1445" t="s">
        <v>49</v>
      </c>
    </row>
    <row r="1446" spans="1:15" x14ac:dyDescent="0.3">
      <c r="A1446" t="s">
        <v>14</v>
      </c>
      <c r="B1446">
        <v>8</v>
      </c>
      <c r="C1446" t="str">
        <f>+TEXT(BaseDatos[[#This Row],[Fecha]],"mmmm")</f>
        <v>April</v>
      </c>
      <c r="D1446" s="18">
        <v>44659</v>
      </c>
      <c r="E1446" t="s">
        <v>20</v>
      </c>
      <c r="F1446" t="s">
        <v>21</v>
      </c>
      <c r="G1446">
        <v>333</v>
      </c>
      <c r="H1446">
        <v>53692</v>
      </c>
      <c r="I1446">
        <v>4</v>
      </c>
      <c r="J1446" s="11">
        <v>0.20833333333333334</v>
      </c>
      <c r="K1446" t="s">
        <v>17</v>
      </c>
      <c r="L1446">
        <v>2207497170</v>
      </c>
      <c r="M1446">
        <v>2186970936</v>
      </c>
      <c r="N1446" t="s">
        <v>18</v>
      </c>
      <c r="O1446" t="s">
        <v>45</v>
      </c>
    </row>
    <row r="1447" spans="1:15" x14ac:dyDescent="0.3">
      <c r="A1447" t="s">
        <v>14</v>
      </c>
      <c r="B1447">
        <v>24</v>
      </c>
      <c r="C1447" t="str">
        <f>+TEXT(BaseDatos[[#This Row],[Fecha]],"mmmm")</f>
        <v>January</v>
      </c>
      <c r="D1447" s="18">
        <v>44585</v>
      </c>
      <c r="E1447" t="s">
        <v>20</v>
      </c>
      <c r="F1447" t="s">
        <v>40</v>
      </c>
      <c r="G1447">
        <v>333</v>
      </c>
      <c r="H1447">
        <v>42919</v>
      </c>
      <c r="I1447">
        <v>4</v>
      </c>
      <c r="J1447" s="11">
        <v>0.20833333333333334</v>
      </c>
      <c r="K1447" t="s">
        <v>27</v>
      </c>
      <c r="L1447">
        <v>2210881640</v>
      </c>
      <c r="M1447">
        <v>2177693658</v>
      </c>
      <c r="N1447" t="s">
        <v>31</v>
      </c>
      <c r="O1447" t="s">
        <v>32</v>
      </c>
    </row>
    <row r="1448" spans="1:15" x14ac:dyDescent="0.3">
      <c r="A1448" t="s">
        <v>14</v>
      </c>
      <c r="B1448">
        <v>25</v>
      </c>
      <c r="C1448" t="str">
        <f>+TEXT(BaseDatos[[#This Row],[Fecha]],"mmmm")</f>
        <v>September</v>
      </c>
      <c r="D1448" s="18">
        <v>44829</v>
      </c>
      <c r="E1448" t="s">
        <v>35</v>
      </c>
      <c r="F1448" t="s">
        <v>36</v>
      </c>
      <c r="G1448">
        <v>382</v>
      </c>
      <c r="H1448">
        <v>49676</v>
      </c>
      <c r="I1448">
        <v>5</v>
      </c>
      <c r="J1448" s="11">
        <v>0.1875</v>
      </c>
      <c r="K1448" t="s">
        <v>17</v>
      </c>
      <c r="L1448">
        <v>2212525308</v>
      </c>
      <c r="M1448">
        <v>2186970936</v>
      </c>
      <c r="N1448" t="s">
        <v>18</v>
      </c>
      <c r="O1448" t="s">
        <v>49</v>
      </c>
    </row>
    <row r="1449" spans="1:15" x14ac:dyDescent="0.3">
      <c r="A1449" t="s">
        <v>14</v>
      </c>
      <c r="B1449">
        <v>14</v>
      </c>
      <c r="C1449" t="str">
        <f>+TEXT(BaseDatos[[#This Row],[Fecha]],"mmmm")</f>
        <v>December</v>
      </c>
      <c r="D1449" s="18">
        <v>44909</v>
      </c>
      <c r="E1449" t="s">
        <v>15</v>
      </c>
      <c r="F1449" t="s">
        <v>26</v>
      </c>
      <c r="G1449">
        <v>222</v>
      </c>
      <c r="H1449">
        <v>53904</v>
      </c>
      <c r="I1449">
        <v>3</v>
      </c>
      <c r="J1449" s="11">
        <v>0.125</v>
      </c>
      <c r="K1449" t="s">
        <v>17</v>
      </c>
      <c r="L1449">
        <v>2162890821</v>
      </c>
      <c r="M1449">
        <v>2177693658</v>
      </c>
      <c r="N1449" t="s">
        <v>24</v>
      </c>
      <c r="O1449" t="s">
        <v>37</v>
      </c>
    </row>
    <row r="1450" spans="1:15" x14ac:dyDescent="0.3">
      <c r="A1450" t="s">
        <v>14</v>
      </c>
      <c r="B1450">
        <v>16</v>
      </c>
      <c r="C1450" t="str">
        <f>+TEXT(BaseDatos[[#This Row],[Fecha]],"mmmm")</f>
        <v>May</v>
      </c>
      <c r="D1450" s="18">
        <v>44697</v>
      </c>
      <c r="E1450" t="s">
        <v>29</v>
      </c>
      <c r="F1450" t="s">
        <v>40</v>
      </c>
      <c r="G1450">
        <v>480</v>
      </c>
      <c r="H1450">
        <v>14183</v>
      </c>
      <c r="I1450">
        <v>5</v>
      </c>
      <c r="J1450" s="11">
        <v>0.25</v>
      </c>
      <c r="K1450" t="s">
        <v>22</v>
      </c>
      <c r="L1450">
        <v>2162890821</v>
      </c>
      <c r="M1450">
        <v>2177693658</v>
      </c>
      <c r="N1450" t="s">
        <v>38</v>
      </c>
      <c r="O1450" t="s">
        <v>45</v>
      </c>
    </row>
    <row r="1451" spans="1:15" x14ac:dyDescent="0.3">
      <c r="A1451" t="s">
        <v>14</v>
      </c>
      <c r="B1451">
        <v>3</v>
      </c>
      <c r="C1451" t="str">
        <f>+TEXT(BaseDatos[[#This Row],[Fecha]],"mmmm")</f>
        <v>January</v>
      </c>
      <c r="D1451" s="18">
        <v>44564</v>
      </c>
      <c r="E1451" t="s">
        <v>35</v>
      </c>
      <c r="F1451" t="s">
        <v>21</v>
      </c>
      <c r="G1451">
        <v>382</v>
      </c>
      <c r="H1451">
        <v>68797</v>
      </c>
      <c r="I1451">
        <v>5</v>
      </c>
      <c r="J1451" s="11">
        <v>0.1875</v>
      </c>
      <c r="K1451" t="s">
        <v>17</v>
      </c>
      <c r="L1451">
        <v>2177693658</v>
      </c>
      <c r="M1451">
        <v>2177693658</v>
      </c>
      <c r="N1451" t="s">
        <v>38</v>
      </c>
      <c r="O1451" t="s">
        <v>49</v>
      </c>
    </row>
    <row r="1452" spans="1:15" x14ac:dyDescent="0.3">
      <c r="A1452" t="s">
        <v>14</v>
      </c>
      <c r="B1452">
        <v>3</v>
      </c>
      <c r="C1452" t="str">
        <f>+TEXT(BaseDatos[[#This Row],[Fecha]],"mmmm")</f>
        <v>May</v>
      </c>
      <c r="D1452" s="18">
        <v>44684</v>
      </c>
      <c r="E1452" t="s">
        <v>23</v>
      </c>
      <c r="F1452" t="s">
        <v>26</v>
      </c>
      <c r="G1452">
        <v>900</v>
      </c>
      <c r="H1452">
        <v>11506</v>
      </c>
      <c r="I1452">
        <v>5</v>
      </c>
      <c r="J1452" s="11">
        <v>0.29166666666666669</v>
      </c>
      <c r="K1452" t="s">
        <v>22</v>
      </c>
      <c r="L1452">
        <v>2186970936</v>
      </c>
      <c r="M1452">
        <v>2150486004</v>
      </c>
      <c r="N1452" t="s">
        <v>38</v>
      </c>
      <c r="O1452" t="s">
        <v>32</v>
      </c>
    </row>
    <row r="1453" spans="1:15" x14ac:dyDescent="0.3">
      <c r="A1453" t="s">
        <v>14</v>
      </c>
      <c r="B1453">
        <v>2</v>
      </c>
      <c r="C1453" t="str">
        <f>+TEXT(BaseDatos[[#This Row],[Fecha]],"mmmm")</f>
        <v>May</v>
      </c>
      <c r="D1453" s="18">
        <v>44683</v>
      </c>
      <c r="E1453" t="s">
        <v>34</v>
      </c>
      <c r="F1453" t="s">
        <v>21</v>
      </c>
      <c r="G1453">
        <v>329</v>
      </c>
      <c r="H1453">
        <v>58057</v>
      </c>
      <c r="I1453">
        <v>5</v>
      </c>
      <c r="J1453" s="11">
        <v>0.1875</v>
      </c>
      <c r="K1453" t="s">
        <v>22</v>
      </c>
      <c r="L1453">
        <v>2194894679</v>
      </c>
      <c r="M1453">
        <v>2210881640</v>
      </c>
      <c r="N1453" t="s">
        <v>38</v>
      </c>
      <c r="O1453" t="s">
        <v>39</v>
      </c>
    </row>
    <row r="1454" spans="1:15" x14ac:dyDescent="0.3">
      <c r="A1454" t="s">
        <v>14</v>
      </c>
      <c r="B1454">
        <v>15</v>
      </c>
      <c r="C1454" t="str">
        <f>+TEXT(BaseDatos[[#This Row],[Fecha]],"mmmm")</f>
        <v>April</v>
      </c>
      <c r="D1454" s="18">
        <v>44666</v>
      </c>
      <c r="E1454" t="s">
        <v>34</v>
      </c>
      <c r="F1454" t="s">
        <v>21</v>
      </c>
      <c r="G1454">
        <v>329</v>
      </c>
      <c r="H1454">
        <v>64484</v>
      </c>
      <c r="I1454">
        <v>5</v>
      </c>
      <c r="J1454" s="11">
        <v>0.1875</v>
      </c>
      <c r="K1454" t="s">
        <v>22</v>
      </c>
      <c r="L1454">
        <v>2186970936</v>
      </c>
      <c r="M1454">
        <v>2212525308</v>
      </c>
      <c r="N1454" t="s">
        <v>38</v>
      </c>
      <c r="O1454" t="s">
        <v>45</v>
      </c>
    </row>
    <row r="1455" spans="1:15" x14ac:dyDescent="0.3">
      <c r="A1455" t="s">
        <v>14</v>
      </c>
      <c r="B1455">
        <v>3</v>
      </c>
      <c r="C1455" t="str">
        <f>+TEXT(BaseDatos[[#This Row],[Fecha]],"mmmm")</f>
        <v>April</v>
      </c>
      <c r="D1455" s="18">
        <v>44654</v>
      </c>
      <c r="E1455" t="s">
        <v>23</v>
      </c>
      <c r="F1455" t="s">
        <v>16</v>
      </c>
      <c r="G1455">
        <v>900</v>
      </c>
      <c r="H1455">
        <v>46871</v>
      </c>
      <c r="I1455">
        <v>5</v>
      </c>
      <c r="J1455" s="11">
        <v>0.29166666666666669</v>
      </c>
      <c r="K1455" t="s">
        <v>22</v>
      </c>
      <c r="L1455">
        <v>2162890821</v>
      </c>
      <c r="M1455">
        <v>2177693658</v>
      </c>
      <c r="N1455" t="s">
        <v>38</v>
      </c>
      <c r="O1455" t="s">
        <v>25</v>
      </c>
    </row>
    <row r="1456" spans="1:15" x14ac:dyDescent="0.3">
      <c r="A1456" t="s">
        <v>14</v>
      </c>
      <c r="B1456">
        <v>11</v>
      </c>
      <c r="C1456" t="str">
        <f>+TEXT(BaseDatos[[#This Row],[Fecha]],"mmmm")</f>
        <v>August</v>
      </c>
      <c r="D1456" s="18">
        <v>44784</v>
      </c>
      <c r="E1456" t="s">
        <v>35</v>
      </c>
      <c r="F1456" t="s">
        <v>30</v>
      </c>
      <c r="G1456">
        <v>382</v>
      </c>
      <c r="H1456">
        <v>31492</v>
      </c>
      <c r="I1456">
        <v>5</v>
      </c>
      <c r="J1456" s="11">
        <v>0.1875</v>
      </c>
      <c r="K1456" t="s">
        <v>27</v>
      </c>
      <c r="L1456">
        <v>2150486004</v>
      </c>
      <c r="M1456">
        <v>2162890821</v>
      </c>
      <c r="N1456" t="s">
        <v>31</v>
      </c>
      <c r="O1456" t="s">
        <v>28</v>
      </c>
    </row>
    <row r="1457" spans="1:15" x14ac:dyDescent="0.3">
      <c r="A1457" t="s">
        <v>14</v>
      </c>
      <c r="B1457">
        <v>2</v>
      </c>
      <c r="C1457" t="str">
        <f>+TEXT(BaseDatos[[#This Row],[Fecha]],"mmmm")</f>
        <v>March</v>
      </c>
      <c r="D1457" s="18">
        <v>44622</v>
      </c>
      <c r="E1457" t="s">
        <v>23</v>
      </c>
      <c r="F1457" t="s">
        <v>21</v>
      </c>
      <c r="G1457">
        <v>900</v>
      </c>
      <c r="H1457">
        <v>67226</v>
      </c>
      <c r="I1457">
        <v>5</v>
      </c>
      <c r="J1457" s="11">
        <v>0.29166666666666669</v>
      </c>
      <c r="K1457" t="s">
        <v>22</v>
      </c>
      <c r="L1457">
        <v>2207497170</v>
      </c>
      <c r="M1457">
        <v>2177693658</v>
      </c>
      <c r="N1457" t="s">
        <v>24</v>
      </c>
      <c r="O1457" t="s">
        <v>19</v>
      </c>
    </row>
    <row r="1458" spans="1:15" x14ac:dyDescent="0.3">
      <c r="A1458" t="s">
        <v>14</v>
      </c>
      <c r="B1458">
        <v>4</v>
      </c>
      <c r="C1458" t="str">
        <f>+TEXT(BaseDatos[[#This Row],[Fecha]],"mmmm")</f>
        <v>July</v>
      </c>
      <c r="D1458" s="18">
        <v>44746</v>
      </c>
      <c r="E1458" t="s">
        <v>20</v>
      </c>
      <c r="F1458" t="s">
        <v>36</v>
      </c>
      <c r="G1458">
        <v>333</v>
      </c>
      <c r="H1458">
        <v>23428</v>
      </c>
      <c r="I1458">
        <v>4</v>
      </c>
      <c r="J1458" s="11">
        <v>0.20833333333333334</v>
      </c>
      <c r="K1458" t="s">
        <v>22</v>
      </c>
      <c r="L1458">
        <v>2205821202</v>
      </c>
      <c r="M1458">
        <v>2186970936</v>
      </c>
      <c r="N1458" t="s">
        <v>18</v>
      </c>
      <c r="O1458" t="s">
        <v>48</v>
      </c>
    </row>
    <row r="1459" spans="1:15" x14ac:dyDescent="0.3">
      <c r="A1459" t="s">
        <v>14</v>
      </c>
      <c r="B1459">
        <v>1</v>
      </c>
      <c r="C1459" t="str">
        <f>+TEXT(BaseDatos[[#This Row],[Fecha]],"mmmm")</f>
        <v>August</v>
      </c>
      <c r="D1459" s="18">
        <v>44774</v>
      </c>
      <c r="E1459" t="s">
        <v>35</v>
      </c>
      <c r="F1459" t="s">
        <v>40</v>
      </c>
      <c r="G1459">
        <v>382</v>
      </c>
      <c r="H1459">
        <v>11265</v>
      </c>
      <c r="I1459">
        <v>5</v>
      </c>
      <c r="J1459" s="11">
        <v>0.1875</v>
      </c>
      <c r="K1459" t="s">
        <v>17</v>
      </c>
      <c r="L1459">
        <v>2210881640</v>
      </c>
      <c r="M1459">
        <v>2186970936</v>
      </c>
      <c r="N1459" t="s">
        <v>31</v>
      </c>
      <c r="O1459" t="s">
        <v>48</v>
      </c>
    </row>
    <row r="1460" spans="1:15" x14ac:dyDescent="0.3">
      <c r="A1460" t="s">
        <v>14</v>
      </c>
      <c r="B1460">
        <v>18</v>
      </c>
      <c r="C1460" t="str">
        <f>+TEXT(BaseDatos[[#This Row],[Fecha]],"mmmm")</f>
        <v>May</v>
      </c>
      <c r="D1460" s="18">
        <v>44699</v>
      </c>
      <c r="E1460" t="s">
        <v>29</v>
      </c>
      <c r="F1460" t="s">
        <v>26</v>
      </c>
      <c r="G1460">
        <v>480</v>
      </c>
      <c r="H1460">
        <v>34740</v>
      </c>
      <c r="I1460">
        <v>5</v>
      </c>
      <c r="J1460" s="11">
        <v>0.25</v>
      </c>
      <c r="K1460" t="s">
        <v>22</v>
      </c>
      <c r="L1460">
        <v>2210881640</v>
      </c>
      <c r="M1460">
        <v>2212525308</v>
      </c>
      <c r="N1460" t="s">
        <v>18</v>
      </c>
      <c r="O1460" t="s">
        <v>43</v>
      </c>
    </row>
    <row r="1461" spans="1:15" x14ac:dyDescent="0.3">
      <c r="A1461" t="s">
        <v>41</v>
      </c>
      <c r="B1461">
        <v>19</v>
      </c>
      <c r="C1461" t="str">
        <f>+TEXT(BaseDatos[[#This Row],[Fecha]],"mmmm")</f>
        <v>April</v>
      </c>
      <c r="D1461" s="18">
        <v>44670</v>
      </c>
      <c r="E1461" t="s">
        <v>23</v>
      </c>
      <c r="F1461" t="s">
        <v>40</v>
      </c>
      <c r="G1461">
        <v>900</v>
      </c>
      <c r="H1461">
        <v>77545</v>
      </c>
      <c r="I1461">
        <v>5</v>
      </c>
      <c r="J1461" s="11">
        <v>0.29166666666666669</v>
      </c>
      <c r="K1461" t="s">
        <v>22</v>
      </c>
      <c r="L1461">
        <v>2212525308</v>
      </c>
      <c r="M1461">
        <v>2150486004</v>
      </c>
      <c r="N1461" t="s">
        <v>31</v>
      </c>
      <c r="O1461" t="s">
        <v>33</v>
      </c>
    </row>
    <row r="1462" spans="1:15" x14ac:dyDescent="0.3">
      <c r="A1462" t="s">
        <v>14</v>
      </c>
      <c r="B1462">
        <v>11</v>
      </c>
      <c r="C1462" t="str">
        <f>+TEXT(BaseDatos[[#This Row],[Fecha]],"mmmm")</f>
        <v>June</v>
      </c>
      <c r="D1462" s="18">
        <v>44723</v>
      </c>
      <c r="E1462" t="s">
        <v>34</v>
      </c>
      <c r="F1462" t="s">
        <v>16</v>
      </c>
      <c r="G1462">
        <v>329</v>
      </c>
      <c r="H1462">
        <v>56897</v>
      </c>
      <c r="I1462">
        <v>5</v>
      </c>
      <c r="J1462" s="11">
        <v>0.1875</v>
      </c>
      <c r="K1462" t="s">
        <v>27</v>
      </c>
      <c r="L1462">
        <v>2194894679</v>
      </c>
      <c r="M1462">
        <v>2212525308</v>
      </c>
      <c r="N1462" t="s">
        <v>31</v>
      </c>
      <c r="O1462" t="s">
        <v>42</v>
      </c>
    </row>
    <row r="1463" spans="1:15" x14ac:dyDescent="0.3">
      <c r="A1463" t="s">
        <v>14</v>
      </c>
      <c r="B1463">
        <v>11</v>
      </c>
      <c r="C1463" t="str">
        <f>+TEXT(BaseDatos[[#This Row],[Fecha]],"mmmm")</f>
        <v>June</v>
      </c>
      <c r="D1463" s="18">
        <v>44723</v>
      </c>
      <c r="E1463" t="s">
        <v>29</v>
      </c>
      <c r="F1463" t="s">
        <v>16</v>
      </c>
      <c r="G1463">
        <v>480</v>
      </c>
      <c r="H1463">
        <v>34158</v>
      </c>
      <c r="I1463">
        <v>5</v>
      </c>
      <c r="J1463" s="11">
        <v>0.25</v>
      </c>
      <c r="K1463" t="s">
        <v>17</v>
      </c>
      <c r="L1463">
        <v>2207497170</v>
      </c>
      <c r="M1463">
        <v>2162890821</v>
      </c>
      <c r="N1463" t="s">
        <v>18</v>
      </c>
      <c r="O1463" t="s">
        <v>49</v>
      </c>
    </row>
    <row r="1464" spans="1:15" x14ac:dyDescent="0.3">
      <c r="A1464" t="s">
        <v>14</v>
      </c>
      <c r="B1464">
        <v>6</v>
      </c>
      <c r="C1464" t="str">
        <f>+TEXT(BaseDatos[[#This Row],[Fecha]],"mmmm")</f>
        <v>October</v>
      </c>
      <c r="D1464" s="18">
        <v>44840</v>
      </c>
      <c r="E1464" t="s">
        <v>29</v>
      </c>
      <c r="F1464" t="s">
        <v>40</v>
      </c>
      <c r="G1464">
        <v>480</v>
      </c>
      <c r="H1464">
        <v>11242</v>
      </c>
      <c r="I1464">
        <v>5</v>
      </c>
      <c r="J1464" s="11">
        <v>0.25</v>
      </c>
      <c r="K1464" t="s">
        <v>22</v>
      </c>
      <c r="L1464">
        <v>2150486004</v>
      </c>
      <c r="M1464">
        <v>2177693658</v>
      </c>
      <c r="N1464" t="s">
        <v>24</v>
      </c>
      <c r="O1464" t="s">
        <v>33</v>
      </c>
    </row>
    <row r="1465" spans="1:15" x14ac:dyDescent="0.3">
      <c r="A1465" t="s">
        <v>41</v>
      </c>
      <c r="B1465">
        <v>12</v>
      </c>
      <c r="C1465" t="str">
        <f>+TEXT(BaseDatos[[#This Row],[Fecha]],"mmmm")</f>
        <v>September</v>
      </c>
      <c r="D1465" s="18">
        <v>44816</v>
      </c>
      <c r="E1465" t="s">
        <v>20</v>
      </c>
      <c r="F1465" t="s">
        <v>26</v>
      </c>
      <c r="G1465">
        <v>333</v>
      </c>
      <c r="H1465">
        <v>33394</v>
      </c>
      <c r="I1465">
        <v>4</v>
      </c>
      <c r="J1465" s="11">
        <v>0.20833333333333334</v>
      </c>
      <c r="K1465" t="s">
        <v>22</v>
      </c>
      <c r="L1465">
        <v>2177693658</v>
      </c>
      <c r="M1465">
        <v>2177693658</v>
      </c>
      <c r="N1465" t="s">
        <v>31</v>
      </c>
      <c r="O1465" t="s">
        <v>42</v>
      </c>
    </row>
    <row r="1466" spans="1:15" x14ac:dyDescent="0.3">
      <c r="A1466" t="s">
        <v>14</v>
      </c>
      <c r="B1466">
        <v>8</v>
      </c>
      <c r="C1466" t="str">
        <f>+TEXT(BaseDatos[[#This Row],[Fecha]],"mmmm")</f>
        <v>March</v>
      </c>
      <c r="D1466" s="18">
        <v>44628</v>
      </c>
      <c r="E1466" t="s">
        <v>20</v>
      </c>
      <c r="F1466" t="s">
        <v>40</v>
      </c>
      <c r="G1466">
        <v>333</v>
      </c>
      <c r="H1466">
        <v>10797</v>
      </c>
      <c r="I1466">
        <v>4</v>
      </c>
      <c r="J1466" s="11">
        <v>0.20833333333333334</v>
      </c>
      <c r="K1466" t="s">
        <v>27</v>
      </c>
      <c r="L1466">
        <v>2186970936</v>
      </c>
      <c r="M1466">
        <v>2177693658</v>
      </c>
      <c r="N1466" t="s">
        <v>18</v>
      </c>
      <c r="O1466" t="s">
        <v>48</v>
      </c>
    </row>
    <row r="1467" spans="1:15" x14ac:dyDescent="0.3">
      <c r="A1467" t="s">
        <v>14</v>
      </c>
      <c r="B1467">
        <v>22</v>
      </c>
      <c r="C1467" t="str">
        <f>+TEXT(BaseDatos[[#This Row],[Fecha]],"mmmm")</f>
        <v>October</v>
      </c>
      <c r="D1467" s="18">
        <v>44856</v>
      </c>
      <c r="E1467" t="s">
        <v>20</v>
      </c>
      <c r="F1467" t="s">
        <v>36</v>
      </c>
      <c r="G1467">
        <v>333</v>
      </c>
      <c r="H1467">
        <v>73908</v>
      </c>
      <c r="I1467">
        <v>4</v>
      </c>
      <c r="J1467" s="11">
        <v>0.20833333333333334</v>
      </c>
      <c r="K1467" t="s">
        <v>22</v>
      </c>
      <c r="L1467">
        <v>2177693658</v>
      </c>
      <c r="M1467">
        <v>2150486004</v>
      </c>
      <c r="N1467" t="s">
        <v>38</v>
      </c>
      <c r="O1467" t="s">
        <v>19</v>
      </c>
    </row>
    <row r="1468" spans="1:15" x14ac:dyDescent="0.3">
      <c r="A1468" t="s">
        <v>14</v>
      </c>
      <c r="B1468">
        <v>8</v>
      </c>
      <c r="C1468" t="str">
        <f>+TEXT(BaseDatos[[#This Row],[Fecha]],"mmmm")</f>
        <v>June</v>
      </c>
      <c r="D1468" s="18">
        <v>44720</v>
      </c>
      <c r="E1468" t="s">
        <v>23</v>
      </c>
      <c r="F1468" t="s">
        <v>30</v>
      </c>
      <c r="G1468">
        <v>900</v>
      </c>
      <c r="H1468">
        <v>38974</v>
      </c>
      <c r="I1468">
        <v>5</v>
      </c>
      <c r="J1468" s="11">
        <v>0.29166666666666669</v>
      </c>
      <c r="K1468" t="s">
        <v>22</v>
      </c>
      <c r="L1468">
        <v>2194894679</v>
      </c>
      <c r="M1468">
        <v>2205821202</v>
      </c>
      <c r="N1468" t="s">
        <v>31</v>
      </c>
      <c r="O1468" t="s">
        <v>33</v>
      </c>
    </row>
    <row r="1469" spans="1:15" x14ac:dyDescent="0.3">
      <c r="A1469" t="s">
        <v>14</v>
      </c>
      <c r="B1469">
        <v>18</v>
      </c>
      <c r="C1469" t="str">
        <f>+TEXT(BaseDatos[[#This Row],[Fecha]],"mmmm")</f>
        <v>February</v>
      </c>
      <c r="D1469" s="18">
        <v>44610</v>
      </c>
      <c r="E1469" t="s">
        <v>34</v>
      </c>
      <c r="F1469" t="s">
        <v>40</v>
      </c>
      <c r="G1469">
        <v>329</v>
      </c>
      <c r="H1469">
        <v>18237</v>
      </c>
      <c r="I1469">
        <v>5</v>
      </c>
      <c r="J1469" s="11">
        <v>0.1875</v>
      </c>
      <c r="K1469" t="s">
        <v>22</v>
      </c>
      <c r="L1469">
        <v>2207497170</v>
      </c>
      <c r="M1469">
        <v>2186970936</v>
      </c>
      <c r="N1469" t="s">
        <v>18</v>
      </c>
      <c r="O1469" t="s">
        <v>28</v>
      </c>
    </row>
    <row r="1470" spans="1:15" x14ac:dyDescent="0.3">
      <c r="A1470" t="s">
        <v>41</v>
      </c>
      <c r="B1470">
        <v>6</v>
      </c>
      <c r="C1470" t="str">
        <f>+TEXT(BaseDatos[[#This Row],[Fecha]],"mmmm")</f>
        <v>April</v>
      </c>
      <c r="D1470" s="18">
        <v>44657</v>
      </c>
      <c r="E1470" t="s">
        <v>20</v>
      </c>
      <c r="F1470" t="s">
        <v>30</v>
      </c>
      <c r="G1470">
        <v>333</v>
      </c>
      <c r="H1470">
        <v>48457</v>
      </c>
      <c r="I1470">
        <v>4</v>
      </c>
      <c r="J1470" s="11">
        <v>0.20833333333333334</v>
      </c>
      <c r="K1470" t="s">
        <v>22</v>
      </c>
      <c r="L1470">
        <v>2207497170</v>
      </c>
      <c r="M1470">
        <v>2186970936</v>
      </c>
      <c r="N1470" t="s">
        <v>31</v>
      </c>
      <c r="O1470" t="s">
        <v>46</v>
      </c>
    </row>
    <row r="1471" spans="1:15" x14ac:dyDescent="0.3">
      <c r="A1471" t="s">
        <v>14</v>
      </c>
      <c r="B1471">
        <v>24</v>
      </c>
      <c r="C1471" t="str">
        <f>+TEXT(BaseDatos[[#This Row],[Fecha]],"mmmm")</f>
        <v>June</v>
      </c>
      <c r="D1471" s="18">
        <v>44736</v>
      </c>
      <c r="E1471" t="s">
        <v>29</v>
      </c>
      <c r="F1471" t="s">
        <v>26</v>
      </c>
      <c r="G1471">
        <v>480</v>
      </c>
      <c r="H1471">
        <v>66309</v>
      </c>
      <c r="I1471">
        <v>5</v>
      </c>
      <c r="J1471" s="11">
        <v>0.25</v>
      </c>
      <c r="K1471" t="s">
        <v>22</v>
      </c>
      <c r="L1471">
        <v>2194894679</v>
      </c>
      <c r="M1471">
        <v>2212525308</v>
      </c>
      <c r="N1471" t="s">
        <v>18</v>
      </c>
      <c r="O1471" t="s">
        <v>19</v>
      </c>
    </row>
    <row r="1472" spans="1:15" x14ac:dyDescent="0.3">
      <c r="A1472" t="s">
        <v>14</v>
      </c>
      <c r="B1472">
        <v>18</v>
      </c>
      <c r="C1472" t="str">
        <f>+TEXT(BaseDatos[[#This Row],[Fecha]],"mmmm")</f>
        <v>April</v>
      </c>
      <c r="D1472" s="18">
        <v>44669</v>
      </c>
      <c r="E1472" t="s">
        <v>34</v>
      </c>
      <c r="F1472" t="s">
        <v>36</v>
      </c>
      <c r="G1472">
        <v>329</v>
      </c>
      <c r="H1472">
        <v>79493</v>
      </c>
      <c r="I1472">
        <v>5</v>
      </c>
      <c r="J1472" s="11">
        <v>0.1875</v>
      </c>
      <c r="K1472" t="s">
        <v>17</v>
      </c>
      <c r="L1472">
        <v>2194894679</v>
      </c>
      <c r="M1472">
        <v>2150486004</v>
      </c>
      <c r="N1472" t="s">
        <v>38</v>
      </c>
      <c r="O1472" t="s">
        <v>19</v>
      </c>
    </row>
    <row r="1473" spans="1:15" x14ac:dyDescent="0.3">
      <c r="A1473" t="s">
        <v>41</v>
      </c>
      <c r="B1473">
        <v>19</v>
      </c>
      <c r="C1473" t="str">
        <f>+TEXT(BaseDatos[[#This Row],[Fecha]],"mmmm")</f>
        <v>December</v>
      </c>
      <c r="D1473" s="18">
        <v>44914</v>
      </c>
      <c r="E1473" t="s">
        <v>35</v>
      </c>
      <c r="F1473" t="s">
        <v>21</v>
      </c>
      <c r="G1473">
        <v>382</v>
      </c>
      <c r="H1473">
        <v>23912</v>
      </c>
      <c r="I1473">
        <v>5</v>
      </c>
      <c r="J1473" s="11">
        <v>0.1875</v>
      </c>
      <c r="K1473" t="s">
        <v>27</v>
      </c>
      <c r="L1473">
        <v>2210881640</v>
      </c>
      <c r="M1473">
        <v>2177693658</v>
      </c>
      <c r="N1473" t="s">
        <v>18</v>
      </c>
      <c r="O1473" t="s">
        <v>47</v>
      </c>
    </row>
    <row r="1474" spans="1:15" x14ac:dyDescent="0.3">
      <c r="A1474" t="s">
        <v>14</v>
      </c>
      <c r="B1474">
        <v>13</v>
      </c>
      <c r="C1474" t="str">
        <f>+TEXT(BaseDatos[[#This Row],[Fecha]],"mmmm")</f>
        <v>January</v>
      </c>
      <c r="D1474" s="18">
        <v>44574</v>
      </c>
      <c r="E1474" t="s">
        <v>29</v>
      </c>
      <c r="F1474" t="s">
        <v>36</v>
      </c>
      <c r="G1474">
        <v>480</v>
      </c>
      <c r="H1474">
        <v>77548</v>
      </c>
      <c r="I1474">
        <v>5</v>
      </c>
      <c r="J1474" s="11">
        <v>0.25</v>
      </c>
      <c r="K1474" t="s">
        <v>27</v>
      </c>
      <c r="L1474">
        <v>2177693658</v>
      </c>
      <c r="M1474">
        <v>2212525308</v>
      </c>
      <c r="N1474" t="s">
        <v>18</v>
      </c>
      <c r="O1474" t="s">
        <v>43</v>
      </c>
    </row>
    <row r="1475" spans="1:15" x14ac:dyDescent="0.3">
      <c r="A1475" t="s">
        <v>14</v>
      </c>
      <c r="B1475">
        <v>10</v>
      </c>
      <c r="C1475" t="str">
        <f>+TEXT(BaseDatos[[#This Row],[Fecha]],"mmmm")</f>
        <v>February</v>
      </c>
      <c r="D1475" s="18">
        <v>44602</v>
      </c>
      <c r="E1475" t="s">
        <v>15</v>
      </c>
      <c r="F1475" t="s">
        <v>30</v>
      </c>
      <c r="G1475">
        <v>222</v>
      </c>
      <c r="H1475">
        <v>62774</v>
      </c>
      <c r="I1475">
        <v>3</v>
      </c>
      <c r="J1475" s="11">
        <v>0.125</v>
      </c>
      <c r="K1475" t="s">
        <v>22</v>
      </c>
      <c r="L1475">
        <v>2207497170</v>
      </c>
      <c r="M1475">
        <v>2177693658</v>
      </c>
      <c r="N1475" t="s">
        <v>31</v>
      </c>
      <c r="O1475" t="s">
        <v>33</v>
      </c>
    </row>
    <row r="1476" spans="1:15" x14ac:dyDescent="0.3">
      <c r="A1476" t="s">
        <v>14</v>
      </c>
      <c r="B1476">
        <v>16</v>
      </c>
      <c r="C1476" t="str">
        <f>+TEXT(BaseDatos[[#This Row],[Fecha]],"mmmm")</f>
        <v>March</v>
      </c>
      <c r="D1476" s="18">
        <v>44636</v>
      </c>
      <c r="E1476" t="s">
        <v>15</v>
      </c>
      <c r="F1476" t="s">
        <v>36</v>
      </c>
      <c r="G1476">
        <v>222</v>
      </c>
      <c r="H1476">
        <v>73066</v>
      </c>
      <c r="I1476">
        <v>3</v>
      </c>
      <c r="J1476" s="11">
        <v>0.125</v>
      </c>
      <c r="K1476" t="s">
        <v>27</v>
      </c>
      <c r="L1476">
        <v>2210881640</v>
      </c>
      <c r="M1476">
        <v>2150486004</v>
      </c>
      <c r="N1476" t="s">
        <v>31</v>
      </c>
      <c r="O1476" t="s">
        <v>19</v>
      </c>
    </row>
    <row r="1477" spans="1:15" x14ac:dyDescent="0.3">
      <c r="A1477" t="s">
        <v>14</v>
      </c>
      <c r="B1477">
        <v>22</v>
      </c>
      <c r="C1477" t="str">
        <f>+TEXT(BaseDatos[[#This Row],[Fecha]],"mmmm")</f>
        <v>January</v>
      </c>
      <c r="D1477" s="18">
        <v>44583</v>
      </c>
      <c r="E1477" t="s">
        <v>29</v>
      </c>
      <c r="F1477" t="s">
        <v>40</v>
      </c>
      <c r="G1477">
        <v>480</v>
      </c>
      <c r="H1477">
        <v>51923</v>
      </c>
      <c r="I1477">
        <v>5</v>
      </c>
      <c r="J1477" s="11">
        <v>0.25</v>
      </c>
      <c r="K1477" t="s">
        <v>27</v>
      </c>
      <c r="L1477">
        <v>2212525308</v>
      </c>
      <c r="M1477">
        <v>2205821202</v>
      </c>
      <c r="N1477" t="s">
        <v>38</v>
      </c>
      <c r="O1477" t="s">
        <v>43</v>
      </c>
    </row>
    <row r="1478" spans="1:15" x14ac:dyDescent="0.3">
      <c r="A1478" t="s">
        <v>14</v>
      </c>
      <c r="B1478">
        <v>16</v>
      </c>
      <c r="C1478" t="str">
        <f>+TEXT(BaseDatos[[#This Row],[Fecha]],"mmmm")</f>
        <v>April</v>
      </c>
      <c r="D1478" s="18">
        <v>44667</v>
      </c>
      <c r="E1478" t="s">
        <v>29</v>
      </c>
      <c r="F1478" t="s">
        <v>26</v>
      </c>
      <c r="G1478">
        <v>480</v>
      </c>
      <c r="H1478">
        <v>71820</v>
      </c>
      <c r="I1478">
        <v>5</v>
      </c>
      <c r="J1478" s="11">
        <v>0.25</v>
      </c>
      <c r="K1478" t="s">
        <v>22</v>
      </c>
      <c r="L1478">
        <v>2162890821</v>
      </c>
      <c r="M1478">
        <v>2205821202</v>
      </c>
      <c r="N1478" t="s">
        <v>38</v>
      </c>
      <c r="O1478" t="s">
        <v>48</v>
      </c>
    </row>
    <row r="1479" spans="1:15" x14ac:dyDescent="0.3">
      <c r="A1479" t="s">
        <v>14</v>
      </c>
      <c r="B1479">
        <v>7</v>
      </c>
      <c r="C1479" t="str">
        <f>+TEXT(BaseDatos[[#This Row],[Fecha]],"mmmm")</f>
        <v>September</v>
      </c>
      <c r="D1479" s="18">
        <v>44811</v>
      </c>
      <c r="E1479" t="s">
        <v>34</v>
      </c>
      <c r="F1479" t="s">
        <v>16</v>
      </c>
      <c r="G1479">
        <v>329</v>
      </c>
      <c r="H1479">
        <v>56237</v>
      </c>
      <c r="I1479">
        <v>5</v>
      </c>
      <c r="J1479" s="11">
        <v>0.1875</v>
      </c>
      <c r="K1479" t="s">
        <v>22</v>
      </c>
      <c r="L1479">
        <v>2212525308</v>
      </c>
      <c r="M1479">
        <v>2210881640</v>
      </c>
      <c r="N1479" t="s">
        <v>24</v>
      </c>
      <c r="O1479" t="s">
        <v>33</v>
      </c>
    </row>
    <row r="1480" spans="1:15" x14ac:dyDescent="0.3">
      <c r="A1480" t="s">
        <v>14</v>
      </c>
      <c r="B1480">
        <v>10</v>
      </c>
      <c r="C1480" t="str">
        <f>+TEXT(BaseDatos[[#This Row],[Fecha]],"mmmm")</f>
        <v>April</v>
      </c>
      <c r="D1480" s="18">
        <v>44661</v>
      </c>
      <c r="E1480" t="s">
        <v>15</v>
      </c>
      <c r="F1480" t="s">
        <v>36</v>
      </c>
      <c r="G1480">
        <v>222</v>
      </c>
      <c r="H1480">
        <v>70595</v>
      </c>
      <c r="I1480">
        <v>3</v>
      </c>
      <c r="J1480" s="11">
        <v>0.125</v>
      </c>
      <c r="K1480" t="s">
        <v>27</v>
      </c>
      <c r="L1480">
        <v>2205821202</v>
      </c>
      <c r="M1480">
        <v>2207497170</v>
      </c>
      <c r="N1480" t="s">
        <v>31</v>
      </c>
      <c r="O1480" t="s">
        <v>44</v>
      </c>
    </row>
    <row r="1481" spans="1:15" x14ac:dyDescent="0.3">
      <c r="A1481" t="s">
        <v>14</v>
      </c>
      <c r="B1481">
        <v>15</v>
      </c>
      <c r="C1481" t="str">
        <f>+TEXT(BaseDatos[[#This Row],[Fecha]],"mmmm")</f>
        <v>January</v>
      </c>
      <c r="D1481" s="18">
        <v>44576</v>
      </c>
      <c r="E1481" t="s">
        <v>20</v>
      </c>
      <c r="F1481" t="s">
        <v>26</v>
      </c>
      <c r="G1481">
        <v>333</v>
      </c>
      <c r="H1481">
        <v>25982</v>
      </c>
      <c r="I1481">
        <v>4</v>
      </c>
      <c r="J1481" s="11">
        <v>0.20833333333333334</v>
      </c>
      <c r="K1481" t="s">
        <v>17</v>
      </c>
      <c r="L1481">
        <v>2207497170</v>
      </c>
      <c r="M1481">
        <v>2205821202</v>
      </c>
      <c r="N1481" t="s">
        <v>38</v>
      </c>
      <c r="O1481" t="s">
        <v>42</v>
      </c>
    </row>
    <row r="1482" spans="1:15" x14ac:dyDescent="0.3">
      <c r="A1482" t="s">
        <v>14</v>
      </c>
      <c r="B1482">
        <v>8</v>
      </c>
      <c r="C1482" t="str">
        <f>+TEXT(BaseDatos[[#This Row],[Fecha]],"mmmm")</f>
        <v>December</v>
      </c>
      <c r="D1482" s="18">
        <v>44903</v>
      </c>
      <c r="E1482" t="s">
        <v>29</v>
      </c>
      <c r="F1482" t="s">
        <v>21</v>
      </c>
      <c r="G1482">
        <v>480</v>
      </c>
      <c r="H1482">
        <v>27719</v>
      </c>
      <c r="I1482">
        <v>5</v>
      </c>
      <c r="J1482" s="11">
        <v>0.25</v>
      </c>
      <c r="K1482" t="s">
        <v>22</v>
      </c>
      <c r="L1482">
        <v>2150486004</v>
      </c>
      <c r="M1482">
        <v>2177693658</v>
      </c>
      <c r="N1482" t="s">
        <v>31</v>
      </c>
      <c r="O1482" t="s">
        <v>46</v>
      </c>
    </row>
    <row r="1483" spans="1:15" x14ac:dyDescent="0.3">
      <c r="A1483" t="s">
        <v>41</v>
      </c>
      <c r="B1483">
        <v>9</v>
      </c>
      <c r="C1483" t="str">
        <f>+TEXT(BaseDatos[[#This Row],[Fecha]],"mmmm")</f>
        <v>October</v>
      </c>
      <c r="D1483" s="18">
        <v>44843</v>
      </c>
      <c r="E1483" t="s">
        <v>23</v>
      </c>
      <c r="F1483" t="s">
        <v>40</v>
      </c>
      <c r="G1483">
        <v>900</v>
      </c>
      <c r="H1483">
        <v>46982</v>
      </c>
      <c r="I1483">
        <v>5</v>
      </c>
      <c r="J1483" s="11">
        <v>0.29166666666666669</v>
      </c>
      <c r="K1483" t="s">
        <v>17</v>
      </c>
      <c r="L1483">
        <v>2210881640</v>
      </c>
      <c r="M1483">
        <v>2150486004</v>
      </c>
      <c r="N1483" t="s">
        <v>24</v>
      </c>
      <c r="O1483" t="s">
        <v>19</v>
      </c>
    </row>
    <row r="1484" spans="1:15" x14ac:dyDescent="0.3">
      <c r="A1484" t="s">
        <v>41</v>
      </c>
      <c r="B1484">
        <v>7</v>
      </c>
      <c r="C1484" t="str">
        <f>+TEXT(BaseDatos[[#This Row],[Fecha]],"mmmm")</f>
        <v>December</v>
      </c>
      <c r="D1484" s="18">
        <v>44902</v>
      </c>
      <c r="E1484" t="s">
        <v>15</v>
      </c>
      <c r="F1484" t="s">
        <v>30</v>
      </c>
      <c r="G1484">
        <v>222</v>
      </c>
      <c r="H1484">
        <v>67141</v>
      </c>
      <c r="I1484">
        <v>3</v>
      </c>
      <c r="J1484" s="11">
        <v>0.125</v>
      </c>
      <c r="K1484" t="s">
        <v>22</v>
      </c>
      <c r="L1484">
        <v>2177693658</v>
      </c>
      <c r="M1484">
        <v>2186970936</v>
      </c>
      <c r="N1484" t="s">
        <v>24</v>
      </c>
      <c r="O1484" t="s">
        <v>32</v>
      </c>
    </row>
    <row r="1485" spans="1:15" x14ac:dyDescent="0.3">
      <c r="A1485" t="s">
        <v>14</v>
      </c>
      <c r="B1485">
        <v>6</v>
      </c>
      <c r="C1485" t="str">
        <f>+TEXT(BaseDatos[[#This Row],[Fecha]],"mmmm")</f>
        <v>February</v>
      </c>
      <c r="D1485" s="18">
        <v>44598</v>
      </c>
      <c r="E1485" t="s">
        <v>34</v>
      </c>
      <c r="F1485" t="s">
        <v>21</v>
      </c>
      <c r="G1485">
        <v>329</v>
      </c>
      <c r="H1485">
        <v>53312</v>
      </c>
      <c r="I1485">
        <v>5</v>
      </c>
      <c r="J1485" s="11">
        <v>0.1875</v>
      </c>
      <c r="K1485" t="s">
        <v>22</v>
      </c>
      <c r="L1485">
        <v>2194894679</v>
      </c>
      <c r="M1485">
        <v>2177693658</v>
      </c>
      <c r="N1485" t="s">
        <v>31</v>
      </c>
      <c r="O1485" t="s">
        <v>33</v>
      </c>
    </row>
    <row r="1486" spans="1:15" x14ac:dyDescent="0.3">
      <c r="A1486" t="s">
        <v>14</v>
      </c>
      <c r="B1486">
        <v>12</v>
      </c>
      <c r="C1486" t="str">
        <f>+TEXT(BaseDatos[[#This Row],[Fecha]],"mmmm")</f>
        <v>April</v>
      </c>
      <c r="D1486" s="18">
        <v>44663</v>
      </c>
      <c r="E1486" t="s">
        <v>15</v>
      </c>
      <c r="F1486" t="s">
        <v>16</v>
      </c>
      <c r="G1486">
        <v>222</v>
      </c>
      <c r="H1486">
        <v>60429</v>
      </c>
      <c r="I1486">
        <v>3</v>
      </c>
      <c r="J1486" s="11">
        <v>0.125</v>
      </c>
      <c r="K1486" t="s">
        <v>27</v>
      </c>
      <c r="L1486">
        <v>2194894679</v>
      </c>
      <c r="M1486">
        <v>2150486004</v>
      </c>
      <c r="N1486" t="s">
        <v>18</v>
      </c>
      <c r="O1486" t="s">
        <v>45</v>
      </c>
    </row>
    <row r="1487" spans="1:15" x14ac:dyDescent="0.3">
      <c r="A1487" t="s">
        <v>14</v>
      </c>
      <c r="B1487">
        <v>21</v>
      </c>
      <c r="C1487" t="str">
        <f>+TEXT(BaseDatos[[#This Row],[Fecha]],"mmmm")</f>
        <v>September</v>
      </c>
      <c r="D1487" s="18">
        <v>44825</v>
      </c>
      <c r="E1487" t="s">
        <v>35</v>
      </c>
      <c r="F1487" t="s">
        <v>36</v>
      </c>
      <c r="G1487">
        <v>382</v>
      </c>
      <c r="H1487">
        <v>27534</v>
      </c>
      <c r="I1487">
        <v>5</v>
      </c>
      <c r="J1487" s="11">
        <v>0.1875</v>
      </c>
      <c r="K1487" t="s">
        <v>27</v>
      </c>
      <c r="L1487">
        <v>2194894679</v>
      </c>
      <c r="M1487">
        <v>2205821202</v>
      </c>
      <c r="N1487" t="s">
        <v>38</v>
      </c>
      <c r="O1487" t="s">
        <v>48</v>
      </c>
    </row>
    <row r="1488" spans="1:15" x14ac:dyDescent="0.3">
      <c r="A1488" t="s">
        <v>14</v>
      </c>
      <c r="B1488">
        <v>26</v>
      </c>
      <c r="C1488" t="str">
        <f>+TEXT(BaseDatos[[#This Row],[Fecha]],"mmmm")</f>
        <v>July</v>
      </c>
      <c r="D1488" s="18">
        <v>44768</v>
      </c>
      <c r="E1488" t="s">
        <v>35</v>
      </c>
      <c r="F1488" t="s">
        <v>26</v>
      </c>
      <c r="G1488">
        <v>382</v>
      </c>
      <c r="H1488">
        <v>43878</v>
      </c>
      <c r="I1488">
        <v>5</v>
      </c>
      <c r="J1488" s="11">
        <v>0.1875</v>
      </c>
      <c r="K1488" t="s">
        <v>17</v>
      </c>
      <c r="L1488">
        <v>2177693658</v>
      </c>
      <c r="M1488">
        <v>2210881640</v>
      </c>
      <c r="N1488" t="s">
        <v>18</v>
      </c>
      <c r="O1488" t="s">
        <v>33</v>
      </c>
    </row>
    <row r="1489" spans="1:15" x14ac:dyDescent="0.3">
      <c r="A1489" t="s">
        <v>14</v>
      </c>
      <c r="B1489">
        <v>2</v>
      </c>
      <c r="C1489" t="str">
        <f>+TEXT(BaseDatos[[#This Row],[Fecha]],"mmmm")</f>
        <v>August</v>
      </c>
      <c r="D1489" s="18">
        <v>44775</v>
      </c>
      <c r="E1489" t="s">
        <v>20</v>
      </c>
      <c r="F1489" t="s">
        <v>16</v>
      </c>
      <c r="G1489">
        <v>333</v>
      </c>
      <c r="H1489">
        <v>15931</v>
      </c>
      <c r="I1489">
        <v>4</v>
      </c>
      <c r="J1489" s="11">
        <v>0.20833333333333334</v>
      </c>
      <c r="K1489" t="s">
        <v>27</v>
      </c>
      <c r="L1489">
        <v>2207497170</v>
      </c>
      <c r="M1489">
        <v>2212525308</v>
      </c>
      <c r="N1489" t="s">
        <v>31</v>
      </c>
      <c r="O1489" t="s">
        <v>33</v>
      </c>
    </row>
    <row r="1490" spans="1:15" x14ac:dyDescent="0.3">
      <c r="A1490" t="s">
        <v>14</v>
      </c>
      <c r="B1490">
        <v>9</v>
      </c>
      <c r="C1490" t="str">
        <f>+TEXT(BaseDatos[[#This Row],[Fecha]],"mmmm")</f>
        <v>December</v>
      </c>
      <c r="D1490" s="18">
        <v>44904</v>
      </c>
      <c r="E1490" t="s">
        <v>34</v>
      </c>
      <c r="F1490" t="s">
        <v>30</v>
      </c>
      <c r="G1490">
        <v>329</v>
      </c>
      <c r="H1490">
        <v>34333</v>
      </c>
      <c r="I1490">
        <v>5</v>
      </c>
      <c r="J1490" s="11">
        <v>0.1875</v>
      </c>
      <c r="K1490" t="s">
        <v>17</v>
      </c>
      <c r="L1490">
        <v>2194894679</v>
      </c>
      <c r="M1490">
        <v>2210881640</v>
      </c>
      <c r="N1490" t="s">
        <v>18</v>
      </c>
      <c r="O1490" t="s">
        <v>48</v>
      </c>
    </row>
    <row r="1491" spans="1:15" x14ac:dyDescent="0.3">
      <c r="A1491" t="s">
        <v>41</v>
      </c>
      <c r="B1491">
        <v>21</v>
      </c>
      <c r="C1491" t="str">
        <f>+TEXT(BaseDatos[[#This Row],[Fecha]],"mmmm")</f>
        <v>November</v>
      </c>
      <c r="D1491" s="18">
        <v>44886</v>
      </c>
      <c r="E1491" t="s">
        <v>35</v>
      </c>
      <c r="F1491" t="s">
        <v>36</v>
      </c>
      <c r="G1491">
        <v>382</v>
      </c>
      <c r="H1491">
        <v>20898</v>
      </c>
      <c r="I1491">
        <v>5</v>
      </c>
      <c r="J1491" s="11">
        <v>0.1875</v>
      </c>
      <c r="K1491" t="s">
        <v>17</v>
      </c>
      <c r="L1491">
        <v>2194894679</v>
      </c>
      <c r="M1491">
        <v>2162890821</v>
      </c>
      <c r="N1491" t="s">
        <v>31</v>
      </c>
      <c r="O1491" t="s">
        <v>42</v>
      </c>
    </row>
    <row r="1492" spans="1:15" x14ac:dyDescent="0.3">
      <c r="A1492" t="s">
        <v>14</v>
      </c>
      <c r="B1492">
        <v>9</v>
      </c>
      <c r="C1492" t="str">
        <f>+TEXT(BaseDatos[[#This Row],[Fecha]],"mmmm")</f>
        <v>March</v>
      </c>
      <c r="D1492" s="18">
        <v>44629</v>
      </c>
      <c r="E1492" t="s">
        <v>35</v>
      </c>
      <c r="F1492" t="s">
        <v>26</v>
      </c>
      <c r="G1492">
        <v>382</v>
      </c>
      <c r="H1492">
        <v>14961</v>
      </c>
      <c r="I1492">
        <v>5</v>
      </c>
      <c r="J1492" s="11">
        <v>0.1875</v>
      </c>
      <c r="K1492" t="s">
        <v>17</v>
      </c>
      <c r="L1492">
        <v>2162890821</v>
      </c>
      <c r="M1492">
        <v>2162890821</v>
      </c>
      <c r="N1492" t="s">
        <v>31</v>
      </c>
      <c r="O1492" t="s">
        <v>48</v>
      </c>
    </row>
    <row r="1493" spans="1:15" x14ac:dyDescent="0.3">
      <c r="A1493" t="s">
        <v>14</v>
      </c>
      <c r="B1493">
        <v>12</v>
      </c>
      <c r="C1493" t="str">
        <f>+TEXT(BaseDatos[[#This Row],[Fecha]],"mmmm")</f>
        <v>August</v>
      </c>
      <c r="D1493" s="18">
        <v>44785</v>
      </c>
      <c r="E1493" t="s">
        <v>15</v>
      </c>
      <c r="F1493" t="s">
        <v>21</v>
      </c>
      <c r="G1493">
        <v>222</v>
      </c>
      <c r="H1493">
        <v>19254</v>
      </c>
      <c r="I1493">
        <v>3</v>
      </c>
      <c r="J1493" s="11">
        <v>0.125</v>
      </c>
      <c r="K1493" t="s">
        <v>27</v>
      </c>
      <c r="L1493">
        <v>2207497170</v>
      </c>
      <c r="M1493">
        <v>2212525308</v>
      </c>
      <c r="N1493" t="s">
        <v>38</v>
      </c>
      <c r="O1493" t="s">
        <v>28</v>
      </c>
    </row>
    <row r="1494" spans="1:15" x14ac:dyDescent="0.3">
      <c r="A1494" t="s">
        <v>14</v>
      </c>
      <c r="B1494">
        <v>13</v>
      </c>
      <c r="C1494" t="str">
        <f>+TEXT(BaseDatos[[#This Row],[Fecha]],"mmmm")</f>
        <v>June</v>
      </c>
      <c r="D1494" s="18">
        <v>44725</v>
      </c>
      <c r="E1494" t="s">
        <v>15</v>
      </c>
      <c r="F1494" t="s">
        <v>21</v>
      </c>
      <c r="G1494">
        <v>222</v>
      </c>
      <c r="H1494">
        <v>47426</v>
      </c>
      <c r="I1494">
        <v>3</v>
      </c>
      <c r="J1494" s="11">
        <v>0.125</v>
      </c>
      <c r="K1494" t="s">
        <v>17</v>
      </c>
      <c r="L1494">
        <v>2186970936</v>
      </c>
      <c r="M1494">
        <v>2210881640</v>
      </c>
      <c r="N1494" t="s">
        <v>24</v>
      </c>
      <c r="O1494" t="s">
        <v>43</v>
      </c>
    </row>
    <row r="1495" spans="1:15" x14ac:dyDescent="0.3">
      <c r="A1495" t="s">
        <v>14</v>
      </c>
      <c r="B1495">
        <v>4</v>
      </c>
      <c r="C1495" t="str">
        <f>+TEXT(BaseDatos[[#This Row],[Fecha]],"mmmm")</f>
        <v>March</v>
      </c>
      <c r="D1495" s="18">
        <v>44624</v>
      </c>
      <c r="E1495" t="s">
        <v>15</v>
      </c>
      <c r="F1495" t="s">
        <v>16</v>
      </c>
      <c r="G1495">
        <v>222</v>
      </c>
      <c r="H1495">
        <v>25631</v>
      </c>
      <c r="I1495">
        <v>3</v>
      </c>
      <c r="J1495" s="11">
        <v>0.125</v>
      </c>
      <c r="K1495" t="s">
        <v>22</v>
      </c>
      <c r="L1495">
        <v>2207497170</v>
      </c>
      <c r="M1495">
        <v>2177693658</v>
      </c>
      <c r="N1495" t="s">
        <v>24</v>
      </c>
      <c r="O1495" t="s">
        <v>47</v>
      </c>
    </row>
    <row r="1496" spans="1:15" x14ac:dyDescent="0.3">
      <c r="A1496" t="s">
        <v>14</v>
      </c>
      <c r="B1496">
        <v>12</v>
      </c>
      <c r="C1496" t="str">
        <f>+TEXT(BaseDatos[[#This Row],[Fecha]],"mmmm")</f>
        <v>September</v>
      </c>
      <c r="D1496" s="18">
        <v>44816</v>
      </c>
      <c r="E1496" t="s">
        <v>35</v>
      </c>
      <c r="F1496" t="s">
        <v>40</v>
      </c>
      <c r="G1496">
        <v>382</v>
      </c>
      <c r="H1496">
        <v>72559</v>
      </c>
      <c r="I1496">
        <v>5</v>
      </c>
      <c r="J1496" s="11">
        <v>0.1875</v>
      </c>
      <c r="K1496" t="s">
        <v>17</v>
      </c>
      <c r="L1496">
        <v>2210881640</v>
      </c>
      <c r="M1496">
        <v>2210881640</v>
      </c>
      <c r="N1496" t="s">
        <v>38</v>
      </c>
      <c r="O1496" t="s">
        <v>37</v>
      </c>
    </row>
    <row r="1497" spans="1:15" x14ac:dyDescent="0.3">
      <c r="A1497" t="s">
        <v>14</v>
      </c>
      <c r="B1497">
        <v>5</v>
      </c>
      <c r="C1497" t="str">
        <f>+TEXT(BaseDatos[[#This Row],[Fecha]],"mmmm")</f>
        <v>November</v>
      </c>
      <c r="D1497" s="18">
        <v>44870</v>
      </c>
      <c r="E1497" t="s">
        <v>34</v>
      </c>
      <c r="F1497" t="s">
        <v>16</v>
      </c>
      <c r="G1497">
        <v>329</v>
      </c>
      <c r="H1497">
        <v>70420</v>
      </c>
      <c r="I1497">
        <v>5</v>
      </c>
      <c r="J1497" s="11">
        <v>0.1875</v>
      </c>
      <c r="K1497" t="s">
        <v>17</v>
      </c>
      <c r="L1497">
        <v>2150486004</v>
      </c>
      <c r="M1497">
        <v>2186970936</v>
      </c>
      <c r="N1497" t="s">
        <v>18</v>
      </c>
      <c r="O1497" t="s">
        <v>44</v>
      </c>
    </row>
    <row r="1498" spans="1:15" x14ac:dyDescent="0.3">
      <c r="A1498" t="s">
        <v>14</v>
      </c>
      <c r="B1498">
        <v>9</v>
      </c>
      <c r="C1498" t="str">
        <f>+TEXT(BaseDatos[[#This Row],[Fecha]],"mmmm")</f>
        <v>March</v>
      </c>
      <c r="D1498" s="18">
        <v>44629</v>
      </c>
      <c r="E1498" t="s">
        <v>35</v>
      </c>
      <c r="F1498" t="s">
        <v>21</v>
      </c>
      <c r="G1498">
        <v>382</v>
      </c>
      <c r="H1498">
        <v>53948</v>
      </c>
      <c r="I1498">
        <v>5</v>
      </c>
      <c r="J1498" s="11">
        <v>0.1875</v>
      </c>
      <c r="K1498" t="s">
        <v>27</v>
      </c>
      <c r="L1498">
        <v>2186970936</v>
      </c>
      <c r="M1498">
        <v>2210881640</v>
      </c>
      <c r="N1498" t="s">
        <v>31</v>
      </c>
      <c r="O1498" t="s">
        <v>39</v>
      </c>
    </row>
    <row r="1499" spans="1:15" x14ac:dyDescent="0.3">
      <c r="A1499" t="s">
        <v>14</v>
      </c>
      <c r="B1499">
        <v>21</v>
      </c>
      <c r="C1499" t="str">
        <f>+TEXT(BaseDatos[[#This Row],[Fecha]],"mmmm")</f>
        <v>January</v>
      </c>
      <c r="D1499" s="18">
        <v>44582</v>
      </c>
      <c r="E1499" t="s">
        <v>35</v>
      </c>
      <c r="F1499" t="s">
        <v>36</v>
      </c>
      <c r="G1499">
        <v>382</v>
      </c>
      <c r="H1499">
        <v>28147</v>
      </c>
      <c r="I1499">
        <v>5</v>
      </c>
      <c r="J1499" s="11">
        <v>0.1875</v>
      </c>
      <c r="K1499" t="s">
        <v>17</v>
      </c>
      <c r="L1499">
        <v>2162890821</v>
      </c>
      <c r="M1499">
        <v>2150486004</v>
      </c>
      <c r="N1499" t="s">
        <v>31</v>
      </c>
      <c r="O1499" t="s">
        <v>47</v>
      </c>
    </row>
    <row r="1500" spans="1:15" x14ac:dyDescent="0.3">
      <c r="A1500" t="s">
        <v>14</v>
      </c>
      <c r="B1500">
        <v>8</v>
      </c>
      <c r="C1500" t="str">
        <f>+TEXT(BaseDatos[[#This Row],[Fecha]],"mmmm")</f>
        <v>May</v>
      </c>
      <c r="D1500" s="18">
        <v>44689</v>
      </c>
      <c r="E1500" t="s">
        <v>35</v>
      </c>
      <c r="F1500" t="s">
        <v>36</v>
      </c>
      <c r="G1500">
        <v>382</v>
      </c>
      <c r="H1500">
        <v>52626</v>
      </c>
      <c r="I1500">
        <v>5</v>
      </c>
      <c r="J1500" s="11">
        <v>0.1875</v>
      </c>
      <c r="K1500" t="s">
        <v>22</v>
      </c>
      <c r="L1500">
        <v>2205821202</v>
      </c>
      <c r="M1500">
        <v>2212525308</v>
      </c>
      <c r="N1500" t="s">
        <v>38</v>
      </c>
      <c r="O1500" t="s">
        <v>45</v>
      </c>
    </row>
    <row r="1501" spans="1:15" x14ac:dyDescent="0.3">
      <c r="A1501" t="s">
        <v>14</v>
      </c>
      <c r="B1501">
        <v>11</v>
      </c>
      <c r="C1501" t="str">
        <f>+TEXT(BaseDatos[[#This Row],[Fecha]],"mmmm")</f>
        <v>January</v>
      </c>
      <c r="D1501" s="18">
        <v>44572</v>
      </c>
      <c r="E1501" t="s">
        <v>23</v>
      </c>
      <c r="F1501" t="s">
        <v>36</v>
      </c>
      <c r="G1501">
        <v>900</v>
      </c>
      <c r="H1501">
        <v>56914</v>
      </c>
      <c r="I1501">
        <v>5</v>
      </c>
      <c r="J1501" s="11">
        <v>0.29166666666666669</v>
      </c>
      <c r="K1501" t="s">
        <v>22</v>
      </c>
      <c r="L1501">
        <v>2207497170</v>
      </c>
      <c r="M1501">
        <v>2162890821</v>
      </c>
      <c r="N1501" t="s">
        <v>38</v>
      </c>
      <c r="O1501" t="s">
        <v>28</v>
      </c>
    </row>
    <row r="1502" spans="1:15" x14ac:dyDescent="0.3">
      <c r="A1502" t="s">
        <v>14</v>
      </c>
      <c r="B1502">
        <v>20</v>
      </c>
      <c r="C1502" t="str">
        <f>+TEXT(BaseDatos[[#This Row],[Fecha]],"mmmm")</f>
        <v>December</v>
      </c>
      <c r="D1502" s="18">
        <v>44915</v>
      </c>
      <c r="E1502" t="s">
        <v>34</v>
      </c>
      <c r="F1502" t="s">
        <v>26</v>
      </c>
      <c r="G1502">
        <v>329</v>
      </c>
      <c r="H1502">
        <v>40464</v>
      </c>
      <c r="I1502">
        <v>5</v>
      </c>
      <c r="J1502" s="11">
        <v>0.1875</v>
      </c>
      <c r="K1502" t="s">
        <v>27</v>
      </c>
      <c r="L1502">
        <v>2194894679</v>
      </c>
      <c r="M1502">
        <v>2186970936</v>
      </c>
      <c r="N1502" t="s">
        <v>38</v>
      </c>
      <c r="O1502" t="s">
        <v>32</v>
      </c>
    </row>
    <row r="1503" spans="1:15" x14ac:dyDescent="0.3">
      <c r="A1503" t="s">
        <v>14</v>
      </c>
      <c r="B1503">
        <v>22</v>
      </c>
      <c r="C1503" t="str">
        <f>+TEXT(BaseDatos[[#This Row],[Fecha]],"mmmm")</f>
        <v>September</v>
      </c>
      <c r="D1503" s="18">
        <v>44826</v>
      </c>
      <c r="E1503" t="s">
        <v>29</v>
      </c>
      <c r="F1503" t="s">
        <v>21</v>
      </c>
      <c r="G1503">
        <v>480</v>
      </c>
      <c r="H1503">
        <v>27199</v>
      </c>
      <c r="I1503">
        <v>5</v>
      </c>
      <c r="J1503" s="11">
        <v>0.25</v>
      </c>
      <c r="K1503" t="s">
        <v>27</v>
      </c>
      <c r="L1503">
        <v>2186970936</v>
      </c>
      <c r="M1503">
        <v>2207497170</v>
      </c>
      <c r="N1503" t="s">
        <v>38</v>
      </c>
      <c r="O1503" t="s">
        <v>45</v>
      </c>
    </row>
    <row r="1504" spans="1:15" x14ac:dyDescent="0.3">
      <c r="A1504" t="s">
        <v>41</v>
      </c>
      <c r="B1504">
        <v>9</v>
      </c>
      <c r="C1504" t="str">
        <f>+TEXT(BaseDatos[[#This Row],[Fecha]],"mmmm")</f>
        <v>March</v>
      </c>
      <c r="D1504" s="18">
        <v>44629</v>
      </c>
      <c r="E1504" t="s">
        <v>34</v>
      </c>
      <c r="F1504" t="s">
        <v>36</v>
      </c>
      <c r="G1504">
        <v>329</v>
      </c>
      <c r="H1504">
        <v>42143</v>
      </c>
      <c r="I1504">
        <v>5</v>
      </c>
      <c r="J1504" s="11">
        <v>0.1875</v>
      </c>
      <c r="K1504" t="s">
        <v>27</v>
      </c>
      <c r="L1504">
        <v>2205821202</v>
      </c>
      <c r="M1504">
        <v>2162890821</v>
      </c>
      <c r="N1504" t="s">
        <v>24</v>
      </c>
      <c r="O1504" t="s">
        <v>49</v>
      </c>
    </row>
    <row r="1505" spans="1:15" x14ac:dyDescent="0.3">
      <c r="A1505" t="s">
        <v>14</v>
      </c>
      <c r="B1505">
        <v>11</v>
      </c>
      <c r="C1505" t="str">
        <f>+TEXT(BaseDatos[[#This Row],[Fecha]],"mmmm")</f>
        <v>March</v>
      </c>
      <c r="D1505" s="18">
        <v>44631</v>
      </c>
      <c r="E1505" t="s">
        <v>34</v>
      </c>
      <c r="F1505" t="s">
        <v>21</v>
      </c>
      <c r="G1505">
        <v>329</v>
      </c>
      <c r="H1505">
        <v>49316</v>
      </c>
      <c r="I1505">
        <v>5</v>
      </c>
      <c r="J1505" s="11">
        <v>0.1875</v>
      </c>
      <c r="K1505" t="s">
        <v>17</v>
      </c>
      <c r="L1505">
        <v>2207497170</v>
      </c>
      <c r="M1505">
        <v>2212525308</v>
      </c>
      <c r="N1505" t="s">
        <v>38</v>
      </c>
      <c r="O1505" t="s">
        <v>45</v>
      </c>
    </row>
    <row r="1506" spans="1:15" x14ac:dyDescent="0.3">
      <c r="A1506" t="s">
        <v>14</v>
      </c>
      <c r="B1506">
        <v>24</v>
      </c>
      <c r="C1506" t="str">
        <f>+TEXT(BaseDatos[[#This Row],[Fecha]],"mmmm")</f>
        <v>July</v>
      </c>
      <c r="D1506" s="18">
        <v>44766</v>
      </c>
      <c r="E1506" t="s">
        <v>35</v>
      </c>
      <c r="F1506" t="s">
        <v>36</v>
      </c>
      <c r="G1506">
        <v>382</v>
      </c>
      <c r="H1506">
        <v>64920</v>
      </c>
      <c r="I1506">
        <v>5</v>
      </c>
      <c r="J1506" s="11">
        <v>0.1875</v>
      </c>
      <c r="K1506" t="s">
        <v>27</v>
      </c>
      <c r="L1506">
        <v>2205821202</v>
      </c>
      <c r="M1506">
        <v>2177693658</v>
      </c>
      <c r="N1506" t="s">
        <v>38</v>
      </c>
      <c r="O1506" t="s">
        <v>28</v>
      </c>
    </row>
    <row r="1507" spans="1:15" x14ac:dyDescent="0.3">
      <c r="A1507" t="s">
        <v>14</v>
      </c>
      <c r="B1507">
        <v>18</v>
      </c>
      <c r="C1507" t="str">
        <f>+TEXT(BaseDatos[[#This Row],[Fecha]],"mmmm")</f>
        <v>August</v>
      </c>
      <c r="D1507" s="18">
        <v>44791</v>
      </c>
      <c r="E1507" t="s">
        <v>15</v>
      </c>
      <c r="F1507" t="s">
        <v>26</v>
      </c>
      <c r="G1507">
        <v>222</v>
      </c>
      <c r="H1507">
        <v>57985</v>
      </c>
      <c r="I1507">
        <v>3</v>
      </c>
      <c r="J1507" s="11">
        <v>0.125</v>
      </c>
      <c r="K1507" t="s">
        <v>22</v>
      </c>
      <c r="L1507">
        <v>2207497170</v>
      </c>
      <c r="M1507">
        <v>2186970936</v>
      </c>
      <c r="N1507" t="s">
        <v>24</v>
      </c>
      <c r="O1507" t="s">
        <v>37</v>
      </c>
    </row>
    <row r="1508" spans="1:15" x14ac:dyDescent="0.3">
      <c r="A1508" t="s">
        <v>14</v>
      </c>
      <c r="B1508">
        <v>15</v>
      </c>
      <c r="C1508" t="str">
        <f>+TEXT(BaseDatos[[#This Row],[Fecha]],"mmmm")</f>
        <v>December</v>
      </c>
      <c r="D1508" s="18">
        <v>44910</v>
      </c>
      <c r="E1508" t="s">
        <v>29</v>
      </c>
      <c r="F1508" t="s">
        <v>21</v>
      </c>
      <c r="G1508">
        <v>480</v>
      </c>
      <c r="H1508">
        <v>69168</v>
      </c>
      <c r="I1508">
        <v>5</v>
      </c>
      <c r="J1508" s="11">
        <v>0.25</v>
      </c>
      <c r="K1508" t="s">
        <v>17</v>
      </c>
      <c r="L1508">
        <v>2212525308</v>
      </c>
      <c r="M1508">
        <v>2150486004</v>
      </c>
      <c r="N1508" t="s">
        <v>38</v>
      </c>
      <c r="O1508" t="s">
        <v>28</v>
      </c>
    </row>
    <row r="1509" spans="1:15" x14ac:dyDescent="0.3">
      <c r="A1509" t="s">
        <v>14</v>
      </c>
      <c r="B1509">
        <v>15</v>
      </c>
      <c r="C1509" t="str">
        <f>+TEXT(BaseDatos[[#This Row],[Fecha]],"mmmm")</f>
        <v>February</v>
      </c>
      <c r="D1509" s="18">
        <v>44607</v>
      </c>
      <c r="E1509" t="s">
        <v>15</v>
      </c>
      <c r="F1509" t="s">
        <v>30</v>
      </c>
      <c r="G1509">
        <v>222</v>
      </c>
      <c r="H1509">
        <v>15476</v>
      </c>
      <c r="I1509">
        <v>3</v>
      </c>
      <c r="J1509" s="11">
        <v>0.125</v>
      </c>
      <c r="K1509" t="s">
        <v>27</v>
      </c>
      <c r="L1509">
        <v>2205821202</v>
      </c>
      <c r="M1509">
        <v>2177693658</v>
      </c>
      <c r="N1509" t="s">
        <v>31</v>
      </c>
      <c r="O1509" t="s">
        <v>44</v>
      </c>
    </row>
    <row r="1510" spans="1:15" x14ac:dyDescent="0.3">
      <c r="A1510" t="s">
        <v>14</v>
      </c>
      <c r="B1510">
        <v>14</v>
      </c>
      <c r="C1510" t="str">
        <f>+TEXT(BaseDatos[[#This Row],[Fecha]],"mmmm")</f>
        <v>December</v>
      </c>
      <c r="D1510" s="18">
        <v>44909</v>
      </c>
      <c r="E1510" t="s">
        <v>20</v>
      </c>
      <c r="F1510" t="s">
        <v>16</v>
      </c>
      <c r="G1510">
        <v>333</v>
      </c>
      <c r="H1510">
        <v>79157</v>
      </c>
      <c r="I1510">
        <v>4</v>
      </c>
      <c r="J1510" s="11">
        <v>0.20833333333333334</v>
      </c>
      <c r="K1510" t="s">
        <v>17</v>
      </c>
      <c r="L1510">
        <v>2150486004</v>
      </c>
      <c r="M1510">
        <v>2212525308</v>
      </c>
      <c r="N1510" t="s">
        <v>38</v>
      </c>
      <c r="O1510" t="s">
        <v>48</v>
      </c>
    </row>
    <row r="1511" spans="1:15" x14ac:dyDescent="0.3">
      <c r="A1511" t="s">
        <v>14</v>
      </c>
      <c r="B1511">
        <v>11</v>
      </c>
      <c r="C1511" t="str">
        <f>+TEXT(BaseDatos[[#This Row],[Fecha]],"mmmm")</f>
        <v>August</v>
      </c>
      <c r="D1511" s="18">
        <v>44784</v>
      </c>
      <c r="E1511" t="s">
        <v>35</v>
      </c>
      <c r="F1511" t="s">
        <v>30</v>
      </c>
      <c r="G1511">
        <v>382</v>
      </c>
      <c r="H1511">
        <v>44391</v>
      </c>
      <c r="I1511">
        <v>5</v>
      </c>
      <c r="J1511" s="11">
        <v>0.1875</v>
      </c>
      <c r="K1511" t="s">
        <v>27</v>
      </c>
      <c r="L1511">
        <v>2210881640</v>
      </c>
      <c r="M1511">
        <v>2150486004</v>
      </c>
      <c r="N1511" t="s">
        <v>24</v>
      </c>
      <c r="O1511" t="s">
        <v>37</v>
      </c>
    </row>
    <row r="1512" spans="1:15" x14ac:dyDescent="0.3">
      <c r="A1512" t="s">
        <v>14</v>
      </c>
      <c r="B1512">
        <v>25</v>
      </c>
      <c r="C1512" t="str">
        <f>+TEXT(BaseDatos[[#This Row],[Fecha]],"mmmm")</f>
        <v>July</v>
      </c>
      <c r="D1512" s="18">
        <v>44767</v>
      </c>
      <c r="E1512" t="s">
        <v>35</v>
      </c>
      <c r="F1512" t="s">
        <v>36</v>
      </c>
      <c r="G1512">
        <v>382</v>
      </c>
      <c r="H1512">
        <v>33455</v>
      </c>
      <c r="I1512">
        <v>5</v>
      </c>
      <c r="J1512" s="11">
        <v>0.1875</v>
      </c>
      <c r="K1512" t="s">
        <v>22</v>
      </c>
      <c r="L1512">
        <v>2194894679</v>
      </c>
      <c r="M1512">
        <v>2150486004</v>
      </c>
      <c r="N1512" t="s">
        <v>31</v>
      </c>
      <c r="O1512" t="s">
        <v>33</v>
      </c>
    </row>
    <row r="1513" spans="1:15" x14ac:dyDescent="0.3">
      <c r="A1513" t="s">
        <v>14</v>
      </c>
      <c r="B1513">
        <v>1</v>
      </c>
      <c r="C1513" t="str">
        <f>+TEXT(BaseDatos[[#This Row],[Fecha]],"mmmm")</f>
        <v>August</v>
      </c>
      <c r="D1513" s="18">
        <v>44774</v>
      </c>
      <c r="E1513" t="s">
        <v>15</v>
      </c>
      <c r="F1513" t="s">
        <v>26</v>
      </c>
      <c r="G1513">
        <v>222</v>
      </c>
      <c r="H1513">
        <v>35869</v>
      </c>
      <c r="I1513">
        <v>3</v>
      </c>
      <c r="J1513" s="11">
        <v>0.125</v>
      </c>
      <c r="K1513" t="s">
        <v>22</v>
      </c>
      <c r="L1513">
        <v>2212525308</v>
      </c>
      <c r="M1513">
        <v>2150486004</v>
      </c>
      <c r="N1513" t="s">
        <v>24</v>
      </c>
      <c r="O1513" t="s">
        <v>19</v>
      </c>
    </row>
    <row r="1514" spans="1:15" x14ac:dyDescent="0.3">
      <c r="A1514" t="s">
        <v>14</v>
      </c>
      <c r="B1514">
        <v>6</v>
      </c>
      <c r="C1514" t="str">
        <f>+TEXT(BaseDatos[[#This Row],[Fecha]],"mmmm")</f>
        <v>April</v>
      </c>
      <c r="D1514" s="18">
        <v>44657</v>
      </c>
      <c r="E1514" t="s">
        <v>15</v>
      </c>
      <c r="F1514" t="s">
        <v>40</v>
      </c>
      <c r="G1514">
        <v>222</v>
      </c>
      <c r="H1514">
        <v>32003</v>
      </c>
      <c r="I1514">
        <v>3</v>
      </c>
      <c r="J1514" s="11">
        <v>0.125</v>
      </c>
      <c r="K1514" t="s">
        <v>22</v>
      </c>
      <c r="L1514">
        <v>2177693658</v>
      </c>
      <c r="M1514">
        <v>2162890821</v>
      </c>
      <c r="N1514" t="s">
        <v>24</v>
      </c>
      <c r="O1514" t="s">
        <v>33</v>
      </c>
    </row>
    <row r="1515" spans="1:15" x14ac:dyDescent="0.3">
      <c r="A1515" t="s">
        <v>14</v>
      </c>
      <c r="B1515">
        <v>18</v>
      </c>
      <c r="C1515" t="str">
        <f>+TEXT(BaseDatos[[#This Row],[Fecha]],"mmmm")</f>
        <v>August</v>
      </c>
      <c r="D1515" s="18">
        <v>44791</v>
      </c>
      <c r="E1515" t="s">
        <v>20</v>
      </c>
      <c r="F1515" t="s">
        <v>30</v>
      </c>
      <c r="G1515">
        <v>333</v>
      </c>
      <c r="H1515">
        <v>26492</v>
      </c>
      <c r="I1515">
        <v>4</v>
      </c>
      <c r="J1515" s="11">
        <v>0.20833333333333334</v>
      </c>
      <c r="K1515" t="s">
        <v>27</v>
      </c>
      <c r="L1515">
        <v>2177693658</v>
      </c>
      <c r="M1515">
        <v>2205821202</v>
      </c>
      <c r="N1515" t="s">
        <v>38</v>
      </c>
      <c r="O1515" t="s">
        <v>19</v>
      </c>
    </row>
    <row r="1516" spans="1:15" x14ac:dyDescent="0.3">
      <c r="A1516" t="s">
        <v>14</v>
      </c>
      <c r="B1516">
        <v>4</v>
      </c>
      <c r="C1516" t="str">
        <f>+TEXT(BaseDatos[[#This Row],[Fecha]],"mmmm")</f>
        <v>August</v>
      </c>
      <c r="D1516" s="18">
        <v>44777</v>
      </c>
      <c r="E1516" t="s">
        <v>29</v>
      </c>
      <c r="F1516" t="s">
        <v>40</v>
      </c>
      <c r="G1516">
        <v>480</v>
      </c>
      <c r="H1516">
        <v>26038</v>
      </c>
      <c r="I1516">
        <v>5</v>
      </c>
      <c r="J1516" s="11">
        <v>0.25</v>
      </c>
      <c r="K1516" t="s">
        <v>17</v>
      </c>
      <c r="L1516">
        <v>2177693658</v>
      </c>
      <c r="M1516">
        <v>2177693658</v>
      </c>
      <c r="N1516" t="s">
        <v>31</v>
      </c>
      <c r="O1516" t="s">
        <v>25</v>
      </c>
    </row>
    <row r="1517" spans="1:15" x14ac:dyDescent="0.3">
      <c r="A1517" t="s">
        <v>14</v>
      </c>
      <c r="B1517">
        <v>24</v>
      </c>
      <c r="C1517" t="str">
        <f>+TEXT(BaseDatos[[#This Row],[Fecha]],"mmmm")</f>
        <v>August</v>
      </c>
      <c r="D1517" s="18">
        <v>44797</v>
      </c>
      <c r="E1517" t="s">
        <v>29</v>
      </c>
      <c r="F1517" t="s">
        <v>30</v>
      </c>
      <c r="G1517">
        <v>480</v>
      </c>
      <c r="H1517">
        <v>61589</v>
      </c>
      <c r="I1517">
        <v>5</v>
      </c>
      <c r="J1517" s="11">
        <v>0.25</v>
      </c>
      <c r="K1517" t="s">
        <v>22</v>
      </c>
      <c r="L1517">
        <v>2205821202</v>
      </c>
      <c r="M1517">
        <v>2212525308</v>
      </c>
      <c r="N1517" t="s">
        <v>18</v>
      </c>
      <c r="O1517" t="s">
        <v>49</v>
      </c>
    </row>
    <row r="1518" spans="1:15" x14ac:dyDescent="0.3">
      <c r="A1518" t="s">
        <v>14</v>
      </c>
      <c r="B1518">
        <v>26</v>
      </c>
      <c r="C1518" t="str">
        <f>+TEXT(BaseDatos[[#This Row],[Fecha]],"mmmm")</f>
        <v>November</v>
      </c>
      <c r="D1518" s="18">
        <v>44891</v>
      </c>
      <c r="E1518" t="s">
        <v>15</v>
      </c>
      <c r="F1518" t="s">
        <v>40</v>
      </c>
      <c r="G1518">
        <v>222</v>
      </c>
      <c r="H1518">
        <v>64374</v>
      </c>
      <c r="I1518">
        <v>3</v>
      </c>
      <c r="J1518" s="11">
        <v>0.125</v>
      </c>
      <c r="K1518" t="s">
        <v>27</v>
      </c>
      <c r="L1518">
        <v>2162890821</v>
      </c>
      <c r="M1518">
        <v>2205821202</v>
      </c>
      <c r="N1518" t="s">
        <v>31</v>
      </c>
      <c r="O1518" t="s">
        <v>37</v>
      </c>
    </row>
    <row r="1519" spans="1:15" x14ac:dyDescent="0.3">
      <c r="A1519" t="s">
        <v>14</v>
      </c>
      <c r="B1519">
        <v>9</v>
      </c>
      <c r="C1519" t="str">
        <f>+TEXT(BaseDatos[[#This Row],[Fecha]],"mmmm")</f>
        <v>April</v>
      </c>
      <c r="D1519" s="18">
        <v>44660</v>
      </c>
      <c r="E1519" t="s">
        <v>35</v>
      </c>
      <c r="F1519" t="s">
        <v>36</v>
      </c>
      <c r="G1519">
        <v>382</v>
      </c>
      <c r="H1519">
        <v>62324</v>
      </c>
      <c r="I1519">
        <v>5</v>
      </c>
      <c r="J1519" s="11">
        <v>0.1875</v>
      </c>
      <c r="K1519" t="s">
        <v>17</v>
      </c>
      <c r="L1519">
        <v>2150486004</v>
      </c>
      <c r="M1519">
        <v>2162890821</v>
      </c>
      <c r="N1519" t="s">
        <v>38</v>
      </c>
      <c r="O1519" t="s">
        <v>47</v>
      </c>
    </row>
    <row r="1520" spans="1:15" x14ac:dyDescent="0.3">
      <c r="A1520" t="s">
        <v>14</v>
      </c>
      <c r="B1520">
        <v>4</v>
      </c>
      <c r="C1520" t="str">
        <f>+TEXT(BaseDatos[[#This Row],[Fecha]],"mmmm")</f>
        <v>January</v>
      </c>
      <c r="D1520" s="18">
        <v>44565</v>
      </c>
      <c r="E1520" t="s">
        <v>34</v>
      </c>
      <c r="F1520" t="s">
        <v>36</v>
      </c>
      <c r="G1520">
        <v>329</v>
      </c>
      <c r="H1520">
        <v>40370</v>
      </c>
      <c r="I1520">
        <v>5</v>
      </c>
      <c r="J1520" s="11">
        <v>0.1875</v>
      </c>
      <c r="K1520" t="s">
        <v>17</v>
      </c>
      <c r="L1520">
        <v>2210881640</v>
      </c>
      <c r="M1520">
        <v>2210881640</v>
      </c>
      <c r="N1520" t="s">
        <v>38</v>
      </c>
      <c r="O1520" t="s">
        <v>49</v>
      </c>
    </row>
    <row r="1521" spans="1:15" x14ac:dyDescent="0.3">
      <c r="A1521" t="s">
        <v>14</v>
      </c>
      <c r="B1521">
        <v>4</v>
      </c>
      <c r="C1521" t="str">
        <f>+TEXT(BaseDatos[[#This Row],[Fecha]],"mmmm")</f>
        <v>September</v>
      </c>
      <c r="D1521" s="18">
        <v>44808</v>
      </c>
      <c r="E1521" t="s">
        <v>15</v>
      </c>
      <c r="F1521" t="s">
        <v>16</v>
      </c>
      <c r="G1521">
        <v>222</v>
      </c>
      <c r="H1521">
        <v>20543</v>
      </c>
      <c r="I1521">
        <v>3</v>
      </c>
      <c r="J1521" s="11">
        <v>0.125</v>
      </c>
      <c r="K1521" t="s">
        <v>27</v>
      </c>
      <c r="L1521">
        <v>2210881640</v>
      </c>
      <c r="M1521">
        <v>2205821202</v>
      </c>
      <c r="N1521" t="s">
        <v>38</v>
      </c>
      <c r="O1521" t="s">
        <v>46</v>
      </c>
    </row>
    <row r="1522" spans="1:15" x14ac:dyDescent="0.3">
      <c r="A1522" t="s">
        <v>14</v>
      </c>
      <c r="B1522">
        <v>17</v>
      </c>
      <c r="C1522" t="str">
        <f>+TEXT(BaseDatos[[#This Row],[Fecha]],"mmmm")</f>
        <v>October</v>
      </c>
      <c r="D1522" s="18">
        <v>44851</v>
      </c>
      <c r="E1522" t="s">
        <v>29</v>
      </c>
      <c r="F1522" t="s">
        <v>21</v>
      </c>
      <c r="G1522">
        <v>480</v>
      </c>
      <c r="H1522">
        <v>32835</v>
      </c>
      <c r="I1522">
        <v>5</v>
      </c>
      <c r="J1522" s="11">
        <v>0.25</v>
      </c>
      <c r="K1522" t="s">
        <v>27</v>
      </c>
      <c r="L1522">
        <v>2210881640</v>
      </c>
      <c r="M1522">
        <v>2162890821</v>
      </c>
      <c r="N1522" t="s">
        <v>24</v>
      </c>
      <c r="O1522" t="s">
        <v>47</v>
      </c>
    </row>
    <row r="1523" spans="1:15" x14ac:dyDescent="0.3">
      <c r="A1523" t="s">
        <v>14</v>
      </c>
      <c r="B1523">
        <v>23</v>
      </c>
      <c r="C1523" t="str">
        <f>+TEXT(BaseDatos[[#This Row],[Fecha]],"mmmm")</f>
        <v>January</v>
      </c>
      <c r="D1523" s="18">
        <v>44584</v>
      </c>
      <c r="E1523" t="s">
        <v>29</v>
      </c>
      <c r="F1523" t="s">
        <v>26</v>
      </c>
      <c r="G1523">
        <v>480</v>
      </c>
      <c r="H1523">
        <v>50179</v>
      </c>
      <c r="I1523">
        <v>5</v>
      </c>
      <c r="J1523" s="11">
        <v>0.25</v>
      </c>
      <c r="K1523" t="s">
        <v>17</v>
      </c>
      <c r="L1523">
        <v>2177693658</v>
      </c>
      <c r="M1523">
        <v>2186970936</v>
      </c>
      <c r="N1523" t="s">
        <v>18</v>
      </c>
      <c r="O1523" t="s">
        <v>32</v>
      </c>
    </row>
    <row r="1524" spans="1:15" x14ac:dyDescent="0.3">
      <c r="A1524" t="s">
        <v>41</v>
      </c>
      <c r="B1524">
        <v>18</v>
      </c>
      <c r="C1524" t="str">
        <f>+TEXT(BaseDatos[[#This Row],[Fecha]],"mmmm")</f>
        <v>September</v>
      </c>
      <c r="D1524" s="18">
        <v>44822</v>
      </c>
      <c r="E1524" t="s">
        <v>23</v>
      </c>
      <c r="F1524" t="s">
        <v>16</v>
      </c>
      <c r="G1524">
        <v>900</v>
      </c>
      <c r="H1524">
        <v>71075</v>
      </c>
      <c r="I1524">
        <v>5</v>
      </c>
      <c r="J1524" s="11">
        <v>0.29166666666666669</v>
      </c>
      <c r="K1524" t="s">
        <v>27</v>
      </c>
      <c r="L1524">
        <v>2186970936</v>
      </c>
      <c r="M1524">
        <v>2207497170</v>
      </c>
      <c r="N1524" t="s">
        <v>18</v>
      </c>
      <c r="O1524" t="s">
        <v>39</v>
      </c>
    </row>
    <row r="1525" spans="1:15" x14ac:dyDescent="0.3">
      <c r="A1525" t="s">
        <v>14</v>
      </c>
      <c r="B1525">
        <v>16</v>
      </c>
      <c r="C1525" t="str">
        <f>+TEXT(BaseDatos[[#This Row],[Fecha]],"mmmm")</f>
        <v>July</v>
      </c>
      <c r="D1525" s="18">
        <v>44758</v>
      </c>
      <c r="E1525" t="s">
        <v>15</v>
      </c>
      <c r="F1525" t="s">
        <v>16</v>
      </c>
      <c r="G1525">
        <v>222</v>
      </c>
      <c r="H1525">
        <v>50880</v>
      </c>
      <c r="I1525">
        <v>3</v>
      </c>
      <c r="J1525" s="11">
        <v>0.125</v>
      </c>
      <c r="K1525" t="s">
        <v>22</v>
      </c>
      <c r="L1525">
        <v>2207497170</v>
      </c>
      <c r="M1525">
        <v>2186970936</v>
      </c>
      <c r="N1525" t="s">
        <v>31</v>
      </c>
      <c r="O1525" t="s">
        <v>32</v>
      </c>
    </row>
    <row r="1526" spans="1:15" x14ac:dyDescent="0.3">
      <c r="A1526" t="s">
        <v>14</v>
      </c>
      <c r="B1526">
        <v>12</v>
      </c>
      <c r="C1526" t="str">
        <f>+TEXT(BaseDatos[[#This Row],[Fecha]],"mmmm")</f>
        <v>February</v>
      </c>
      <c r="D1526" s="18">
        <v>44604</v>
      </c>
      <c r="E1526" t="s">
        <v>35</v>
      </c>
      <c r="F1526" t="s">
        <v>36</v>
      </c>
      <c r="G1526">
        <v>382</v>
      </c>
      <c r="H1526">
        <v>52704</v>
      </c>
      <c r="I1526">
        <v>5</v>
      </c>
      <c r="J1526" s="11">
        <v>0.1875</v>
      </c>
      <c r="K1526" t="s">
        <v>22</v>
      </c>
      <c r="L1526">
        <v>2205821202</v>
      </c>
      <c r="M1526">
        <v>2210881640</v>
      </c>
      <c r="N1526" t="s">
        <v>18</v>
      </c>
      <c r="O1526" t="s">
        <v>42</v>
      </c>
    </row>
    <row r="1527" spans="1:15" x14ac:dyDescent="0.3">
      <c r="A1527" t="s">
        <v>14</v>
      </c>
      <c r="B1527">
        <v>21</v>
      </c>
      <c r="C1527" t="str">
        <f>+TEXT(BaseDatos[[#This Row],[Fecha]],"mmmm")</f>
        <v>August</v>
      </c>
      <c r="D1527" s="18">
        <v>44794</v>
      </c>
      <c r="E1527" t="s">
        <v>29</v>
      </c>
      <c r="F1527" t="s">
        <v>26</v>
      </c>
      <c r="G1527">
        <v>480</v>
      </c>
      <c r="H1527">
        <v>66828</v>
      </c>
      <c r="I1527">
        <v>5</v>
      </c>
      <c r="J1527" s="11">
        <v>0.25</v>
      </c>
      <c r="K1527" t="s">
        <v>27</v>
      </c>
      <c r="L1527">
        <v>2150486004</v>
      </c>
      <c r="M1527">
        <v>2162890821</v>
      </c>
      <c r="N1527" t="s">
        <v>18</v>
      </c>
      <c r="O1527" t="s">
        <v>43</v>
      </c>
    </row>
    <row r="1528" spans="1:15" x14ac:dyDescent="0.3">
      <c r="A1528" t="s">
        <v>14</v>
      </c>
      <c r="B1528">
        <v>18</v>
      </c>
      <c r="C1528" t="str">
        <f>+TEXT(BaseDatos[[#This Row],[Fecha]],"mmmm")</f>
        <v>October</v>
      </c>
      <c r="D1528" s="18">
        <v>44852</v>
      </c>
      <c r="E1528" t="s">
        <v>29</v>
      </c>
      <c r="F1528" t="s">
        <v>36</v>
      </c>
      <c r="G1528">
        <v>480</v>
      </c>
      <c r="H1528">
        <v>35787</v>
      </c>
      <c r="I1528">
        <v>5</v>
      </c>
      <c r="J1528" s="11">
        <v>0.25</v>
      </c>
      <c r="K1528" t="s">
        <v>22</v>
      </c>
      <c r="L1528">
        <v>2210881640</v>
      </c>
      <c r="M1528">
        <v>2162890821</v>
      </c>
      <c r="N1528" t="s">
        <v>18</v>
      </c>
      <c r="O1528" t="s">
        <v>28</v>
      </c>
    </row>
    <row r="1529" spans="1:15" x14ac:dyDescent="0.3">
      <c r="A1529" t="s">
        <v>14</v>
      </c>
      <c r="B1529">
        <v>6</v>
      </c>
      <c r="C1529" t="str">
        <f>+TEXT(BaseDatos[[#This Row],[Fecha]],"mmmm")</f>
        <v>August</v>
      </c>
      <c r="D1529" s="18">
        <v>44779</v>
      </c>
      <c r="E1529" t="s">
        <v>15</v>
      </c>
      <c r="F1529" t="s">
        <v>30</v>
      </c>
      <c r="G1529">
        <v>222</v>
      </c>
      <c r="H1529">
        <v>67688</v>
      </c>
      <c r="I1529">
        <v>3</v>
      </c>
      <c r="J1529" s="11">
        <v>0.125</v>
      </c>
      <c r="K1529" t="s">
        <v>17</v>
      </c>
      <c r="L1529">
        <v>2210881640</v>
      </c>
      <c r="M1529">
        <v>2177693658</v>
      </c>
      <c r="N1529" t="s">
        <v>31</v>
      </c>
      <c r="O1529" t="s">
        <v>42</v>
      </c>
    </row>
    <row r="1530" spans="1:15" x14ac:dyDescent="0.3">
      <c r="A1530" t="s">
        <v>14</v>
      </c>
      <c r="B1530">
        <v>20</v>
      </c>
      <c r="C1530" t="str">
        <f>+TEXT(BaseDatos[[#This Row],[Fecha]],"mmmm")</f>
        <v>January</v>
      </c>
      <c r="D1530" s="18">
        <v>44581</v>
      </c>
      <c r="E1530" t="s">
        <v>35</v>
      </c>
      <c r="F1530" t="s">
        <v>36</v>
      </c>
      <c r="G1530">
        <v>382</v>
      </c>
      <c r="H1530">
        <v>32759</v>
      </c>
      <c r="I1530">
        <v>5</v>
      </c>
      <c r="J1530" s="11">
        <v>0.1875</v>
      </c>
      <c r="K1530" t="s">
        <v>17</v>
      </c>
      <c r="L1530">
        <v>2194894679</v>
      </c>
      <c r="M1530">
        <v>2150486004</v>
      </c>
      <c r="N1530" t="s">
        <v>31</v>
      </c>
      <c r="O1530" t="s">
        <v>48</v>
      </c>
    </row>
    <row r="1531" spans="1:15" x14ac:dyDescent="0.3">
      <c r="A1531" t="s">
        <v>41</v>
      </c>
      <c r="B1531">
        <v>14</v>
      </c>
      <c r="C1531" t="str">
        <f>+TEXT(BaseDatos[[#This Row],[Fecha]],"mmmm")</f>
        <v>August</v>
      </c>
      <c r="D1531" s="18">
        <v>44787</v>
      </c>
      <c r="E1531" t="s">
        <v>20</v>
      </c>
      <c r="F1531" t="s">
        <v>30</v>
      </c>
      <c r="G1531">
        <v>333</v>
      </c>
      <c r="H1531">
        <v>69697</v>
      </c>
      <c r="I1531">
        <v>4</v>
      </c>
      <c r="J1531" s="11">
        <v>0.20833333333333334</v>
      </c>
      <c r="K1531" t="s">
        <v>27</v>
      </c>
      <c r="L1531">
        <v>2194894679</v>
      </c>
      <c r="M1531">
        <v>2205821202</v>
      </c>
      <c r="N1531" t="s">
        <v>31</v>
      </c>
      <c r="O1531" t="s">
        <v>37</v>
      </c>
    </row>
    <row r="1532" spans="1:15" x14ac:dyDescent="0.3">
      <c r="A1532" t="s">
        <v>14</v>
      </c>
      <c r="B1532">
        <v>27</v>
      </c>
      <c r="C1532" t="str">
        <f>+TEXT(BaseDatos[[#This Row],[Fecha]],"mmmm")</f>
        <v>January</v>
      </c>
      <c r="D1532" s="18">
        <v>44588</v>
      </c>
      <c r="E1532" t="s">
        <v>15</v>
      </c>
      <c r="F1532" t="s">
        <v>36</v>
      </c>
      <c r="G1532">
        <v>222</v>
      </c>
      <c r="H1532">
        <v>68120</v>
      </c>
      <c r="I1532">
        <v>3</v>
      </c>
      <c r="J1532" s="11">
        <v>0.125</v>
      </c>
      <c r="K1532" t="s">
        <v>22</v>
      </c>
      <c r="L1532">
        <v>2186970936</v>
      </c>
      <c r="M1532">
        <v>2177693658</v>
      </c>
      <c r="N1532" t="s">
        <v>18</v>
      </c>
      <c r="O1532" t="s">
        <v>48</v>
      </c>
    </row>
    <row r="1533" spans="1:15" x14ac:dyDescent="0.3">
      <c r="A1533" t="s">
        <v>14</v>
      </c>
      <c r="B1533">
        <v>27</v>
      </c>
      <c r="C1533" t="str">
        <f>+TEXT(BaseDatos[[#This Row],[Fecha]],"mmmm")</f>
        <v>June</v>
      </c>
      <c r="D1533" s="18">
        <v>44739</v>
      </c>
      <c r="E1533" t="s">
        <v>20</v>
      </c>
      <c r="F1533" t="s">
        <v>26</v>
      </c>
      <c r="G1533">
        <v>333</v>
      </c>
      <c r="H1533">
        <v>35575</v>
      </c>
      <c r="I1533">
        <v>4</v>
      </c>
      <c r="J1533" s="11">
        <v>0.20833333333333334</v>
      </c>
      <c r="K1533" t="s">
        <v>17</v>
      </c>
      <c r="L1533">
        <v>2205821202</v>
      </c>
      <c r="M1533">
        <v>2186970936</v>
      </c>
      <c r="N1533" t="s">
        <v>38</v>
      </c>
      <c r="O1533" t="s">
        <v>45</v>
      </c>
    </row>
    <row r="1534" spans="1:15" x14ac:dyDescent="0.3">
      <c r="A1534" t="s">
        <v>14</v>
      </c>
      <c r="B1534">
        <v>26</v>
      </c>
      <c r="C1534" t="str">
        <f>+TEXT(BaseDatos[[#This Row],[Fecha]],"mmmm")</f>
        <v>October</v>
      </c>
      <c r="D1534" s="18">
        <v>44860</v>
      </c>
      <c r="E1534" t="s">
        <v>15</v>
      </c>
      <c r="F1534" t="s">
        <v>40</v>
      </c>
      <c r="G1534">
        <v>222</v>
      </c>
      <c r="H1534">
        <v>36262</v>
      </c>
      <c r="I1534">
        <v>3</v>
      </c>
      <c r="J1534" s="11">
        <v>0.125</v>
      </c>
      <c r="K1534" t="s">
        <v>17</v>
      </c>
      <c r="L1534">
        <v>2150486004</v>
      </c>
      <c r="M1534">
        <v>2205821202</v>
      </c>
      <c r="N1534" t="s">
        <v>31</v>
      </c>
      <c r="O1534" t="s">
        <v>32</v>
      </c>
    </row>
    <row r="1535" spans="1:15" x14ac:dyDescent="0.3">
      <c r="A1535" t="s">
        <v>14</v>
      </c>
      <c r="B1535">
        <v>10</v>
      </c>
      <c r="C1535" t="str">
        <f>+TEXT(BaseDatos[[#This Row],[Fecha]],"mmmm")</f>
        <v>January</v>
      </c>
      <c r="D1535" s="18">
        <v>44571</v>
      </c>
      <c r="E1535" t="s">
        <v>23</v>
      </c>
      <c r="F1535" t="s">
        <v>30</v>
      </c>
      <c r="G1535">
        <v>900</v>
      </c>
      <c r="H1535">
        <v>22701</v>
      </c>
      <c r="I1535">
        <v>5</v>
      </c>
      <c r="J1535" s="11">
        <v>0.29166666666666669</v>
      </c>
      <c r="K1535" t="s">
        <v>22</v>
      </c>
      <c r="L1535">
        <v>2194894679</v>
      </c>
      <c r="M1535">
        <v>2150486004</v>
      </c>
      <c r="N1535" t="s">
        <v>38</v>
      </c>
      <c r="O1535" t="s">
        <v>25</v>
      </c>
    </row>
    <row r="1536" spans="1:15" x14ac:dyDescent="0.3">
      <c r="A1536" t="s">
        <v>14</v>
      </c>
      <c r="B1536">
        <v>4</v>
      </c>
      <c r="C1536" t="str">
        <f>+TEXT(BaseDatos[[#This Row],[Fecha]],"mmmm")</f>
        <v>March</v>
      </c>
      <c r="D1536" s="18">
        <v>44624</v>
      </c>
      <c r="E1536" t="s">
        <v>20</v>
      </c>
      <c r="F1536" t="s">
        <v>26</v>
      </c>
      <c r="G1536">
        <v>333</v>
      </c>
      <c r="H1536">
        <v>72775</v>
      </c>
      <c r="I1536">
        <v>4</v>
      </c>
      <c r="J1536" s="11">
        <v>0.20833333333333334</v>
      </c>
      <c r="K1536" t="s">
        <v>22</v>
      </c>
      <c r="L1536">
        <v>2194894679</v>
      </c>
      <c r="M1536">
        <v>2205821202</v>
      </c>
      <c r="N1536" t="s">
        <v>24</v>
      </c>
      <c r="O1536" t="s">
        <v>32</v>
      </c>
    </row>
    <row r="1537" spans="1:15" x14ac:dyDescent="0.3">
      <c r="A1537" t="s">
        <v>14</v>
      </c>
      <c r="B1537">
        <v>9</v>
      </c>
      <c r="C1537" t="str">
        <f>+TEXT(BaseDatos[[#This Row],[Fecha]],"mmmm")</f>
        <v>December</v>
      </c>
      <c r="D1537" s="18">
        <v>44904</v>
      </c>
      <c r="E1537" t="s">
        <v>34</v>
      </c>
      <c r="F1537" t="s">
        <v>30</v>
      </c>
      <c r="G1537">
        <v>329</v>
      </c>
      <c r="H1537">
        <v>41015</v>
      </c>
      <c r="I1537">
        <v>5</v>
      </c>
      <c r="J1537" s="11">
        <v>0.1875</v>
      </c>
      <c r="K1537" t="s">
        <v>22</v>
      </c>
      <c r="L1537">
        <v>2177693658</v>
      </c>
      <c r="M1537">
        <v>2150486004</v>
      </c>
      <c r="N1537" t="s">
        <v>31</v>
      </c>
      <c r="O1537" t="s">
        <v>47</v>
      </c>
    </row>
    <row r="1538" spans="1:15" x14ac:dyDescent="0.3">
      <c r="A1538" t="s">
        <v>14</v>
      </c>
      <c r="B1538">
        <v>23</v>
      </c>
      <c r="C1538" t="str">
        <f>+TEXT(BaseDatos[[#This Row],[Fecha]],"mmmm")</f>
        <v>September</v>
      </c>
      <c r="D1538" s="18">
        <v>44827</v>
      </c>
      <c r="E1538" t="s">
        <v>35</v>
      </c>
      <c r="F1538" t="s">
        <v>40</v>
      </c>
      <c r="G1538">
        <v>382</v>
      </c>
      <c r="H1538">
        <v>40677</v>
      </c>
      <c r="I1538">
        <v>5</v>
      </c>
      <c r="J1538" s="11">
        <v>0.1875</v>
      </c>
      <c r="K1538" t="s">
        <v>27</v>
      </c>
      <c r="L1538">
        <v>2177693658</v>
      </c>
      <c r="M1538">
        <v>2162890821</v>
      </c>
      <c r="N1538" t="s">
        <v>38</v>
      </c>
      <c r="O1538" t="s">
        <v>32</v>
      </c>
    </row>
    <row r="1539" spans="1:15" x14ac:dyDescent="0.3">
      <c r="A1539" t="s">
        <v>14</v>
      </c>
      <c r="B1539">
        <v>17</v>
      </c>
      <c r="C1539" t="str">
        <f>+TEXT(BaseDatos[[#This Row],[Fecha]],"mmmm")</f>
        <v>August</v>
      </c>
      <c r="D1539" s="18">
        <v>44790</v>
      </c>
      <c r="E1539" t="s">
        <v>15</v>
      </c>
      <c r="F1539" t="s">
        <v>40</v>
      </c>
      <c r="G1539">
        <v>222</v>
      </c>
      <c r="H1539">
        <v>29742</v>
      </c>
      <c r="I1539">
        <v>3</v>
      </c>
      <c r="J1539" s="11">
        <v>0.125</v>
      </c>
      <c r="K1539" t="s">
        <v>22</v>
      </c>
      <c r="L1539">
        <v>2194894679</v>
      </c>
      <c r="M1539">
        <v>2162890821</v>
      </c>
      <c r="N1539" t="s">
        <v>38</v>
      </c>
      <c r="O1539" t="s">
        <v>46</v>
      </c>
    </row>
    <row r="1540" spans="1:15" x14ac:dyDescent="0.3">
      <c r="A1540" t="s">
        <v>41</v>
      </c>
      <c r="B1540">
        <v>11</v>
      </c>
      <c r="C1540" t="str">
        <f>+TEXT(BaseDatos[[#This Row],[Fecha]],"mmmm")</f>
        <v>October</v>
      </c>
      <c r="D1540" s="18">
        <v>44845</v>
      </c>
      <c r="E1540" t="s">
        <v>20</v>
      </c>
      <c r="F1540" t="s">
        <v>40</v>
      </c>
      <c r="G1540">
        <v>333</v>
      </c>
      <c r="H1540">
        <v>60124</v>
      </c>
      <c r="I1540">
        <v>4</v>
      </c>
      <c r="J1540" s="11">
        <v>0.20833333333333334</v>
      </c>
      <c r="K1540" t="s">
        <v>27</v>
      </c>
      <c r="L1540">
        <v>2207497170</v>
      </c>
      <c r="M1540">
        <v>2150486004</v>
      </c>
      <c r="N1540" t="s">
        <v>18</v>
      </c>
      <c r="O1540" t="s">
        <v>32</v>
      </c>
    </row>
    <row r="1541" spans="1:15" x14ac:dyDescent="0.3">
      <c r="A1541" t="s">
        <v>14</v>
      </c>
      <c r="B1541">
        <v>24</v>
      </c>
      <c r="C1541" t="str">
        <f>+TEXT(BaseDatos[[#This Row],[Fecha]],"mmmm")</f>
        <v>April</v>
      </c>
      <c r="D1541" s="18">
        <v>44675</v>
      </c>
      <c r="E1541" t="s">
        <v>15</v>
      </c>
      <c r="F1541" t="s">
        <v>30</v>
      </c>
      <c r="G1541">
        <v>222</v>
      </c>
      <c r="H1541">
        <v>79698</v>
      </c>
      <c r="I1541">
        <v>3</v>
      </c>
      <c r="J1541" s="11">
        <v>0.125</v>
      </c>
      <c r="K1541" t="s">
        <v>22</v>
      </c>
      <c r="L1541">
        <v>2205821202</v>
      </c>
      <c r="M1541">
        <v>2150486004</v>
      </c>
      <c r="N1541" t="s">
        <v>38</v>
      </c>
      <c r="O1541" t="s">
        <v>32</v>
      </c>
    </row>
    <row r="1542" spans="1:15" x14ac:dyDescent="0.3">
      <c r="A1542" t="s">
        <v>14</v>
      </c>
      <c r="B1542">
        <v>5</v>
      </c>
      <c r="C1542" t="str">
        <f>+TEXT(BaseDatos[[#This Row],[Fecha]],"mmmm")</f>
        <v>November</v>
      </c>
      <c r="D1542" s="18">
        <v>44870</v>
      </c>
      <c r="E1542" t="s">
        <v>34</v>
      </c>
      <c r="F1542" t="s">
        <v>16</v>
      </c>
      <c r="G1542">
        <v>329</v>
      </c>
      <c r="H1542">
        <v>37683</v>
      </c>
      <c r="I1542">
        <v>5</v>
      </c>
      <c r="J1542" s="11">
        <v>0.1875</v>
      </c>
      <c r="K1542" t="s">
        <v>22</v>
      </c>
      <c r="L1542">
        <v>2210881640</v>
      </c>
      <c r="M1542">
        <v>2177693658</v>
      </c>
      <c r="N1542" t="s">
        <v>24</v>
      </c>
      <c r="O1542" t="s">
        <v>28</v>
      </c>
    </row>
    <row r="1543" spans="1:15" x14ac:dyDescent="0.3">
      <c r="A1543" t="s">
        <v>14</v>
      </c>
      <c r="B1543">
        <v>6</v>
      </c>
      <c r="C1543" t="str">
        <f>+TEXT(BaseDatos[[#This Row],[Fecha]],"mmmm")</f>
        <v>April</v>
      </c>
      <c r="D1543" s="18">
        <v>44657</v>
      </c>
      <c r="E1543" t="s">
        <v>34</v>
      </c>
      <c r="F1543" t="s">
        <v>40</v>
      </c>
      <c r="G1543">
        <v>329</v>
      </c>
      <c r="H1543">
        <v>30638</v>
      </c>
      <c r="I1543">
        <v>5</v>
      </c>
      <c r="J1543" s="11">
        <v>0.1875</v>
      </c>
      <c r="K1543" t="s">
        <v>22</v>
      </c>
      <c r="L1543">
        <v>2150486004</v>
      </c>
      <c r="M1543">
        <v>2207497170</v>
      </c>
      <c r="N1543" t="s">
        <v>31</v>
      </c>
      <c r="O1543" t="s">
        <v>48</v>
      </c>
    </row>
    <row r="1544" spans="1:15" x14ac:dyDescent="0.3">
      <c r="A1544" t="s">
        <v>41</v>
      </c>
      <c r="B1544">
        <v>8</v>
      </c>
      <c r="C1544" t="str">
        <f>+TEXT(BaseDatos[[#This Row],[Fecha]],"mmmm")</f>
        <v>May</v>
      </c>
      <c r="D1544" s="18">
        <v>44689</v>
      </c>
      <c r="E1544" t="s">
        <v>23</v>
      </c>
      <c r="F1544" t="s">
        <v>40</v>
      </c>
      <c r="G1544">
        <v>900</v>
      </c>
      <c r="H1544">
        <v>74765</v>
      </c>
      <c r="I1544">
        <v>5</v>
      </c>
      <c r="J1544" s="11">
        <v>0.29166666666666669</v>
      </c>
      <c r="K1544" t="s">
        <v>17</v>
      </c>
      <c r="L1544">
        <v>2162890821</v>
      </c>
      <c r="M1544">
        <v>2150486004</v>
      </c>
      <c r="N1544" t="s">
        <v>18</v>
      </c>
      <c r="O1544" t="s">
        <v>46</v>
      </c>
    </row>
    <row r="1545" spans="1:15" x14ac:dyDescent="0.3">
      <c r="A1545" t="s">
        <v>14</v>
      </c>
      <c r="B1545">
        <v>22</v>
      </c>
      <c r="C1545" t="str">
        <f>+TEXT(BaseDatos[[#This Row],[Fecha]],"mmmm")</f>
        <v>June</v>
      </c>
      <c r="D1545" s="18">
        <v>44734</v>
      </c>
      <c r="E1545" t="s">
        <v>34</v>
      </c>
      <c r="F1545" t="s">
        <v>40</v>
      </c>
      <c r="G1545">
        <v>329</v>
      </c>
      <c r="H1545">
        <v>20465</v>
      </c>
      <c r="I1545">
        <v>5</v>
      </c>
      <c r="J1545" s="11">
        <v>0.1875</v>
      </c>
      <c r="K1545" t="s">
        <v>17</v>
      </c>
      <c r="L1545">
        <v>2210881640</v>
      </c>
      <c r="M1545">
        <v>2210881640</v>
      </c>
      <c r="N1545" t="s">
        <v>24</v>
      </c>
      <c r="O1545" t="s">
        <v>45</v>
      </c>
    </row>
    <row r="1546" spans="1:15" x14ac:dyDescent="0.3">
      <c r="A1546" t="s">
        <v>14</v>
      </c>
      <c r="B1546">
        <v>8</v>
      </c>
      <c r="C1546" t="str">
        <f>+TEXT(BaseDatos[[#This Row],[Fecha]],"mmmm")</f>
        <v>May</v>
      </c>
      <c r="D1546" s="18">
        <v>44689</v>
      </c>
      <c r="E1546" t="s">
        <v>29</v>
      </c>
      <c r="F1546" t="s">
        <v>16</v>
      </c>
      <c r="G1546">
        <v>480</v>
      </c>
      <c r="H1546">
        <v>40359</v>
      </c>
      <c r="I1546">
        <v>5</v>
      </c>
      <c r="J1546" s="11">
        <v>0.25</v>
      </c>
      <c r="K1546" t="s">
        <v>27</v>
      </c>
      <c r="L1546">
        <v>2212525308</v>
      </c>
      <c r="M1546">
        <v>2205821202</v>
      </c>
      <c r="N1546" t="s">
        <v>31</v>
      </c>
      <c r="O1546" t="s">
        <v>25</v>
      </c>
    </row>
    <row r="1547" spans="1:15" x14ac:dyDescent="0.3">
      <c r="A1547" t="s">
        <v>14</v>
      </c>
      <c r="B1547">
        <v>3</v>
      </c>
      <c r="C1547" t="str">
        <f>+TEXT(BaseDatos[[#This Row],[Fecha]],"mmmm")</f>
        <v>January</v>
      </c>
      <c r="D1547" s="18">
        <v>44564</v>
      </c>
      <c r="E1547" t="s">
        <v>23</v>
      </c>
      <c r="F1547" t="s">
        <v>40</v>
      </c>
      <c r="G1547">
        <v>900</v>
      </c>
      <c r="H1547">
        <v>79211</v>
      </c>
      <c r="I1547">
        <v>5</v>
      </c>
      <c r="J1547" s="11">
        <v>0.29166666666666669</v>
      </c>
      <c r="K1547" t="s">
        <v>22</v>
      </c>
      <c r="L1547">
        <v>2210881640</v>
      </c>
      <c r="M1547">
        <v>2162890821</v>
      </c>
      <c r="N1547" t="s">
        <v>31</v>
      </c>
      <c r="O1547" t="s">
        <v>25</v>
      </c>
    </row>
    <row r="1548" spans="1:15" x14ac:dyDescent="0.3">
      <c r="A1548" t="s">
        <v>41</v>
      </c>
      <c r="B1548">
        <v>23</v>
      </c>
      <c r="C1548" t="str">
        <f>+TEXT(BaseDatos[[#This Row],[Fecha]],"mmmm")</f>
        <v>March</v>
      </c>
      <c r="D1548" s="18">
        <v>44643</v>
      </c>
      <c r="E1548" t="s">
        <v>20</v>
      </c>
      <c r="F1548" t="s">
        <v>36</v>
      </c>
      <c r="G1548">
        <v>333</v>
      </c>
      <c r="H1548">
        <v>78927</v>
      </c>
      <c r="I1548">
        <v>4</v>
      </c>
      <c r="J1548" s="11">
        <v>0.20833333333333334</v>
      </c>
      <c r="K1548" t="s">
        <v>17</v>
      </c>
      <c r="L1548">
        <v>2177693658</v>
      </c>
      <c r="M1548">
        <v>2186970936</v>
      </c>
      <c r="N1548" t="s">
        <v>18</v>
      </c>
      <c r="O1548" t="s">
        <v>32</v>
      </c>
    </row>
    <row r="1549" spans="1:15" x14ac:dyDescent="0.3">
      <c r="A1549" t="s">
        <v>14</v>
      </c>
      <c r="B1549">
        <v>20</v>
      </c>
      <c r="C1549" t="str">
        <f>+TEXT(BaseDatos[[#This Row],[Fecha]],"mmmm")</f>
        <v>February</v>
      </c>
      <c r="D1549" s="18">
        <v>44612</v>
      </c>
      <c r="E1549" t="s">
        <v>34</v>
      </c>
      <c r="F1549" t="s">
        <v>21</v>
      </c>
      <c r="G1549">
        <v>329</v>
      </c>
      <c r="H1549">
        <v>49186</v>
      </c>
      <c r="I1549">
        <v>5</v>
      </c>
      <c r="J1549" s="11">
        <v>0.1875</v>
      </c>
      <c r="K1549" t="s">
        <v>27</v>
      </c>
      <c r="L1549">
        <v>2162890821</v>
      </c>
      <c r="M1549">
        <v>2212525308</v>
      </c>
      <c r="N1549" t="s">
        <v>18</v>
      </c>
      <c r="O1549" t="s">
        <v>48</v>
      </c>
    </row>
    <row r="1550" spans="1:15" x14ac:dyDescent="0.3">
      <c r="A1550" t="s">
        <v>14</v>
      </c>
      <c r="B1550">
        <v>3</v>
      </c>
      <c r="C1550" t="str">
        <f>+TEXT(BaseDatos[[#This Row],[Fecha]],"mmmm")</f>
        <v>June</v>
      </c>
      <c r="D1550" s="18">
        <v>44715</v>
      </c>
      <c r="E1550" t="s">
        <v>15</v>
      </c>
      <c r="F1550" t="s">
        <v>30</v>
      </c>
      <c r="G1550">
        <v>222</v>
      </c>
      <c r="H1550">
        <v>56700</v>
      </c>
      <c r="I1550">
        <v>3</v>
      </c>
      <c r="J1550" s="11">
        <v>0.125</v>
      </c>
      <c r="K1550" t="s">
        <v>22</v>
      </c>
      <c r="L1550">
        <v>2177693658</v>
      </c>
      <c r="M1550">
        <v>2205821202</v>
      </c>
      <c r="N1550" t="s">
        <v>38</v>
      </c>
      <c r="O1550" t="s">
        <v>44</v>
      </c>
    </row>
    <row r="1551" spans="1:15" x14ac:dyDescent="0.3">
      <c r="A1551" t="s">
        <v>14</v>
      </c>
      <c r="B1551">
        <v>11</v>
      </c>
      <c r="C1551" t="str">
        <f>+TEXT(BaseDatos[[#This Row],[Fecha]],"mmmm")</f>
        <v>December</v>
      </c>
      <c r="D1551" s="18">
        <v>44906</v>
      </c>
      <c r="E1551" t="s">
        <v>15</v>
      </c>
      <c r="F1551" t="s">
        <v>21</v>
      </c>
      <c r="G1551">
        <v>222</v>
      </c>
      <c r="H1551">
        <v>18728</v>
      </c>
      <c r="I1551">
        <v>3</v>
      </c>
      <c r="J1551" s="11">
        <v>0.125</v>
      </c>
      <c r="K1551" t="s">
        <v>17</v>
      </c>
      <c r="L1551">
        <v>2186970936</v>
      </c>
      <c r="M1551">
        <v>2212525308</v>
      </c>
      <c r="N1551" t="s">
        <v>24</v>
      </c>
      <c r="O1551" t="s">
        <v>45</v>
      </c>
    </row>
    <row r="1552" spans="1:15" x14ac:dyDescent="0.3">
      <c r="A1552" t="s">
        <v>14</v>
      </c>
      <c r="B1552">
        <v>4</v>
      </c>
      <c r="C1552" t="str">
        <f>+TEXT(BaseDatos[[#This Row],[Fecha]],"mmmm")</f>
        <v>August</v>
      </c>
      <c r="D1552" s="18">
        <v>44777</v>
      </c>
      <c r="E1552" t="s">
        <v>34</v>
      </c>
      <c r="F1552" t="s">
        <v>26</v>
      </c>
      <c r="G1552">
        <v>329</v>
      </c>
      <c r="H1552">
        <v>15663</v>
      </c>
      <c r="I1552">
        <v>5</v>
      </c>
      <c r="J1552" s="11">
        <v>0.1875</v>
      </c>
      <c r="K1552" t="s">
        <v>22</v>
      </c>
      <c r="L1552">
        <v>2177693658</v>
      </c>
      <c r="M1552">
        <v>2162890821</v>
      </c>
      <c r="N1552" t="s">
        <v>24</v>
      </c>
      <c r="O1552" t="s">
        <v>32</v>
      </c>
    </row>
    <row r="1553" spans="1:15" x14ac:dyDescent="0.3">
      <c r="A1553" t="s">
        <v>41</v>
      </c>
      <c r="B1553">
        <v>17</v>
      </c>
      <c r="C1553" t="str">
        <f>+TEXT(BaseDatos[[#This Row],[Fecha]],"mmmm")</f>
        <v>January</v>
      </c>
      <c r="D1553" s="18">
        <v>44578</v>
      </c>
      <c r="E1553" t="s">
        <v>34</v>
      </c>
      <c r="F1553" t="s">
        <v>26</v>
      </c>
      <c r="G1553">
        <v>329</v>
      </c>
      <c r="H1553">
        <v>61101</v>
      </c>
      <c r="I1553">
        <v>5</v>
      </c>
      <c r="J1553" s="11">
        <v>0.1875</v>
      </c>
      <c r="K1553" t="s">
        <v>27</v>
      </c>
      <c r="L1553">
        <v>2150486004</v>
      </c>
      <c r="M1553">
        <v>2207497170</v>
      </c>
      <c r="N1553" t="s">
        <v>24</v>
      </c>
      <c r="O1553" t="s">
        <v>39</v>
      </c>
    </row>
    <row r="1554" spans="1:15" x14ac:dyDescent="0.3">
      <c r="A1554" t="s">
        <v>14</v>
      </c>
      <c r="B1554">
        <v>13</v>
      </c>
      <c r="C1554" t="str">
        <f>+TEXT(BaseDatos[[#This Row],[Fecha]],"mmmm")</f>
        <v>July</v>
      </c>
      <c r="D1554" s="18">
        <v>44755</v>
      </c>
      <c r="E1554" t="s">
        <v>35</v>
      </c>
      <c r="F1554" t="s">
        <v>16</v>
      </c>
      <c r="G1554">
        <v>382</v>
      </c>
      <c r="H1554">
        <v>13432</v>
      </c>
      <c r="I1554">
        <v>5</v>
      </c>
      <c r="J1554" s="11">
        <v>0.1875</v>
      </c>
      <c r="K1554" t="s">
        <v>27</v>
      </c>
      <c r="L1554">
        <v>2177693658</v>
      </c>
      <c r="M1554">
        <v>2150486004</v>
      </c>
      <c r="N1554" t="s">
        <v>38</v>
      </c>
      <c r="O1554" t="s">
        <v>48</v>
      </c>
    </row>
    <row r="1555" spans="1:15" x14ac:dyDescent="0.3">
      <c r="A1555" t="s">
        <v>14</v>
      </c>
      <c r="B1555">
        <v>20</v>
      </c>
      <c r="C1555" t="str">
        <f>+TEXT(BaseDatos[[#This Row],[Fecha]],"mmmm")</f>
        <v>December</v>
      </c>
      <c r="D1555" s="18">
        <v>44915</v>
      </c>
      <c r="E1555" t="s">
        <v>34</v>
      </c>
      <c r="F1555" t="s">
        <v>36</v>
      </c>
      <c r="G1555">
        <v>329</v>
      </c>
      <c r="H1555">
        <v>70839</v>
      </c>
      <c r="I1555">
        <v>5</v>
      </c>
      <c r="J1555" s="11">
        <v>0.1875</v>
      </c>
      <c r="K1555" t="s">
        <v>17</v>
      </c>
      <c r="L1555">
        <v>2212525308</v>
      </c>
      <c r="M1555">
        <v>2210881640</v>
      </c>
      <c r="N1555" t="s">
        <v>31</v>
      </c>
      <c r="O1555" t="s">
        <v>47</v>
      </c>
    </row>
    <row r="1556" spans="1:15" x14ac:dyDescent="0.3">
      <c r="A1556" t="s">
        <v>14</v>
      </c>
      <c r="B1556">
        <v>11</v>
      </c>
      <c r="C1556" t="str">
        <f>+TEXT(BaseDatos[[#This Row],[Fecha]],"mmmm")</f>
        <v>February</v>
      </c>
      <c r="D1556" s="18">
        <v>44603</v>
      </c>
      <c r="E1556" t="s">
        <v>29</v>
      </c>
      <c r="F1556" t="s">
        <v>21</v>
      </c>
      <c r="G1556">
        <v>480</v>
      </c>
      <c r="H1556">
        <v>50032</v>
      </c>
      <c r="I1556">
        <v>5</v>
      </c>
      <c r="J1556" s="11">
        <v>0.25</v>
      </c>
      <c r="K1556" t="s">
        <v>22</v>
      </c>
      <c r="L1556">
        <v>2194894679</v>
      </c>
      <c r="M1556">
        <v>2210881640</v>
      </c>
      <c r="N1556" t="s">
        <v>18</v>
      </c>
      <c r="O1556" t="s">
        <v>45</v>
      </c>
    </row>
    <row r="1557" spans="1:15" x14ac:dyDescent="0.3">
      <c r="A1557" t="s">
        <v>14</v>
      </c>
      <c r="B1557">
        <v>21</v>
      </c>
      <c r="C1557" t="str">
        <f>+TEXT(BaseDatos[[#This Row],[Fecha]],"mmmm")</f>
        <v>January</v>
      </c>
      <c r="D1557" s="18">
        <v>44582</v>
      </c>
      <c r="E1557" t="s">
        <v>29</v>
      </c>
      <c r="F1557" t="s">
        <v>26</v>
      </c>
      <c r="G1557">
        <v>480</v>
      </c>
      <c r="H1557">
        <v>56727</v>
      </c>
      <c r="I1557">
        <v>5</v>
      </c>
      <c r="J1557" s="11">
        <v>0.25</v>
      </c>
      <c r="K1557" t="s">
        <v>27</v>
      </c>
      <c r="L1557">
        <v>2162890821</v>
      </c>
      <c r="M1557">
        <v>2205821202</v>
      </c>
      <c r="N1557" t="s">
        <v>38</v>
      </c>
      <c r="O1557" t="s">
        <v>32</v>
      </c>
    </row>
    <row r="1558" spans="1:15" x14ac:dyDescent="0.3">
      <c r="A1558" t="s">
        <v>14</v>
      </c>
      <c r="B1558">
        <v>1</v>
      </c>
      <c r="C1558" t="str">
        <f>+TEXT(BaseDatos[[#This Row],[Fecha]],"mmmm")</f>
        <v>July</v>
      </c>
      <c r="D1558" s="18">
        <v>44743</v>
      </c>
      <c r="E1558" t="s">
        <v>29</v>
      </c>
      <c r="F1558" t="s">
        <v>26</v>
      </c>
      <c r="G1558">
        <v>480</v>
      </c>
      <c r="H1558">
        <v>53542</v>
      </c>
      <c r="I1558">
        <v>5</v>
      </c>
      <c r="J1558" s="11">
        <v>0.25</v>
      </c>
      <c r="K1558" t="s">
        <v>22</v>
      </c>
      <c r="L1558">
        <v>2205821202</v>
      </c>
      <c r="M1558">
        <v>2212525308</v>
      </c>
      <c r="N1558" t="s">
        <v>18</v>
      </c>
      <c r="O1558" t="s">
        <v>45</v>
      </c>
    </row>
    <row r="1559" spans="1:15" x14ac:dyDescent="0.3">
      <c r="A1559" t="s">
        <v>14</v>
      </c>
      <c r="B1559">
        <v>16</v>
      </c>
      <c r="C1559" t="str">
        <f>+TEXT(BaseDatos[[#This Row],[Fecha]],"mmmm")</f>
        <v>December</v>
      </c>
      <c r="D1559" s="18">
        <v>44911</v>
      </c>
      <c r="E1559" t="s">
        <v>35</v>
      </c>
      <c r="F1559" t="s">
        <v>30</v>
      </c>
      <c r="G1559">
        <v>382</v>
      </c>
      <c r="H1559">
        <v>53770</v>
      </c>
      <c r="I1559">
        <v>5</v>
      </c>
      <c r="J1559" s="11">
        <v>0.1875</v>
      </c>
      <c r="K1559" t="s">
        <v>27</v>
      </c>
      <c r="L1559">
        <v>2205821202</v>
      </c>
      <c r="M1559">
        <v>2205821202</v>
      </c>
      <c r="N1559" t="s">
        <v>31</v>
      </c>
      <c r="O1559" t="s">
        <v>39</v>
      </c>
    </row>
    <row r="1560" spans="1:15" x14ac:dyDescent="0.3">
      <c r="A1560" t="s">
        <v>41</v>
      </c>
      <c r="B1560">
        <v>9</v>
      </c>
      <c r="C1560" t="str">
        <f>+TEXT(BaseDatos[[#This Row],[Fecha]],"mmmm")</f>
        <v>April</v>
      </c>
      <c r="D1560" s="18">
        <v>44660</v>
      </c>
      <c r="E1560" t="s">
        <v>29</v>
      </c>
      <c r="F1560" t="s">
        <v>21</v>
      </c>
      <c r="G1560">
        <v>480</v>
      </c>
      <c r="H1560">
        <v>65897</v>
      </c>
      <c r="I1560">
        <v>5</v>
      </c>
      <c r="J1560" s="11">
        <v>0.25</v>
      </c>
      <c r="K1560" t="s">
        <v>22</v>
      </c>
      <c r="L1560">
        <v>2210881640</v>
      </c>
      <c r="M1560">
        <v>2162890821</v>
      </c>
      <c r="N1560" t="s">
        <v>24</v>
      </c>
      <c r="O1560" t="s">
        <v>32</v>
      </c>
    </row>
    <row r="1561" spans="1:15" x14ac:dyDescent="0.3">
      <c r="A1561" t="s">
        <v>14</v>
      </c>
      <c r="B1561">
        <v>8</v>
      </c>
      <c r="C1561" t="str">
        <f>+TEXT(BaseDatos[[#This Row],[Fecha]],"mmmm")</f>
        <v>December</v>
      </c>
      <c r="D1561" s="18">
        <v>44903</v>
      </c>
      <c r="E1561" t="s">
        <v>15</v>
      </c>
      <c r="F1561" t="s">
        <v>30</v>
      </c>
      <c r="G1561">
        <v>222</v>
      </c>
      <c r="H1561">
        <v>54854</v>
      </c>
      <c r="I1561">
        <v>3</v>
      </c>
      <c r="J1561" s="11">
        <v>0.125</v>
      </c>
      <c r="K1561" t="s">
        <v>17</v>
      </c>
      <c r="L1561">
        <v>2162890821</v>
      </c>
      <c r="M1561">
        <v>2162890821</v>
      </c>
      <c r="N1561" t="s">
        <v>24</v>
      </c>
      <c r="O1561" t="s">
        <v>19</v>
      </c>
    </row>
    <row r="1562" spans="1:15" x14ac:dyDescent="0.3">
      <c r="A1562" t="s">
        <v>14</v>
      </c>
      <c r="B1562">
        <v>7</v>
      </c>
      <c r="C1562" t="str">
        <f>+TEXT(BaseDatos[[#This Row],[Fecha]],"mmmm")</f>
        <v>April</v>
      </c>
      <c r="D1562" s="18">
        <v>44658</v>
      </c>
      <c r="E1562" t="s">
        <v>35</v>
      </c>
      <c r="F1562" t="s">
        <v>26</v>
      </c>
      <c r="G1562">
        <v>382</v>
      </c>
      <c r="H1562">
        <v>23848</v>
      </c>
      <c r="I1562">
        <v>5</v>
      </c>
      <c r="J1562" s="11">
        <v>0.1875</v>
      </c>
      <c r="K1562" t="s">
        <v>27</v>
      </c>
      <c r="L1562">
        <v>2194894679</v>
      </c>
      <c r="M1562">
        <v>2207497170</v>
      </c>
      <c r="N1562" t="s">
        <v>31</v>
      </c>
      <c r="O1562" t="s">
        <v>45</v>
      </c>
    </row>
    <row r="1563" spans="1:15" x14ac:dyDescent="0.3">
      <c r="A1563" t="s">
        <v>14</v>
      </c>
      <c r="B1563">
        <v>18</v>
      </c>
      <c r="C1563" t="str">
        <f>+TEXT(BaseDatos[[#This Row],[Fecha]],"mmmm")</f>
        <v>May</v>
      </c>
      <c r="D1563" s="18">
        <v>44699</v>
      </c>
      <c r="E1563" t="s">
        <v>20</v>
      </c>
      <c r="F1563" t="s">
        <v>16</v>
      </c>
      <c r="G1563">
        <v>333</v>
      </c>
      <c r="H1563">
        <v>55637</v>
      </c>
      <c r="I1563">
        <v>4</v>
      </c>
      <c r="J1563" s="11">
        <v>0.20833333333333334</v>
      </c>
      <c r="K1563" t="s">
        <v>22</v>
      </c>
      <c r="L1563">
        <v>2212525308</v>
      </c>
      <c r="M1563">
        <v>2150486004</v>
      </c>
      <c r="N1563" t="s">
        <v>24</v>
      </c>
      <c r="O1563" t="s">
        <v>37</v>
      </c>
    </row>
    <row r="1564" spans="1:15" x14ac:dyDescent="0.3">
      <c r="A1564" t="s">
        <v>14</v>
      </c>
      <c r="B1564">
        <v>6</v>
      </c>
      <c r="C1564" t="str">
        <f>+TEXT(BaseDatos[[#This Row],[Fecha]],"mmmm")</f>
        <v>February</v>
      </c>
      <c r="D1564" s="18">
        <v>44598</v>
      </c>
      <c r="E1564" t="s">
        <v>15</v>
      </c>
      <c r="F1564" t="s">
        <v>30</v>
      </c>
      <c r="G1564">
        <v>222</v>
      </c>
      <c r="H1564">
        <v>65911</v>
      </c>
      <c r="I1564">
        <v>3</v>
      </c>
      <c r="J1564" s="11">
        <v>0.125</v>
      </c>
      <c r="K1564" t="s">
        <v>27</v>
      </c>
      <c r="L1564">
        <v>2186970936</v>
      </c>
      <c r="M1564">
        <v>2205821202</v>
      </c>
      <c r="N1564" t="s">
        <v>18</v>
      </c>
      <c r="O1564" t="s">
        <v>48</v>
      </c>
    </row>
    <row r="1565" spans="1:15" x14ac:dyDescent="0.3">
      <c r="A1565" t="s">
        <v>14</v>
      </c>
      <c r="B1565">
        <v>26</v>
      </c>
      <c r="C1565" t="str">
        <f>+TEXT(BaseDatos[[#This Row],[Fecha]],"mmmm")</f>
        <v>July</v>
      </c>
      <c r="D1565" s="18">
        <v>44768</v>
      </c>
      <c r="E1565" t="s">
        <v>20</v>
      </c>
      <c r="F1565" t="s">
        <v>26</v>
      </c>
      <c r="G1565">
        <v>333</v>
      </c>
      <c r="H1565">
        <v>63717</v>
      </c>
      <c r="I1565">
        <v>4</v>
      </c>
      <c r="J1565" s="11">
        <v>0.20833333333333334</v>
      </c>
      <c r="K1565" t="s">
        <v>17</v>
      </c>
      <c r="L1565">
        <v>2210881640</v>
      </c>
      <c r="M1565">
        <v>2212525308</v>
      </c>
      <c r="N1565" t="s">
        <v>18</v>
      </c>
      <c r="O1565" t="s">
        <v>45</v>
      </c>
    </row>
    <row r="1566" spans="1:15" x14ac:dyDescent="0.3">
      <c r="A1566" t="s">
        <v>14</v>
      </c>
      <c r="B1566">
        <v>15</v>
      </c>
      <c r="C1566" t="str">
        <f>+TEXT(BaseDatos[[#This Row],[Fecha]],"mmmm")</f>
        <v>November</v>
      </c>
      <c r="D1566" s="18">
        <v>44880</v>
      </c>
      <c r="E1566" t="s">
        <v>23</v>
      </c>
      <c r="F1566" t="s">
        <v>36</v>
      </c>
      <c r="G1566">
        <v>900</v>
      </c>
      <c r="H1566">
        <v>17935</v>
      </c>
      <c r="I1566">
        <v>5</v>
      </c>
      <c r="J1566" s="11">
        <v>0.29166666666666669</v>
      </c>
      <c r="K1566" t="s">
        <v>27</v>
      </c>
      <c r="L1566">
        <v>2150486004</v>
      </c>
      <c r="M1566">
        <v>2205821202</v>
      </c>
      <c r="N1566" t="s">
        <v>31</v>
      </c>
      <c r="O1566" t="s">
        <v>44</v>
      </c>
    </row>
    <row r="1567" spans="1:15" x14ac:dyDescent="0.3">
      <c r="A1567" t="s">
        <v>14</v>
      </c>
      <c r="B1567">
        <v>26</v>
      </c>
      <c r="C1567" t="str">
        <f>+TEXT(BaseDatos[[#This Row],[Fecha]],"mmmm")</f>
        <v>April</v>
      </c>
      <c r="D1567" s="18">
        <v>44677</v>
      </c>
      <c r="E1567" t="s">
        <v>20</v>
      </c>
      <c r="F1567" t="s">
        <v>16</v>
      </c>
      <c r="G1567">
        <v>333</v>
      </c>
      <c r="H1567">
        <v>37923</v>
      </c>
      <c r="I1567">
        <v>4</v>
      </c>
      <c r="J1567" s="11">
        <v>0.20833333333333334</v>
      </c>
      <c r="K1567" t="s">
        <v>27</v>
      </c>
      <c r="L1567">
        <v>2207497170</v>
      </c>
      <c r="M1567">
        <v>2212525308</v>
      </c>
      <c r="N1567" t="s">
        <v>38</v>
      </c>
      <c r="O1567" t="s">
        <v>47</v>
      </c>
    </row>
    <row r="1568" spans="1:15" x14ac:dyDescent="0.3">
      <c r="A1568" t="s">
        <v>14</v>
      </c>
      <c r="B1568">
        <v>15</v>
      </c>
      <c r="C1568" t="str">
        <f>+TEXT(BaseDatos[[#This Row],[Fecha]],"mmmm")</f>
        <v>August</v>
      </c>
      <c r="D1568" s="18">
        <v>44788</v>
      </c>
      <c r="E1568" t="s">
        <v>20</v>
      </c>
      <c r="F1568" t="s">
        <v>26</v>
      </c>
      <c r="G1568">
        <v>333</v>
      </c>
      <c r="H1568">
        <v>52449</v>
      </c>
      <c r="I1568">
        <v>4</v>
      </c>
      <c r="J1568" s="11">
        <v>0.20833333333333334</v>
      </c>
      <c r="K1568" t="s">
        <v>17</v>
      </c>
      <c r="L1568">
        <v>2212525308</v>
      </c>
      <c r="M1568">
        <v>2162890821</v>
      </c>
      <c r="N1568" t="s">
        <v>31</v>
      </c>
      <c r="O1568" t="s">
        <v>19</v>
      </c>
    </row>
    <row r="1569" spans="1:15" x14ac:dyDescent="0.3">
      <c r="A1569" t="s">
        <v>14</v>
      </c>
      <c r="B1569">
        <v>16</v>
      </c>
      <c r="C1569" t="str">
        <f>+TEXT(BaseDatos[[#This Row],[Fecha]],"mmmm")</f>
        <v>November</v>
      </c>
      <c r="D1569" s="18">
        <v>44881</v>
      </c>
      <c r="E1569" t="s">
        <v>35</v>
      </c>
      <c r="F1569" t="s">
        <v>36</v>
      </c>
      <c r="G1569">
        <v>382</v>
      </c>
      <c r="H1569">
        <v>61201</v>
      </c>
      <c r="I1569">
        <v>5</v>
      </c>
      <c r="J1569" s="11">
        <v>0.1875</v>
      </c>
      <c r="K1569" t="s">
        <v>17</v>
      </c>
      <c r="L1569">
        <v>2186970936</v>
      </c>
      <c r="M1569">
        <v>2177693658</v>
      </c>
      <c r="N1569" t="s">
        <v>31</v>
      </c>
      <c r="O1569" t="s">
        <v>45</v>
      </c>
    </row>
    <row r="1570" spans="1:15" x14ac:dyDescent="0.3">
      <c r="A1570" t="s">
        <v>41</v>
      </c>
      <c r="B1570">
        <v>2</v>
      </c>
      <c r="C1570" t="str">
        <f>+TEXT(BaseDatos[[#This Row],[Fecha]],"mmmm")</f>
        <v>April</v>
      </c>
      <c r="D1570" s="18">
        <v>44653</v>
      </c>
      <c r="E1570" t="s">
        <v>35</v>
      </c>
      <c r="F1570" t="s">
        <v>26</v>
      </c>
      <c r="G1570">
        <v>382</v>
      </c>
      <c r="H1570">
        <v>75561</v>
      </c>
      <c r="I1570">
        <v>5</v>
      </c>
      <c r="J1570" s="11">
        <v>0.1875</v>
      </c>
      <c r="K1570" t="s">
        <v>22</v>
      </c>
      <c r="L1570">
        <v>2177693658</v>
      </c>
      <c r="M1570">
        <v>2150486004</v>
      </c>
      <c r="N1570" t="s">
        <v>38</v>
      </c>
      <c r="O1570" t="s">
        <v>33</v>
      </c>
    </row>
    <row r="1571" spans="1:15" x14ac:dyDescent="0.3">
      <c r="A1571" t="s">
        <v>41</v>
      </c>
      <c r="B1571">
        <v>4</v>
      </c>
      <c r="C1571" t="str">
        <f>+TEXT(BaseDatos[[#This Row],[Fecha]],"mmmm")</f>
        <v>August</v>
      </c>
      <c r="D1571" s="18">
        <v>44777</v>
      </c>
      <c r="E1571" t="s">
        <v>35</v>
      </c>
      <c r="F1571" t="s">
        <v>40</v>
      </c>
      <c r="G1571">
        <v>382</v>
      </c>
      <c r="H1571">
        <v>25156</v>
      </c>
      <c r="I1571">
        <v>5</v>
      </c>
      <c r="J1571" s="11">
        <v>0.1875</v>
      </c>
      <c r="K1571" t="s">
        <v>17</v>
      </c>
      <c r="L1571">
        <v>2150486004</v>
      </c>
      <c r="M1571">
        <v>2162890821</v>
      </c>
      <c r="N1571" t="s">
        <v>24</v>
      </c>
      <c r="O1571" t="s">
        <v>47</v>
      </c>
    </row>
    <row r="1572" spans="1:15" x14ac:dyDescent="0.3">
      <c r="A1572" t="s">
        <v>41</v>
      </c>
      <c r="B1572">
        <v>21</v>
      </c>
      <c r="C1572" t="str">
        <f>+TEXT(BaseDatos[[#This Row],[Fecha]],"mmmm")</f>
        <v>August</v>
      </c>
      <c r="D1572" s="18">
        <v>44794</v>
      </c>
      <c r="E1572" t="s">
        <v>15</v>
      </c>
      <c r="F1572" t="s">
        <v>26</v>
      </c>
      <c r="G1572">
        <v>222</v>
      </c>
      <c r="H1572">
        <v>61751</v>
      </c>
      <c r="I1572">
        <v>3</v>
      </c>
      <c r="J1572" s="11">
        <v>0.125</v>
      </c>
      <c r="K1572" t="s">
        <v>22</v>
      </c>
      <c r="L1572">
        <v>2212525308</v>
      </c>
      <c r="M1572">
        <v>2186970936</v>
      </c>
      <c r="N1572" t="s">
        <v>24</v>
      </c>
      <c r="O1572" t="s">
        <v>45</v>
      </c>
    </row>
    <row r="1573" spans="1:15" x14ac:dyDescent="0.3">
      <c r="A1573" t="s">
        <v>14</v>
      </c>
      <c r="B1573">
        <v>8</v>
      </c>
      <c r="C1573" t="str">
        <f>+TEXT(BaseDatos[[#This Row],[Fecha]],"mmmm")</f>
        <v>January</v>
      </c>
      <c r="D1573" s="18">
        <v>44569</v>
      </c>
      <c r="E1573" t="s">
        <v>29</v>
      </c>
      <c r="F1573" t="s">
        <v>21</v>
      </c>
      <c r="G1573">
        <v>480</v>
      </c>
      <c r="H1573">
        <v>37464</v>
      </c>
      <c r="I1573">
        <v>5</v>
      </c>
      <c r="J1573" s="11">
        <v>0.25</v>
      </c>
      <c r="K1573" t="s">
        <v>17</v>
      </c>
      <c r="L1573">
        <v>2162890821</v>
      </c>
      <c r="M1573">
        <v>2186970936</v>
      </c>
      <c r="N1573" t="s">
        <v>18</v>
      </c>
      <c r="O1573" t="s">
        <v>47</v>
      </c>
    </row>
    <row r="1574" spans="1:15" x14ac:dyDescent="0.3">
      <c r="A1574" t="s">
        <v>41</v>
      </c>
      <c r="B1574">
        <v>14</v>
      </c>
      <c r="C1574" t="str">
        <f>+TEXT(BaseDatos[[#This Row],[Fecha]],"mmmm")</f>
        <v>September</v>
      </c>
      <c r="D1574" s="18">
        <v>44818</v>
      </c>
      <c r="E1574" t="s">
        <v>23</v>
      </c>
      <c r="F1574" t="s">
        <v>21</v>
      </c>
      <c r="G1574">
        <v>900</v>
      </c>
      <c r="H1574">
        <v>14728</v>
      </c>
      <c r="I1574">
        <v>5</v>
      </c>
      <c r="J1574" s="11">
        <v>0.29166666666666669</v>
      </c>
      <c r="K1574" t="s">
        <v>22</v>
      </c>
      <c r="L1574">
        <v>2210881640</v>
      </c>
      <c r="M1574">
        <v>2207497170</v>
      </c>
      <c r="N1574" t="s">
        <v>24</v>
      </c>
      <c r="O1574" t="s">
        <v>47</v>
      </c>
    </row>
    <row r="1575" spans="1:15" x14ac:dyDescent="0.3">
      <c r="A1575" t="s">
        <v>14</v>
      </c>
      <c r="B1575">
        <v>14</v>
      </c>
      <c r="C1575" t="str">
        <f>+TEXT(BaseDatos[[#This Row],[Fecha]],"mmmm")</f>
        <v>March</v>
      </c>
      <c r="D1575" s="18">
        <v>44634</v>
      </c>
      <c r="E1575" t="s">
        <v>20</v>
      </c>
      <c r="F1575" t="s">
        <v>36</v>
      </c>
      <c r="G1575">
        <v>333</v>
      </c>
      <c r="H1575">
        <v>39110</v>
      </c>
      <c r="I1575">
        <v>4</v>
      </c>
      <c r="J1575" s="11">
        <v>0.20833333333333334</v>
      </c>
      <c r="K1575" t="s">
        <v>27</v>
      </c>
      <c r="L1575">
        <v>2150486004</v>
      </c>
      <c r="M1575">
        <v>2150486004</v>
      </c>
      <c r="N1575" t="s">
        <v>18</v>
      </c>
      <c r="O1575" t="s">
        <v>19</v>
      </c>
    </row>
    <row r="1576" spans="1:15" x14ac:dyDescent="0.3">
      <c r="A1576" t="s">
        <v>14</v>
      </c>
      <c r="B1576">
        <v>3</v>
      </c>
      <c r="C1576" t="str">
        <f>+TEXT(BaseDatos[[#This Row],[Fecha]],"mmmm")</f>
        <v>March</v>
      </c>
      <c r="D1576" s="18">
        <v>44623</v>
      </c>
      <c r="E1576" t="s">
        <v>23</v>
      </c>
      <c r="F1576" t="s">
        <v>30</v>
      </c>
      <c r="G1576">
        <v>900</v>
      </c>
      <c r="H1576">
        <v>53066</v>
      </c>
      <c r="I1576">
        <v>5</v>
      </c>
      <c r="J1576" s="11">
        <v>0.29166666666666669</v>
      </c>
      <c r="K1576" t="s">
        <v>22</v>
      </c>
      <c r="L1576">
        <v>2162890821</v>
      </c>
      <c r="M1576">
        <v>2150486004</v>
      </c>
      <c r="N1576" t="s">
        <v>18</v>
      </c>
      <c r="O1576" t="s">
        <v>47</v>
      </c>
    </row>
    <row r="1577" spans="1:15" x14ac:dyDescent="0.3">
      <c r="A1577" t="s">
        <v>14</v>
      </c>
      <c r="B1577">
        <v>14</v>
      </c>
      <c r="C1577" t="str">
        <f>+TEXT(BaseDatos[[#This Row],[Fecha]],"mmmm")</f>
        <v>December</v>
      </c>
      <c r="D1577" s="18">
        <v>44909</v>
      </c>
      <c r="E1577" t="s">
        <v>15</v>
      </c>
      <c r="F1577" t="s">
        <v>36</v>
      </c>
      <c r="G1577">
        <v>222</v>
      </c>
      <c r="H1577">
        <v>30034</v>
      </c>
      <c r="I1577">
        <v>3</v>
      </c>
      <c r="J1577" s="11">
        <v>0.125</v>
      </c>
      <c r="K1577" t="s">
        <v>22</v>
      </c>
      <c r="L1577">
        <v>2205821202</v>
      </c>
      <c r="M1577">
        <v>2205821202</v>
      </c>
      <c r="N1577" t="s">
        <v>18</v>
      </c>
      <c r="O1577" t="s">
        <v>46</v>
      </c>
    </row>
    <row r="1578" spans="1:15" x14ac:dyDescent="0.3">
      <c r="A1578" t="s">
        <v>41</v>
      </c>
      <c r="B1578">
        <v>17</v>
      </c>
      <c r="C1578" t="str">
        <f>+TEXT(BaseDatos[[#This Row],[Fecha]],"mmmm")</f>
        <v>February</v>
      </c>
      <c r="D1578" s="18">
        <v>44609</v>
      </c>
      <c r="E1578" t="s">
        <v>35</v>
      </c>
      <c r="F1578" t="s">
        <v>16</v>
      </c>
      <c r="G1578">
        <v>382</v>
      </c>
      <c r="H1578">
        <v>60138</v>
      </c>
      <c r="I1578">
        <v>5</v>
      </c>
      <c r="J1578" s="11">
        <v>0.1875</v>
      </c>
      <c r="K1578" t="s">
        <v>17</v>
      </c>
      <c r="L1578">
        <v>2150486004</v>
      </c>
      <c r="M1578">
        <v>2186970936</v>
      </c>
      <c r="N1578" t="s">
        <v>38</v>
      </c>
      <c r="O1578" t="s">
        <v>46</v>
      </c>
    </row>
    <row r="1579" spans="1:15" x14ac:dyDescent="0.3">
      <c r="A1579" t="s">
        <v>41</v>
      </c>
      <c r="B1579">
        <v>18</v>
      </c>
      <c r="C1579" t="str">
        <f>+TEXT(BaseDatos[[#This Row],[Fecha]],"mmmm")</f>
        <v>December</v>
      </c>
      <c r="D1579" s="18">
        <v>44913</v>
      </c>
      <c r="E1579" t="s">
        <v>20</v>
      </c>
      <c r="F1579" t="s">
        <v>26</v>
      </c>
      <c r="G1579">
        <v>333</v>
      </c>
      <c r="H1579">
        <v>46571</v>
      </c>
      <c r="I1579">
        <v>4</v>
      </c>
      <c r="J1579" s="11">
        <v>0.20833333333333334</v>
      </c>
      <c r="K1579" t="s">
        <v>22</v>
      </c>
      <c r="L1579">
        <v>2186970936</v>
      </c>
      <c r="M1579">
        <v>2205821202</v>
      </c>
      <c r="N1579" t="s">
        <v>24</v>
      </c>
      <c r="O1579" t="s">
        <v>32</v>
      </c>
    </row>
    <row r="1580" spans="1:15" x14ac:dyDescent="0.3">
      <c r="A1580" t="s">
        <v>14</v>
      </c>
      <c r="B1580">
        <v>9</v>
      </c>
      <c r="C1580" t="str">
        <f>+TEXT(BaseDatos[[#This Row],[Fecha]],"mmmm")</f>
        <v>April</v>
      </c>
      <c r="D1580" s="18">
        <v>44660</v>
      </c>
      <c r="E1580" t="s">
        <v>35</v>
      </c>
      <c r="F1580" t="s">
        <v>26</v>
      </c>
      <c r="G1580">
        <v>382</v>
      </c>
      <c r="H1580">
        <v>25413</v>
      </c>
      <c r="I1580">
        <v>5</v>
      </c>
      <c r="J1580" s="11">
        <v>0.1875</v>
      </c>
      <c r="K1580" t="s">
        <v>27</v>
      </c>
      <c r="L1580">
        <v>2194894679</v>
      </c>
      <c r="M1580">
        <v>2212525308</v>
      </c>
      <c r="N1580" t="s">
        <v>38</v>
      </c>
      <c r="O1580" t="s">
        <v>19</v>
      </c>
    </row>
    <row r="1581" spans="1:15" x14ac:dyDescent="0.3">
      <c r="A1581" t="s">
        <v>14</v>
      </c>
      <c r="B1581">
        <v>20</v>
      </c>
      <c r="C1581" t="str">
        <f>+TEXT(BaseDatos[[#This Row],[Fecha]],"mmmm")</f>
        <v>November</v>
      </c>
      <c r="D1581" s="18">
        <v>44885</v>
      </c>
      <c r="E1581" t="s">
        <v>23</v>
      </c>
      <c r="F1581" t="s">
        <v>36</v>
      </c>
      <c r="G1581">
        <v>900</v>
      </c>
      <c r="H1581">
        <v>51406</v>
      </c>
      <c r="I1581">
        <v>5</v>
      </c>
      <c r="J1581" s="11">
        <v>0.29166666666666669</v>
      </c>
      <c r="K1581" t="s">
        <v>22</v>
      </c>
      <c r="L1581">
        <v>2194894679</v>
      </c>
      <c r="M1581">
        <v>2186970936</v>
      </c>
      <c r="N1581" t="s">
        <v>24</v>
      </c>
      <c r="O1581" t="s">
        <v>42</v>
      </c>
    </row>
    <row r="1582" spans="1:15" x14ac:dyDescent="0.3">
      <c r="A1582" t="s">
        <v>14</v>
      </c>
      <c r="B1582">
        <v>27</v>
      </c>
      <c r="C1582" t="str">
        <f>+TEXT(BaseDatos[[#This Row],[Fecha]],"mmmm")</f>
        <v>June</v>
      </c>
      <c r="D1582" s="18">
        <v>44739</v>
      </c>
      <c r="E1582" t="s">
        <v>20</v>
      </c>
      <c r="F1582" t="s">
        <v>26</v>
      </c>
      <c r="G1582">
        <v>333</v>
      </c>
      <c r="H1582">
        <v>64253</v>
      </c>
      <c r="I1582">
        <v>4</v>
      </c>
      <c r="J1582" s="11">
        <v>0.20833333333333334</v>
      </c>
      <c r="K1582" t="s">
        <v>27</v>
      </c>
      <c r="L1582">
        <v>2150486004</v>
      </c>
      <c r="M1582">
        <v>2150486004</v>
      </c>
      <c r="N1582" t="s">
        <v>31</v>
      </c>
      <c r="O1582" t="s">
        <v>33</v>
      </c>
    </row>
    <row r="1583" spans="1:15" x14ac:dyDescent="0.3">
      <c r="A1583" t="s">
        <v>14</v>
      </c>
      <c r="B1583">
        <v>12</v>
      </c>
      <c r="C1583" t="str">
        <f>+TEXT(BaseDatos[[#This Row],[Fecha]],"mmmm")</f>
        <v>November</v>
      </c>
      <c r="D1583" s="18">
        <v>44877</v>
      </c>
      <c r="E1583" t="s">
        <v>29</v>
      </c>
      <c r="F1583" t="s">
        <v>21</v>
      </c>
      <c r="G1583">
        <v>480</v>
      </c>
      <c r="H1583">
        <v>30863</v>
      </c>
      <c r="I1583">
        <v>5</v>
      </c>
      <c r="J1583" s="11">
        <v>0.25</v>
      </c>
      <c r="K1583" t="s">
        <v>22</v>
      </c>
      <c r="L1583">
        <v>2210881640</v>
      </c>
      <c r="M1583">
        <v>2207497170</v>
      </c>
      <c r="N1583" t="s">
        <v>18</v>
      </c>
      <c r="O1583" t="s">
        <v>25</v>
      </c>
    </row>
    <row r="1584" spans="1:15" x14ac:dyDescent="0.3">
      <c r="A1584" t="s">
        <v>14</v>
      </c>
      <c r="B1584">
        <v>4</v>
      </c>
      <c r="C1584" t="str">
        <f>+TEXT(BaseDatos[[#This Row],[Fecha]],"mmmm")</f>
        <v>October</v>
      </c>
      <c r="D1584" s="18">
        <v>44838</v>
      </c>
      <c r="E1584" t="s">
        <v>20</v>
      </c>
      <c r="F1584" t="s">
        <v>21</v>
      </c>
      <c r="G1584">
        <v>333</v>
      </c>
      <c r="H1584">
        <v>54355</v>
      </c>
      <c r="I1584">
        <v>4</v>
      </c>
      <c r="J1584" s="11">
        <v>0.20833333333333334</v>
      </c>
      <c r="K1584" t="s">
        <v>17</v>
      </c>
      <c r="L1584">
        <v>2210881640</v>
      </c>
      <c r="M1584">
        <v>2162890821</v>
      </c>
      <c r="N1584" t="s">
        <v>38</v>
      </c>
      <c r="O1584" t="s">
        <v>43</v>
      </c>
    </row>
    <row r="1585" spans="1:15" x14ac:dyDescent="0.3">
      <c r="A1585" t="s">
        <v>14</v>
      </c>
      <c r="B1585">
        <v>25</v>
      </c>
      <c r="C1585" t="str">
        <f>+TEXT(BaseDatos[[#This Row],[Fecha]],"mmmm")</f>
        <v>March</v>
      </c>
      <c r="D1585" s="18">
        <v>44645</v>
      </c>
      <c r="E1585" t="s">
        <v>29</v>
      </c>
      <c r="F1585" t="s">
        <v>26</v>
      </c>
      <c r="G1585">
        <v>480</v>
      </c>
      <c r="H1585">
        <v>54551</v>
      </c>
      <c r="I1585">
        <v>5</v>
      </c>
      <c r="J1585" s="11">
        <v>0.25</v>
      </c>
      <c r="K1585" t="s">
        <v>22</v>
      </c>
      <c r="L1585">
        <v>2194894679</v>
      </c>
      <c r="M1585">
        <v>2210881640</v>
      </c>
      <c r="N1585" t="s">
        <v>31</v>
      </c>
      <c r="O1585" t="s">
        <v>32</v>
      </c>
    </row>
    <row r="1586" spans="1:15" x14ac:dyDescent="0.3">
      <c r="A1586" t="s">
        <v>14</v>
      </c>
      <c r="B1586">
        <v>21</v>
      </c>
      <c r="C1586" t="str">
        <f>+TEXT(BaseDatos[[#This Row],[Fecha]],"mmmm")</f>
        <v>December</v>
      </c>
      <c r="D1586" s="18">
        <v>44916</v>
      </c>
      <c r="E1586" t="s">
        <v>20</v>
      </c>
      <c r="F1586" t="s">
        <v>26</v>
      </c>
      <c r="G1586">
        <v>333</v>
      </c>
      <c r="H1586">
        <v>12961</v>
      </c>
      <c r="I1586">
        <v>4</v>
      </c>
      <c r="J1586" s="11">
        <v>0.20833333333333334</v>
      </c>
      <c r="K1586" t="s">
        <v>17</v>
      </c>
      <c r="L1586">
        <v>2212525308</v>
      </c>
      <c r="M1586">
        <v>2186970936</v>
      </c>
      <c r="N1586" t="s">
        <v>31</v>
      </c>
      <c r="O1586" t="s">
        <v>37</v>
      </c>
    </row>
    <row r="1587" spans="1:15" x14ac:dyDescent="0.3">
      <c r="A1587" t="s">
        <v>14</v>
      </c>
      <c r="B1587">
        <v>19</v>
      </c>
      <c r="C1587" t="str">
        <f>+TEXT(BaseDatos[[#This Row],[Fecha]],"mmmm")</f>
        <v>October</v>
      </c>
      <c r="D1587" s="18">
        <v>44853</v>
      </c>
      <c r="E1587" t="s">
        <v>29</v>
      </c>
      <c r="F1587" t="s">
        <v>40</v>
      </c>
      <c r="G1587">
        <v>480</v>
      </c>
      <c r="H1587">
        <v>38353</v>
      </c>
      <c r="I1587">
        <v>5</v>
      </c>
      <c r="J1587" s="11">
        <v>0.25</v>
      </c>
      <c r="K1587" t="s">
        <v>27</v>
      </c>
      <c r="L1587">
        <v>2162890821</v>
      </c>
      <c r="M1587">
        <v>2177693658</v>
      </c>
      <c r="N1587" t="s">
        <v>18</v>
      </c>
      <c r="O1587" t="s">
        <v>25</v>
      </c>
    </row>
    <row r="1588" spans="1:15" x14ac:dyDescent="0.3">
      <c r="A1588" t="s">
        <v>14</v>
      </c>
      <c r="B1588">
        <v>14</v>
      </c>
      <c r="C1588" t="str">
        <f>+TEXT(BaseDatos[[#This Row],[Fecha]],"mmmm")</f>
        <v>October</v>
      </c>
      <c r="D1588" s="18">
        <v>44848</v>
      </c>
      <c r="E1588" t="s">
        <v>34</v>
      </c>
      <c r="F1588" t="s">
        <v>26</v>
      </c>
      <c r="G1588">
        <v>329</v>
      </c>
      <c r="H1588">
        <v>68819</v>
      </c>
      <c r="I1588">
        <v>5</v>
      </c>
      <c r="J1588" s="11">
        <v>0.1875</v>
      </c>
      <c r="K1588" t="s">
        <v>22</v>
      </c>
      <c r="L1588">
        <v>2194894679</v>
      </c>
      <c r="M1588">
        <v>2162890821</v>
      </c>
      <c r="N1588" t="s">
        <v>18</v>
      </c>
      <c r="O1588" t="s">
        <v>28</v>
      </c>
    </row>
    <row r="1589" spans="1:15" x14ac:dyDescent="0.3">
      <c r="A1589" t="s">
        <v>41</v>
      </c>
      <c r="B1589">
        <v>7</v>
      </c>
      <c r="C1589" t="str">
        <f>+TEXT(BaseDatos[[#This Row],[Fecha]],"mmmm")</f>
        <v>May</v>
      </c>
      <c r="D1589" s="18">
        <v>44688</v>
      </c>
      <c r="E1589" t="s">
        <v>23</v>
      </c>
      <c r="F1589" t="s">
        <v>21</v>
      </c>
      <c r="G1589">
        <v>900</v>
      </c>
      <c r="H1589">
        <v>67315</v>
      </c>
      <c r="I1589">
        <v>5</v>
      </c>
      <c r="J1589" s="11">
        <v>0.29166666666666669</v>
      </c>
      <c r="K1589" t="s">
        <v>17</v>
      </c>
      <c r="L1589">
        <v>2210881640</v>
      </c>
      <c r="M1589">
        <v>2205821202</v>
      </c>
      <c r="N1589" t="s">
        <v>38</v>
      </c>
      <c r="O1589" t="s">
        <v>39</v>
      </c>
    </row>
    <row r="1590" spans="1:15" x14ac:dyDescent="0.3">
      <c r="A1590" t="s">
        <v>14</v>
      </c>
      <c r="B1590">
        <v>15</v>
      </c>
      <c r="C1590" t="str">
        <f>+TEXT(BaseDatos[[#This Row],[Fecha]],"mmmm")</f>
        <v>February</v>
      </c>
      <c r="D1590" s="18">
        <v>44607</v>
      </c>
      <c r="E1590" t="s">
        <v>20</v>
      </c>
      <c r="F1590" t="s">
        <v>26</v>
      </c>
      <c r="G1590">
        <v>333</v>
      </c>
      <c r="H1590">
        <v>46130</v>
      </c>
      <c r="I1590">
        <v>4</v>
      </c>
      <c r="J1590" s="11">
        <v>0.20833333333333334</v>
      </c>
      <c r="K1590" t="s">
        <v>27</v>
      </c>
      <c r="L1590">
        <v>2186970936</v>
      </c>
      <c r="M1590">
        <v>2186970936</v>
      </c>
      <c r="N1590" t="s">
        <v>24</v>
      </c>
      <c r="O1590" t="s">
        <v>19</v>
      </c>
    </row>
    <row r="1591" spans="1:15" x14ac:dyDescent="0.3">
      <c r="A1591" t="s">
        <v>14</v>
      </c>
      <c r="B1591">
        <v>5</v>
      </c>
      <c r="C1591" t="str">
        <f>+TEXT(BaseDatos[[#This Row],[Fecha]],"mmmm")</f>
        <v>July</v>
      </c>
      <c r="D1591" s="18">
        <v>44747</v>
      </c>
      <c r="E1591" t="s">
        <v>20</v>
      </c>
      <c r="F1591" t="s">
        <v>21</v>
      </c>
      <c r="G1591">
        <v>333</v>
      </c>
      <c r="H1591">
        <v>76299</v>
      </c>
      <c r="I1591">
        <v>4</v>
      </c>
      <c r="J1591" s="11">
        <v>0.20833333333333334</v>
      </c>
      <c r="K1591" t="s">
        <v>17</v>
      </c>
      <c r="L1591">
        <v>2186970936</v>
      </c>
      <c r="M1591">
        <v>2162890821</v>
      </c>
      <c r="N1591" t="s">
        <v>38</v>
      </c>
      <c r="O1591" t="s">
        <v>32</v>
      </c>
    </row>
    <row r="1592" spans="1:15" x14ac:dyDescent="0.3">
      <c r="A1592" t="s">
        <v>14</v>
      </c>
      <c r="B1592">
        <v>20</v>
      </c>
      <c r="C1592" t="str">
        <f>+TEXT(BaseDatos[[#This Row],[Fecha]],"mmmm")</f>
        <v>February</v>
      </c>
      <c r="D1592" s="18">
        <v>44612</v>
      </c>
      <c r="E1592" t="s">
        <v>20</v>
      </c>
      <c r="F1592" t="s">
        <v>40</v>
      </c>
      <c r="G1592">
        <v>333</v>
      </c>
      <c r="H1592">
        <v>47638</v>
      </c>
      <c r="I1592">
        <v>4</v>
      </c>
      <c r="J1592" s="11">
        <v>0.20833333333333334</v>
      </c>
      <c r="K1592" t="s">
        <v>27</v>
      </c>
      <c r="L1592">
        <v>2177693658</v>
      </c>
      <c r="M1592">
        <v>2207497170</v>
      </c>
      <c r="N1592" t="s">
        <v>38</v>
      </c>
      <c r="O1592" t="s">
        <v>39</v>
      </c>
    </row>
    <row r="1593" spans="1:15" x14ac:dyDescent="0.3">
      <c r="A1593" t="s">
        <v>14</v>
      </c>
      <c r="B1593">
        <v>3</v>
      </c>
      <c r="C1593" t="str">
        <f>+TEXT(BaseDatos[[#This Row],[Fecha]],"mmmm")</f>
        <v>September</v>
      </c>
      <c r="D1593" s="18">
        <v>44807</v>
      </c>
      <c r="E1593" t="s">
        <v>20</v>
      </c>
      <c r="F1593" t="s">
        <v>16</v>
      </c>
      <c r="G1593">
        <v>333</v>
      </c>
      <c r="H1593">
        <v>16491</v>
      </c>
      <c r="I1593">
        <v>4</v>
      </c>
      <c r="J1593" s="11">
        <v>0.20833333333333334</v>
      </c>
      <c r="K1593" t="s">
        <v>22</v>
      </c>
      <c r="L1593">
        <v>2186970936</v>
      </c>
      <c r="M1593">
        <v>2212525308</v>
      </c>
      <c r="N1593" t="s">
        <v>18</v>
      </c>
      <c r="O1593" t="s">
        <v>43</v>
      </c>
    </row>
    <row r="1594" spans="1:15" x14ac:dyDescent="0.3">
      <c r="A1594" t="s">
        <v>14</v>
      </c>
      <c r="B1594">
        <v>11</v>
      </c>
      <c r="C1594" t="str">
        <f>+TEXT(BaseDatos[[#This Row],[Fecha]],"mmmm")</f>
        <v>January</v>
      </c>
      <c r="D1594" s="18">
        <v>44572</v>
      </c>
      <c r="E1594" t="s">
        <v>20</v>
      </c>
      <c r="F1594" t="s">
        <v>30</v>
      </c>
      <c r="G1594">
        <v>333</v>
      </c>
      <c r="H1594">
        <v>44657</v>
      </c>
      <c r="I1594">
        <v>4</v>
      </c>
      <c r="J1594" s="11">
        <v>0.20833333333333334</v>
      </c>
      <c r="K1594" t="s">
        <v>22</v>
      </c>
      <c r="L1594">
        <v>2205821202</v>
      </c>
      <c r="M1594">
        <v>2177693658</v>
      </c>
      <c r="N1594" t="s">
        <v>38</v>
      </c>
      <c r="O1594" t="s">
        <v>42</v>
      </c>
    </row>
    <row r="1595" spans="1:15" x14ac:dyDescent="0.3">
      <c r="A1595" t="s">
        <v>14</v>
      </c>
      <c r="B1595">
        <v>26</v>
      </c>
      <c r="C1595" t="str">
        <f>+TEXT(BaseDatos[[#This Row],[Fecha]],"mmmm")</f>
        <v>May</v>
      </c>
      <c r="D1595" s="18">
        <v>44707</v>
      </c>
      <c r="E1595" t="s">
        <v>15</v>
      </c>
      <c r="F1595" t="s">
        <v>36</v>
      </c>
      <c r="G1595">
        <v>222</v>
      </c>
      <c r="H1595">
        <v>38085</v>
      </c>
      <c r="I1595">
        <v>3</v>
      </c>
      <c r="J1595" s="11">
        <v>0.125</v>
      </c>
      <c r="K1595" t="s">
        <v>22</v>
      </c>
      <c r="L1595">
        <v>2212525308</v>
      </c>
      <c r="M1595">
        <v>2207497170</v>
      </c>
      <c r="N1595" t="s">
        <v>31</v>
      </c>
      <c r="O1595" t="s">
        <v>28</v>
      </c>
    </row>
    <row r="1596" spans="1:15" x14ac:dyDescent="0.3">
      <c r="A1596" t="s">
        <v>14</v>
      </c>
      <c r="B1596">
        <v>4</v>
      </c>
      <c r="C1596" t="str">
        <f>+TEXT(BaseDatos[[#This Row],[Fecha]],"mmmm")</f>
        <v>August</v>
      </c>
      <c r="D1596" s="18">
        <v>44777</v>
      </c>
      <c r="E1596" t="s">
        <v>35</v>
      </c>
      <c r="F1596" t="s">
        <v>21</v>
      </c>
      <c r="G1596">
        <v>382</v>
      </c>
      <c r="H1596">
        <v>61539</v>
      </c>
      <c r="I1596">
        <v>5</v>
      </c>
      <c r="J1596" s="11">
        <v>0.1875</v>
      </c>
      <c r="K1596" t="s">
        <v>22</v>
      </c>
      <c r="L1596">
        <v>2205821202</v>
      </c>
      <c r="M1596">
        <v>2150486004</v>
      </c>
      <c r="N1596" t="s">
        <v>38</v>
      </c>
      <c r="O1596" t="s">
        <v>28</v>
      </c>
    </row>
    <row r="1597" spans="1:15" x14ac:dyDescent="0.3">
      <c r="A1597" t="s">
        <v>14</v>
      </c>
      <c r="B1597">
        <v>10</v>
      </c>
      <c r="C1597" t="str">
        <f>+TEXT(BaseDatos[[#This Row],[Fecha]],"mmmm")</f>
        <v>June</v>
      </c>
      <c r="D1597" s="18">
        <v>44722</v>
      </c>
      <c r="E1597" t="s">
        <v>20</v>
      </c>
      <c r="F1597" t="s">
        <v>36</v>
      </c>
      <c r="G1597">
        <v>333</v>
      </c>
      <c r="H1597">
        <v>47600</v>
      </c>
      <c r="I1597">
        <v>4</v>
      </c>
      <c r="J1597" s="11">
        <v>0.20833333333333334</v>
      </c>
      <c r="K1597" t="s">
        <v>17</v>
      </c>
      <c r="L1597">
        <v>2207497170</v>
      </c>
      <c r="M1597">
        <v>2186970936</v>
      </c>
      <c r="N1597" t="s">
        <v>38</v>
      </c>
      <c r="O1597" t="s">
        <v>42</v>
      </c>
    </row>
    <row r="1598" spans="1:15" x14ac:dyDescent="0.3">
      <c r="A1598" t="s">
        <v>41</v>
      </c>
      <c r="B1598">
        <v>1</v>
      </c>
      <c r="C1598" t="str">
        <f>+TEXT(BaseDatos[[#This Row],[Fecha]],"mmmm")</f>
        <v>February</v>
      </c>
      <c r="D1598" s="18">
        <v>44593</v>
      </c>
      <c r="E1598" t="s">
        <v>34</v>
      </c>
      <c r="F1598" t="s">
        <v>21</v>
      </c>
      <c r="G1598">
        <v>329</v>
      </c>
      <c r="H1598">
        <v>77842</v>
      </c>
      <c r="I1598">
        <v>5</v>
      </c>
      <c r="J1598" s="11">
        <v>0.1875</v>
      </c>
      <c r="K1598" t="s">
        <v>27</v>
      </c>
      <c r="L1598">
        <v>2210881640</v>
      </c>
      <c r="M1598">
        <v>2186970936</v>
      </c>
      <c r="N1598" t="s">
        <v>31</v>
      </c>
      <c r="O1598" t="s">
        <v>46</v>
      </c>
    </row>
    <row r="1599" spans="1:15" x14ac:dyDescent="0.3">
      <c r="A1599" t="s">
        <v>41</v>
      </c>
      <c r="B1599">
        <v>16</v>
      </c>
      <c r="C1599" t="str">
        <f>+TEXT(BaseDatos[[#This Row],[Fecha]],"mmmm")</f>
        <v>January</v>
      </c>
      <c r="D1599" s="18">
        <v>44577</v>
      </c>
      <c r="E1599" t="s">
        <v>35</v>
      </c>
      <c r="F1599" t="s">
        <v>16</v>
      </c>
      <c r="G1599">
        <v>382</v>
      </c>
      <c r="H1599">
        <v>50274</v>
      </c>
      <c r="I1599">
        <v>5</v>
      </c>
      <c r="J1599" s="11">
        <v>0.1875</v>
      </c>
      <c r="K1599" t="s">
        <v>27</v>
      </c>
      <c r="L1599">
        <v>2162890821</v>
      </c>
      <c r="M1599">
        <v>2177693658</v>
      </c>
      <c r="N1599" t="s">
        <v>18</v>
      </c>
      <c r="O1599" t="s">
        <v>43</v>
      </c>
    </row>
    <row r="1600" spans="1:15" x14ac:dyDescent="0.3">
      <c r="A1600" t="s">
        <v>14</v>
      </c>
      <c r="B1600">
        <v>3</v>
      </c>
      <c r="C1600" t="str">
        <f>+TEXT(BaseDatos[[#This Row],[Fecha]],"mmmm")</f>
        <v>May</v>
      </c>
      <c r="D1600" s="18">
        <v>44684</v>
      </c>
      <c r="E1600" t="s">
        <v>15</v>
      </c>
      <c r="F1600" t="s">
        <v>21</v>
      </c>
      <c r="G1600">
        <v>222</v>
      </c>
      <c r="H1600">
        <v>25249</v>
      </c>
      <c r="I1600">
        <v>3</v>
      </c>
      <c r="J1600" s="11">
        <v>0.125</v>
      </c>
      <c r="K1600" t="s">
        <v>22</v>
      </c>
      <c r="L1600">
        <v>2177693658</v>
      </c>
      <c r="M1600">
        <v>2210881640</v>
      </c>
      <c r="N1600" t="s">
        <v>24</v>
      </c>
      <c r="O1600" t="s">
        <v>25</v>
      </c>
    </row>
    <row r="1601" spans="1:15" x14ac:dyDescent="0.3">
      <c r="A1601" t="s">
        <v>14</v>
      </c>
      <c r="B1601">
        <v>5</v>
      </c>
      <c r="C1601" t="str">
        <f>+TEXT(BaseDatos[[#This Row],[Fecha]],"mmmm")</f>
        <v>May</v>
      </c>
      <c r="D1601" s="18">
        <v>44686</v>
      </c>
      <c r="E1601" t="s">
        <v>23</v>
      </c>
      <c r="F1601" t="s">
        <v>16</v>
      </c>
      <c r="G1601">
        <v>900</v>
      </c>
      <c r="H1601">
        <v>14411</v>
      </c>
      <c r="I1601">
        <v>5</v>
      </c>
      <c r="J1601" s="11">
        <v>0.29166666666666669</v>
      </c>
      <c r="K1601" t="s">
        <v>27</v>
      </c>
      <c r="L1601">
        <v>2212525308</v>
      </c>
      <c r="M1601">
        <v>2186970936</v>
      </c>
      <c r="N1601" t="s">
        <v>24</v>
      </c>
      <c r="O1601" t="s">
        <v>46</v>
      </c>
    </row>
    <row r="1602" spans="1:15" x14ac:dyDescent="0.3">
      <c r="A1602" t="s">
        <v>14</v>
      </c>
      <c r="B1602">
        <v>13</v>
      </c>
      <c r="C1602" t="str">
        <f>+TEXT(BaseDatos[[#This Row],[Fecha]],"mmmm")</f>
        <v>December</v>
      </c>
      <c r="D1602" s="18">
        <v>44908</v>
      </c>
      <c r="E1602" t="s">
        <v>35</v>
      </c>
      <c r="F1602" t="s">
        <v>40</v>
      </c>
      <c r="G1602">
        <v>382</v>
      </c>
      <c r="H1602">
        <v>54351</v>
      </c>
      <c r="I1602">
        <v>5</v>
      </c>
      <c r="J1602" s="11">
        <v>0.1875</v>
      </c>
      <c r="K1602" t="s">
        <v>22</v>
      </c>
      <c r="L1602">
        <v>2194894679</v>
      </c>
      <c r="M1602">
        <v>2150486004</v>
      </c>
      <c r="N1602" t="s">
        <v>38</v>
      </c>
      <c r="O1602" t="s">
        <v>48</v>
      </c>
    </row>
    <row r="1603" spans="1:15" x14ac:dyDescent="0.3">
      <c r="A1603" t="s">
        <v>14</v>
      </c>
      <c r="B1603">
        <v>27</v>
      </c>
      <c r="C1603" t="str">
        <f>+TEXT(BaseDatos[[#This Row],[Fecha]],"mmmm")</f>
        <v>May</v>
      </c>
      <c r="D1603" s="18">
        <v>44708</v>
      </c>
      <c r="E1603" t="s">
        <v>29</v>
      </c>
      <c r="F1603" t="s">
        <v>40</v>
      </c>
      <c r="G1603">
        <v>480</v>
      </c>
      <c r="H1603">
        <v>74156</v>
      </c>
      <c r="I1603">
        <v>5</v>
      </c>
      <c r="J1603" s="11">
        <v>0.25</v>
      </c>
      <c r="K1603" t="s">
        <v>27</v>
      </c>
      <c r="L1603">
        <v>2150486004</v>
      </c>
      <c r="M1603">
        <v>2177693658</v>
      </c>
      <c r="N1603" t="s">
        <v>24</v>
      </c>
      <c r="O1603" t="s">
        <v>47</v>
      </c>
    </row>
    <row r="1604" spans="1:15" x14ac:dyDescent="0.3">
      <c r="A1604" t="s">
        <v>14</v>
      </c>
      <c r="B1604">
        <v>2</v>
      </c>
      <c r="C1604" t="str">
        <f>+TEXT(BaseDatos[[#This Row],[Fecha]],"mmmm")</f>
        <v>April</v>
      </c>
      <c r="D1604" s="18">
        <v>44653</v>
      </c>
      <c r="E1604" t="s">
        <v>20</v>
      </c>
      <c r="F1604" t="s">
        <v>30</v>
      </c>
      <c r="G1604">
        <v>333</v>
      </c>
      <c r="H1604">
        <v>78866</v>
      </c>
      <c r="I1604">
        <v>4</v>
      </c>
      <c r="J1604" s="11">
        <v>0.20833333333333334</v>
      </c>
      <c r="K1604" t="s">
        <v>17</v>
      </c>
      <c r="L1604">
        <v>2186970936</v>
      </c>
      <c r="M1604">
        <v>2186970936</v>
      </c>
      <c r="N1604" t="s">
        <v>18</v>
      </c>
      <c r="O1604" t="s">
        <v>25</v>
      </c>
    </row>
    <row r="1605" spans="1:15" x14ac:dyDescent="0.3">
      <c r="A1605" t="s">
        <v>14</v>
      </c>
      <c r="B1605">
        <v>15</v>
      </c>
      <c r="C1605" t="str">
        <f>+TEXT(BaseDatos[[#This Row],[Fecha]],"mmmm")</f>
        <v>December</v>
      </c>
      <c r="D1605" s="18">
        <v>44910</v>
      </c>
      <c r="E1605" t="s">
        <v>29</v>
      </c>
      <c r="F1605" t="s">
        <v>36</v>
      </c>
      <c r="G1605">
        <v>480</v>
      </c>
      <c r="H1605">
        <v>43785</v>
      </c>
      <c r="I1605">
        <v>5</v>
      </c>
      <c r="J1605" s="11">
        <v>0.25</v>
      </c>
      <c r="K1605" t="s">
        <v>17</v>
      </c>
      <c r="L1605">
        <v>2162890821</v>
      </c>
      <c r="M1605">
        <v>2207497170</v>
      </c>
      <c r="N1605" t="s">
        <v>31</v>
      </c>
      <c r="O1605" t="s">
        <v>37</v>
      </c>
    </row>
    <row r="1606" spans="1:15" x14ac:dyDescent="0.3">
      <c r="A1606" t="s">
        <v>14</v>
      </c>
      <c r="B1606">
        <v>23</v>
      </c>
      <c r="C1606" t="str">
        <f>+TEXT(BaseDatos[[#This Row],[Fecha]],"mmmm")</f>
        <v>December</v>
      </c>
      <c r="D1606" s="18">
        <v>44918</v>
      </c>
      <c r="E1606" t="s">
        <v>29</v>
      </c>
      <c r="F1606" t="s">
        <v>36</v>
      </c>
      <c r="G1606">
        <v>480</v>
      </c>
      <c r="H1606">
        <v>33149</v>
      </c>
      <c r="I1606">
        <v>5</v>
      </c>
      <c r="J1606" s="11">
        <v>0.25</v>
      </c>
      <c r="K1606" t="s">
        <v>17</v>
      </c>
      <c r="L1606">
        <v>2186970936</v>
      </c>
      <c r="M1606">
        <v>2150486004</v>
      </c>
      <c r="N1606" t="s">
        <v>24</v>
      </c>
      <c r="O1606" t="s">
        <v>32</v>
      </c>
    </row>
    <row r="1607" spans="1:15" x14ac:dyDescent="0.3">
      <c r="A1607" t="s">
        <v>14</v>
      </c>
      <c r="B1607">
        <v>20</v>
      </c>
      <c r="C1607" t="str">
        <f>+TEXT(BaseDatos[[#This Row],[Fecha]],"mmmm")</f>
        <v>July</v>
      </c>
      <c r="D1607" s="18">
        <v>44762</v>
      </c>
      <c r="E1607" t="s">
        <v>15</v>
      </c>
      <c r="F1607" t="s">
        <v>21</v>
      </c>
      <c r="G1607">
        <v>222</v>
      </c>
      <c r="H1607">
        <v>67290</v>
      </c>
      <c r="I1607">
        <v>3</v>
      </c>
      <c r="J1607" s="11">
        <v>0.125</v>
      </c>
      <c r="K1607" t="s">
        <v>22</v>
      </c>
      <c r="L1607">
        <v>2205821202</v>
      </c>
      <c r="M1607">
        <v>2162890821</v>
      </c>
      <c r="N1607" t="s">
        <v>18</v>
      </c>
      <c r="O1607" t="s">
        <v>47</v>
      </c>
    </row>
    <row r="1608" spans="1:15" x14ac:dyDescent="0.3">
      <c r="A1608" t="s">
        <v>14</v>
      </c>
      <c r="B1608">
        <v>5</v>
      </c>
      <c r="C1608" t="str">
        <f>+TEXT(BaseDatos[[#This Row],[Fecha]],"mmmm")</f>
        <v>January</v>
      </c>
      <c r="D1608" s="18">
        <v>44566</v>
      </c>
      <c r="E1608" t="s">
        <v>29</v>
      </c>
      <c r="F1608" t="s">
        <v>36</v>
      </c>
      <c r="G1608">
        <v>480</v>
      </c>
      <c r="H1608">
        <v>60119</v>
      </c>
      <c r="I1608">
        <v>5</v>
      </c>
      <c r="J1608" s="11">
        <v>0.25</v>
      </c>
      <c r="K1608" t="s">
        <v>17</v>
      </c>
      <c r="L1608">
        <v>2207497170</v>
      </c>
      <c r="M1608">
        <v>2177693658</v>
      </c>
      <c r="N1608" t="s">
        <v>31</v>
      </c>
      <c r="O1608" t="s">
        <v>44</v>
      </c>
    </row>
    <row r="1609" spans="1:15" x14ac:dyDescent="0.3">
      <c r="A1609" t="s">
        <v>14</v>
      </c>
      <c r="B1609">
        <v>3</v>
      </c>
      <c r="C1609" t="str">
        <f>+TEXT(BaseDatos[[#This Row],[Fecha]],"mmmm")</f>
        <v>November</v>
      </c>
      <c r="D1609" s="18">
        <v>44868</v>
      </c>
      <c r="E1609" t="s">
        <v>15</v>
      </c>
      <c r="F1609" t="s">
        <v>16</v>
      </c>
      <c r="G1609">
        <v>222</v>
      </c>
      <c r="H1609">
        <v>73839</v>
      </c>
      <c r="I1609">
        <v>3</v>
      </c>
      <c r="J1609" s="11">
        <v>0.125</v>
      </c>
      <c r="K1609" t="s">
        <v>27</v>
      </c>
      <c r="L1609">
        <v>2186970936</v>
      </c>
      <c r="M1609">
        <v>2207497170</v>
      </c>
      <c r="N1609" t="s">
        <v>38</v>
      </c>
      <c r="O1609" t="s">
        <v>44</v>
      </c>
    </row>
    <row r="1610" spans="1:15" x14ac:dyDescent="0.3">
      <c r="A1610" t="s">
        <v>14</v>
      </c>
      <c r="B1610">
        <v>26</v>
      </c>
      <c r="C1610" t="str">
        <f>+TEXT(BaseDatos[[#This Row],[Fecha]],"mmmm")</f>
        <v>June</v>
      </c>
      <c r="D1610" s="18">
        <v>44738</v>
      </c>
      <c r="E1610" t="s">
        <v>20</v>
      </c>
      <c r="F1610" t="s">
        <v>26</v>
      </c>
      <c r="G1610">
        <v>333</v>
      </c>
      <c r="H1610">
        <v>52552</v>
      </c>
      <c r="I1610">
        <v>4</v>
      </c>
      <c r="J1610" s="11">
        <v>0.20833333333333334</v>
      </c>
      <c r="K1610" t="s">
        <v>27</v>
      </c>
      <c r="L1610">
        <v>2177693658</v>
      </c>
      <c r="M1610">
        <v>2212525308</v>
      </c>
      <c r="N1610" t="s">
        <v>31</v>
      </c>
      <c r="O1610" t="s">
        <v>48</v>
      </c>
    </row>
    <row r="1611" spans="1:15" x14ac:dyDescent="0.3">
      <c r="A1611" t="s">
        <v>41</v>
      </c>
      <c r="B1611">
        <v>16</v>
      </c>
      <c r="C1611" t="str">
        <f>+TEXT(BaseDatos[[#This Row],[Fecha]],"mmmm")</f>
        <v>January</v>
      </c>
      <c r="D1611" s="18">
        <v>44577</v>
      </c>
      <c r="E1611" t="s">
        <v>34</v>
      </c>
      <c r="F1611" t="s">
        <v>40</v>
      </c>
      <c r="G1611">
        <v>329</v>
      </c>
      <c r="H1611">
        <v>49516</v>
      </c>
      <c r="I1611">
        <v>5</v>
      </c>
      <c r="J1611" s="11">
        <v>0.1875</v>
      </c>
      <c r="K1611" t="s">
        <v>22</v>
      </c>
      <c r="L1611">
        <v>2150486004</v>
      </c>
      <c r="M1611">
        <v>2162890821</v>
      </c>
      <c r="N1611" t="s">
        <v>31</v>
      </c>
      <c r="O1611" t="s">
        <v>47</v>
      </c>
    </row>
    <row r="1612" spans="1:15" x14ac:dyDescent="0.3">
      <c r="A1612" t="s">
        <v>41</v>
      </c>
      <c r="B1612">
        <v>7</v>
      </c>
      <c r="C1612" t="str">
        <f>+TEXT(BaseDatos[[#This Row],[Fecha]],"mmmm")</f>
        <v>October</v>
      </c>
      <c r="D1612" s="18">
        <v>44841</v>
      </c>
      <c r="E1612" t="s">
        <v>15</v>
      </c>
      <c r="F1612" t="s">
        <v>40</v>
      </c>
      <c r="G1612">
        <v>222</v>
      </c>
      <c r="H1612">
        <v>21609</v>
      </c>
      <c r="I1612">
        <v>3</v>
      </c>
      <c r="J1612" s="11">
        <v>0.125</v>
      </c>
      <c r="K1612" t="s">
        <v>17</v>
      </c>
      <c r="L1612">
        <v>2212525308</v>
      </c>
      <c r="M1612">
        <v>2186970936</v>
      </c>
      <c r="N1612" t="s">
        <v>38</v>
      </c>
      <c r="O1612" t="s">
        <v>37</v>
      </c>
    </row>
    <row r="1613" spans="1:15" x14ac:dyDescent="0.3">
      <c r="A1613" t="s">
        <v>14</v>
      </c>
      <c r="B1613">
        <v>15</v>
      </c>
      <c r="C1613" t="str">
        <f>+TEXT(BaseDatos[[#This Row],[Fecha]],"mmmm")</f>
        <v>April</v>
      </c>
      <c r="D1613" s="18">
        <v>44666</v>
      </c>
      <c r="E1613" t="s">
        <v>23</v>
      </c>
      <c r="F1613" t="s">
        <v>30</v>
      </c>
      <c r="G1613">
        <v>900</v>
      </c>
      <c r="H1613">
        <v>34892</v>
      </c>
      <c r="I1613">
        <v>5</v>
      </c>
      <c r="J1613" s="11">
        <v>0.29166666666666669</v>
      </c>
      <c r="K1613" t="s">
        <v>17</v>
      </c>
      <c r="L1613">
        <v>2150486004</v>
      </c>
      <c r="M1613">
        <v>2210881640</v>
      </c>
      <c r="N1613" t="s">
        <v>31</v>
      </c>
      <c r="O1613" t="s">
        <v>19</v>
      </c>
    </row>
    <row r="1614" spans="1:15" x14ac:dyDescent="0.3">
      <c r="A1614" t="s">
        <v>41</v>
      </c>
      <c r="B1614">
        <v>27</v>
      </c>
      <c r="C1614" t="str">
        <f>+TEXT(BaseDatos[[#This Row],[Fecha]],"mmmm")</f>
        <v>October</v>
      </c>
      <c r="D1614" s="18">
        <v>44861</v>
      </c>
      <c r="E1614" t="s">
        <v>34</v>
      </c>
      <c r="F1614" t="s">
        <v>36</v>
      </c>
      <c r="G1614">
        <v>329</v>
      </c>
      <c r="H1614">
        <v>73865</v>
      </c>
      <c r="I1614">
        <v>5</v>
      </c>
      <c r="J1614" s="11">
        <v>0.1875</v>
      </c>
      <c r="K1614" t="s">
        <v>22</v>
      </c>
      <c r="L1614">
        <v>2207497170</v>
      </c>
      <c r="M1614">
        <v>2212525308</v>
      </c>
      <c r="N1614" t="s">
        <v>24</v>
      </c>
      <c r="O1614" t="s">
        <v>19</v>
      </c>
    </row>
    <row r="1615" spans="1:15" x14ac:dyDescent="0.3">
      <c r="A1615" t="s">
        <v>14</v>
      </c>
      <c r="B1615">
        <v>21</v>
      </c>
      <c r="C1615" t="str">
        <f>+TEXT(BaseDatos[[#This Row],[Fecha]],"mmmm")</f>
        <v>February</v>
      </c>
      <c r="D1615" s="18">
        <v>44613</v>
      </c>
      <c r="E1615" t="s">
        <v>20</v>
      </c>
      <c r="F1615" t="s">
        <v>21</v>
      </c>
      <c r="G1615">
        <v>333</v>
      </c>
      <c r="H1615">
        <v>54857</v>
      </c>
      <c r="I1615">
        <v>4</v>
      </c>
      <c r="J1615" s="11">
        <v>0.20833333333333334</v>
      </c>
      <c r="K1615" t="s">
        <v>27</v>
      </c>
      <c r="L1615">
        <v>2186970936</v>
      </c>
      <c r="M1615">
        <v>2210881640</v>
      </c>
      <c r="N1615" t="s">
        <v>38</v>
      </c>
      <c r="O1615" t="s">
        <v>37</v>
      </c>
    </row>
    <row r="1616" spans="1:15" x14ac:dyDescent="0.3">
      <c r="A1616" t="s">
        <v>14</v>
      </c>
      <c r="B1616">
        <v>26</v>
      </c>
      <c r="C1616" t="str">
        <f>+TEXT(BaseDatos[[#This Row],[Fecha]],"mmmm")</f>
        <v>November</v>
      </c>
      <c r="D1616" s="18">
        <v>44891</v>
      </c>
      <c r="E1616" t="s">
        <v>23</v>
      </c>
      <c r="F1616" t="s">
        <v>30</v>
      </c>
      <c r="G1616">
        <v>900</v>
      </c>
      <c r="H1616">
        <v>30130</v>
      </c>
      <c r="I1616">
        <v>5</v>
      </c>
      <c r="J1616" s="11">
        <v>0.29166666666666669</v>
      </c>
      <c r="K1616" t="s">
        <v>22</v>
      </c>
      <c r="L1616">
        <v>2162890821</v>
      </c>
      <c r="M1616">
        <v>2207497170</v>
      </c>
      <c r="N1616" t="s">
        <v>24</v>
      </c>
      <c r="O1616" t="s">
        <v>48</v>
      </c>
    </row>
    <row r="1617" spans="1:15" x14ac:dyDescent="0.3">
      <c r="A1617" t="s">
        <v>41</v>
      </c>
      <c r="B1617">
        <v>13</v>
      </c>
      <c r="C1617" t="str">
        <f>+TEXT(BaseDatos[[#This Row],[Fecha]],"mmmm")</f>
        <v>January</v>
      </c>
      <c r="D1617" s="18">
        <v>44574</v>
      </c>
      <c r="E1617" t="s">
        <v>20</v>
      </c>
      <c r="F1617" t="s">
        <v>40</v>
      </c>
      <c r="G1617">
        <v>333</v>
      </c>
      <c r="H1617">
        <v>23409</v>
      </c>
      <c r="I1617">
        <v>4</v>
      </c>
      <c r="J1617" s="11">
        <v>0.20833333333333334</v>
      </c>
      <c r="K1617" t="s">
        <v>22</v>
      </c>
      <c r="L1617">
        <v>2162890821</v>
      </c>
      <c r="M1617">
        <v>2186970936</v>
      </c>
      <c r="N1617" t="s">
        <v>24</v>
      </c>
      <c r="O1617" t="s">
        <v>45</v>
      </c>
    </row>
    <row r="1618" spans="1:15" x14ac:dyDescent="0.3">
      <c r="A1618" t="s">
        <v>14</v>
      </c>
      <c r="B1618">
        <v>11</v>
      </c>
      <c r="C1618" t="str">
        <f>+TEXT(BaseDatos[[#This Row],[Fecha]],"mmmm")</f>
        <v>July</v>
      </c>
      <c r="D1618" s="18">
        <v>44753</v>
      </c>
      <c r="E1618" t="s">
        <v>23</v>
      </c>
      <c r="F1618" t="s">
        <v>16</v>
      </c>
      <c r="G1618">
        <v>900</v>
      </c>
      <c r="H1618">
        <v>29950</v>
      </c>
      <c r="I1618">
        <v>5</v>
      </c>
      <c r="J1618" s="11">
        <v>0.29166666666666669</v>
      </c>
      <c r="K1618" t="s">
        <v>27</v>
      </c>
      <c r="L1618">
        <v>2162890821</v>
      </c>
      <c r="M1618">
        <v>2150486004</v>
      </c>
      <c r="N1618" t="s">
        <v>18</v>
      </c>
      <c r="O1618" t="s">
        <v>45</v>
      </c>
    </row>
    <row r="1619" spans="1:15" x14ac:dyDescent="0.3">
      <c r="A1619" t="s">
        <v>41</v>
      </c>
      <c r="B1619">
        <v>11</v>
      </c>
      <c r="C1619" t="str">
        <f>+TEXT(BaseDatos[[#This Row],[Fecha]],"mmmm")</f>
        <v>January</v>
      </c>
      <c r="D1619" s="18">
        <v>44572</v>
      </c>
      <c r="E1619" t="s">
        <v>15</v>
      </c>
      <c r="F1619" t="s">
        <v>16</v>
      </c>
      <c r="G1619">
        <v>222</v>
      </c>
      <c r="H1619">
        <v>74862</v>
      </c>
      <c r="I1619">
        <v>3</v>
      </c>
      <c r="J1619" s="11">
        <v>0.125</v>
      </c>
      <c r="K1619" t="s">
        <v>22</v>
      </c>
      <c r="L1619">
        <v>2194894679</v>
      </c>
      <c r="M1619">
        <v>2162890821</v>
      </c>
      <c r="N1619" t="s">
        <v>31</v>
      </c>
      <c r="O1619" t="s">
        <v>44</v>
      </c>
    </row>
    <row r="1620" spans="1:15" x14ac:dyDescent="0.3">
      <c r="A1620" t="s">
        <v>14</v>
      </c>
      <c r="B1620">
        <v>7</v>
      </c>
      <c r="C1620" t="str">
        <f>+TEXT(BaseDatos[[#This Row],[Fecha]],"mmmm")</f>
        <v>May</v>
      </c>
      <c r="D1620" s="18">
        <v>44688</v>
      </c>
      <c r="E1620" t="s">
        <v>20</v>
      </c>
      <c r="F1620" t="s">
        <v>26</v>
      </c>
      <c r="G1620">
        <v>333</v>
      </c>
      <c r="H1620">
        <v>61941</v>
      </c>
      <c r="I1620">
        <v>4</v>
      </c>
      <c r="J1620" s="11">
        <v>0.20833333333333334</v>
      </c>
      <c r="K1620" t="s">
        <v>22</v>
      </c>
      <c r="L1620">
        <v>2205821202</v>
      </c>
      <c r="M1620">
        <v>2207497170</v>
      </c>
      <c r="N1620" t="s">
        <v>24</v>
      </c>
      <c r="O1620" t="s">
        <v>43</v>
      </c>
    </row>
    <row r="1621" spans="1:15" x14ac:dyDescent="0.3">
      <c r="A1621" t="s">
        <v>14</v>
      </c>
      <c r="B1621">
        <v>15</v>
      </c>
      <c r="C1621" t="str">
        <f>+TEXT(BaseDatos[[#This Row],[Fecha]],"mmmm")</f>
        <v>December</v>
      </c>
      <c r="D1621" s="18">
        <v>44910</v>
      </c>
      <c r="E1621" t="s">
        <v>29</v>
      </c>
      <c r="F1621" t="s">
        <v>40</v>
      </c>
      <c r="G1621">
        <v>480</v>
      </c>
      <c r="H1621">
        <v>17945</v>
      </c>
      <c r="I1621">
        <v>5</v>
      </c>
      <c r="J1621" s="11">
        <v>0.25</v>
      </c>
      <c r="K1621" t="s">
        <v>27</v>
      </c>
      <c r="L1621">
        <v>2186970936</v>
      </c>
      <c r="M1621">
        <v>2207497170</v>
      </c>
      <c r="N1621" t="s">
        <v>24</v>
      </c>
      <c r="O1621" t="s">
        <v>45</v>
      </c>
    </row>
    <row r="1622" spans="1:15" x14ac:dyDescent="0.3">
      <c r="A1622" t="s">
        <v>14</v>
      </c>
      <c r="B1622">
        <v>18</v>
      </c>
      <c r="C1622" t="str">
        <f>+TEXT(BaseDatos[[#This Row],[Fecha]],"mmmm")</f>
        <v>June</v>
      </c>
      <c r="D1622" s="18">
        <v>44730</v>
      </c>
      <c r="E1622" t="s">
        <v>34</v>
      </c>
      <c r="F1622" t="s">
        <v>16</v>
      </c>
      <c r="G1622">
        <v>329</v>
      </c>
      <c r="H1622">
        <v>73565</v>
      </c>
      <c r="I1622">
        <v>5</v>
      </c>
      <c r="J1622" s="11">
        <v>0.1875</v>
      </c>
      <c r="K1622" t="s">
        <v>27</v>
      </c>
      <c r="L1622">
        <v>2177693658</v>
      </c>
      <c r="M1622">
        <v>2177693658</v>
      </c>
      <c r="N1622" t="s">
        <v>18</v>
      </c>
      <c r="O1622" t="s">
        <v>39</v>
      </c>
    </row>
    <row r="1623" spans="1:15" x14ac:dyDescent="0.3">
      <c r="A1623" t="s">
        <v>14</v>
      </c>
      <c r="B1623">
        <v>11</v>
      </c>
      <c r="C1623" t="str">
        <f>+TEXT(BaseDatos[[#This Row],[Fecha]],"mmmm")</f>
        <v>June</v>
      </c>
      <c r="D1623" s="18">
        <v>44723</v>
      </c>
      <c r="E1623" t="s">
        <v>15</v>
      </c>
      <c r="F1623" t="s">
        <v>30</v>
      </c>
      <c r="G1623">
        <v>222</v>
      </c>
      <c r="H1623">
        <v>47528</v>
      </c>
      <c r="I1623">
        <v>3</v>
      </c>
      <c r="J1623" s="11">
        <v>0.125</v>
      </c>
      <c r="K1623" t="s">
        <v>22</v>
      </c>
      <c r="L1623">
        <v>2205821202</v>
      </c>
      <c r="M1623">
        <v>2186970936</v>
      </c>
      <c r="N1623" t="s">
        <v>24</v>
      </c>
      <c r="O1623" t="s">
        <v>37</v>
      </c>
    </row>
    <row r="1624" spans="1:15" x14ac:dyDescent="0.3">
      <c r="A1624" t="s">
        <v>41</v>
      </c>
      <c r="B1624">
        <v>25</v>
      </c>
      <c r="C1624" t="str">
        <f>+TEXT(BaseDatos[[#This Row],[Fecha]],"mmmm")</f>
        <v>July</v>
      </c>
      <c r="D1624" s="18">
        <v>44767</v>
      </c>
      <c r="E1624" t="s">
        <v>34</v>
      </c>
      <c r="F1624" t="s">
        <v>36</v>
      </c>
      <c r="G1624">
        <v>329</v>
      </c>
      <c r="H1624">
        <v>79669</v>
      </c>
      <c r="I1624">
        <v>5</v>
      </c>
      <c r="J1624" s="11">
        <v>0.1875</v>
      </c>
      <c r="K1624" t="s">
        <v>22</v>
      </c>
      <c r="L1624">
        <v>2194894679</v>
      </c>
      <c r="M1624">
        <v>2177693658</v>
      </c>
      <c r="N1624" t="s">
        <v>18</v>
      </c>
      <c r="O1624" t="s">
        <v>47</v>
      </c>
    </row>
    <row r="1625" spans="1:15" x14ac:dyDescent="0.3">
      <c r="A1625" t="s">
        <v>41</v>
      </c>
      <c r="B1625">
        <v>2</v>
      </c>
      <c r="C1625" t="str">
        <f>+TEXT(BaseDatos[[#This Row],[Fecha]],"mmmm")</f>
        <v>June</v>
      </c>
      <c r="D1625" s="18">
        <v>44714</v>
      </c>
      <c r="E1625" t="s">
        <v>35</v>
      </c>
      <c r="F1625" t="s">
        <v>36</v>
      </c>
      <c r="G1625">
        <v>382</v>
      </c>
      <c r="H1625">
        <v>27401</v>
      </c>
      <c r="I1625">
        <v>5</v>
      </c>
      <c r="J1625" s="11">
        <v>0.1875</v>
      </c>
      <c r="K1625" t="s">
        <v>17</v>
      </c>
      <c r="L1625">
        <v>2207497170</v>
      </c>
      <c r="M1625">
        <v>2205821202</v>
      </c>
      <c r="N1625" t="s">
        <v>38</v>
      </c>
      <c r="O1625" t="s">
        <v>25</v>
      </c>
    </row>
    <row r="1626" spans="1:15" x14ac:dyDescent="0.3">
      <c r="A1626" t="s">
        <v>41</v>
      </c>
      <c r="B1626">
        <v>3</v>
      </c>
      <c r="C1626" t="str">
        <f>+TEXT(BaseDatos[[#This Row],[Fecha]],"mmmm")</f>
        <v>March</v>
      </c>
      <c r="D1626" s="18">
        <v>44623</v>
      </c>
      <c r="E1626" t="s">
        <v>34</v>
      </c>
      <c r="F1626" t="s">
        <v>36</v>
      </c>
      <c r="G1626">
        <v>329</v>
      </c>
      <c r="H1626">
        <v>53357</v>
      </c>
      <c r="I1626">
        <v>5</v>
      </c>
      <c r="J1626" s="11">
        <v>0.1875</v>
      </c>
      <c r="K1626" t="s">
        <v>27</v>
      </c>
      <c r="L1626">
        <v>2186970936</v>
      </c>
      <c r="M1626">
        <v>2186970936</v>
      </c>
      <c r="N1626" t="s">
        <v>38</v>
      </c>
      <c r="O1626" t="s">
        <v>33</v>
      </c>
    </row>
    <row r="1627" spans="1:15" x14ac:dyDescent="0.3">
      <c r="A1627" t="s">
        <v>14</v>
      </c>
      <c r="B1627">
        <v>17</v>
      </c>
      <c r="C1627" t="str">
        <f>+TEXT(BaseDatos[[#This Row],[Fecha]],"mmmm")</f>
        <v>December</v>
      </c>
      <c r="D1627" s="18">
        <v>44912</v>
      </c>
      <c r="E1627" t="s">
        <v>15</v>
      </c>
      <c r="F1627" t="s">
        <v>30</v>
      </c>
      <c r="G1627">
        <v>222</v>
      </c>
      <c r="H1627">
        <v>42455</v>
      </c>
      <c r="I1627">
        <v>3</v>
      </c>
      <c r="J1627" s="11">
        <v>0.125</v>
      </c>
      <c r="K1627" t="s">
        <v>27</v>
      </c>
      <c r="L1627">
        <v>2150486004</v>
      </c>
      <c r="M1627">
        <v>2205821202</v>
      </c>
      <c r="N1627" t="s">
        <v>24</v>
      </c>
      <c r="O1627" t="s">
        <v>47</v>
      </c>
    </row>
    <row r="1628" spans="1:15" x14ac:dyDescent="0.3">
      <c r="A1628" t="s">
        <v>41</v>
      </c>
      <c r="B1628">
        <v>17</v>
      </c>
      <c r="C1628" t="str">
        <f>+TEXT(BaseDatos[[#This Row],[Fecha]],"mmmm")</f>
        <v>August</v>
      </c>
      <c r="D1628" s="18">
        <v>44790</v>
      </c>
      <c r="E1628" t="s">
        <v>35</v>
      </c>
      <c r="F1628" t="s">
        <v>40</v>
      </c>
      <c r="G1628">
        <v>382</v>
      </c>
      <c r="H1628">
        <v>15070</v>
      </c>
      <c r="I1628">
        <v>5</v>
      </c>
      <c r="J1628" s="11">
        <v>0.1875</v>
      </c>
      <c r="K1628" t="s">
        <v>27</v>
      </c>
      <c r="L1628">
        <v>2150486004</v>
      </c>
      <c r="M1628">
        <v>2212525308</v>
      </c>
      <c r="N1628" t="s">
        <v>18</v>
      </c>
      <c r="O1628" t="s">
        <v>37</v>
      </c>
    </row>
    <row r="1629" spans="1:15" x14ac:dyDescent="0.3">
      <c r="A1629" t="s">
        <v>41</v>
      </c>
      <c r="B1629">
        <v>17</v>
      </c>
      <c r="C1629" t="str">
        <f>+TEXT(BaseDatos[[#This Row],[Fecha]],"mmmm")</f>
        <v>September</v>
      </c>
      <c r="D1629" s="18">
        <v>44821</v>
      </c>
      <c r="E1629" t="s">
        <v>34</v>
      </c>
      <c r="F1629" t="s">
        <v>16</v>
      </c>
      <c r="G1629">
        <v>329</v>
      </c>
      <c r="H1629">
        <v>18778</v>
      </c>
      <c r="I1629">
        <v>5</v>
      </c>
      <c r="J1629" s="11">
        <v>0.1875</v>
      </c>
      <c r="K1629" t="s">
        <v>27</v>
      </c>
      <c r="L1629">
        <v>2205821202</v>
      </c>
      <c r="M1629">
        <v>2150486004</v>
      </c>
      <c r="N1629" t="s">
        <v>31</v>
      </c>
      <c r="O1629" t="s">
        <v>28</v>
      </c>
    </row>
    <row r="1630" spans="1:15" x14ac:dyDescent="0.3">
      <c r="A1630" t="s">
        <v>14</v>
      </c>
      <c r="B1630">
        <v>1</v>
      </c>
      <c r="C1630" t="str">
        <f>+TEXT(BaseDatos[[#This Row],[Fecha]],"mmmm")</f>
        <v>October</v>
      </c>
      <c r="D1630" s="18">
        <v>44835</v>
      </c>
      <c r="E1630" t="s">
        <v>29</v>
      </c>
      <c r="F1630" t="s">
        <v>40</v>
      </c>
      <c r="G1630">
        <v>480</v>
      </c>
      <c r="H1630">
        <v>78055</v>
      </c>
      <c r="I1630">
        <v>5</v>
      </c>
      <c r="J1630" s="11">
        <v>0.25</v>
      </c>
      <c r="K1630" t="s">
        <v>22</v>
      </c>
      <c r="L1630">
        <v>2205821202</v>
      </c>
      <c r="M1630">
        <v>2150486004</v>
      </c>
      <c r="N1630" t="s">
        <v>18</v>
      </c>
      <c r="O1630" t="s">
        <v>33</v>
      </c>
    </row>
    <row r="1631" spans="1:15" x14ac:dyDescent="0.3">
      <c r="A1631" t="s">
        <v>14</v>
      </c>
      <c r="B1631">
        <v>23</v>
      </c>
      <c r="C1631" t="str">
        <f>+TEXT(BaseDatos[[#This Row],[Fecha]],"mmmm")</f>
        <v>July</v>
      </c>
      <c r="D1631" s="18">
        <v>44765</v>
      </c>
      <c r="E1631" t="s">
        <v>34</v>
      </c>
      <c r="F1631" t="s">
        <v>26</v>
      </c>
      <c r="G1631">
        <v>329</v>
      </c>
      <c r="H1631">
        <v>76272</v>
      </c>
      <c r="I1631">
        <v>5</v>
      </c>
      <c r="J1631" s="11">
        <v>0.1875</v>
      </c>
      <c r="K1631" t="s">
        <v>27</v>
      </c>
      <c r="L1631">
        <v>2177693658</v>
      </c>
      <c r="M1631">
        <v>2162890821</v>
      </c>
      <c r="N1631" t="s">
        <v>24</v>
      </c>
      <c r="O1631" t="s">
        <v>44</v>
      </c>
    </row>
    <row r="1632" spans="1:15" x14ac:dyDescent="0.3">
      <c r="A1632" t="s">
        <v>14</v>
      </c>
      <c r="B1632">
        <v>10</v>
      </c>
      <c r="C1632" t="str">
        <f>+TEXT(BaseDatos[[#This Row],[Fecha]],"mmmm")</f>
        <v>April</v>
      </c>
      <c r="D1632" s="18">
        <v>44661</v>
      </c>
      <c r="E1632" t="s">
        <v>20</v>
      </c>
      <c r="F1632" t="s">
        <v>16</v>
      </c>
      <c r="G1632">
        <v>333</v>
      </c>
      <c r="H1632">
        <v>21070</v>
      </c>
      <c r="I1632">
        <v>4</v>
      </c>
      <c r="J1632" s="11">
        <v>0.20833333333333334</v>
      </c>
      <c r="K1632" t="s">
        <v>22</v>
      </c>
      <c r="L1632">
        <v>2177693658</v>
      </c>
      <c r="M1632">
        <v>2205821202</v>
      </c>
      <c r="N1632" t="s">
        <v>31</v>
      </c>
      <c r="O1632" t="s">
        <v>42</v>
      </c>
    </row>
    <row r="1633" spans="1:15" x14ac:dyDescent="0.3">
      <c r="A1633" t="s">
        <v>41</v>
      </c>
      <c r="B1633">
        <v>12</v>
      </c>
      <c r="C1633" t="str">
        <f>+TEXT(BaseDatos[[#This Row],[Fecha]],"mmmm")</f>
        <v>March</v>
      </c>
      <c r="D1633" s="18">
        <v>44632</v>
      </c>
      <c r="E1633" t="s">
        <v>35</v>
      </c>
      <c r="F1633" t="s">
        <v>36</v>
      </c>
      <c r="G1633">
        <v>382</v>
      </c>
      <c r="H1633">
        <v>18545</v>
      </c>
      <c r="I1633">
        <v>5</v>
      </c>
      <c r="J1633" s="11">
        <v>0.1875</v>
      </c>
      <c r="K1633" t="s">
        <v>27</v>
      </c>
      <c r="L1633">
        <v>2186970936</v>
      </c>
      <c r="M1633">
        <v>2186970936</v>
      </c>
      <c r="N1633" t="s">
        <v>38</v>
      </c>
      <c r="O1633" t="s">
        <v>25</v>
      </c>
    </row>
    <row r="1634" spans="1:15" x14ac:dyDescent="0.3">
      <c r="A1634" t="s">
        <v>14</v>
      </c>
      <c r="B1634">
        <v>14</v>
      </c>
      <c r="C1634" t="str">
        <f>+TEXT(BaseDatos[[#This Row],[Fecha]],"mmmm")</f>
        <v>January</v>
      </c>
      <c r="D1634" s="18">
        <v>44575</v>
      </c>
      <c r="E1634" t="s">
        <v>29</v>
      </c>
      <c r="F1634" t="s">
        <v>21</v>
      </c>
      <c r="G1634">
        <v>480</v>
      </c>
      <c r="H1634">
        <v>74698</v>
      </c>
      <c r="I1634">
        <v>5</v>
      </c>
      <c r="J1634" s="11">
        <v>0.25</v>
      </c>
      <c r="K1634" t="s">
        <v>17</v>
      </c>
      <c r="L1634">
        <v>2212525308</v>
      </c>
      <c r="M1634">
        <v>2162890821</v>
      </c>
      <c r="N1634" t="s">
        <v>18</v>
      </c>
      <c r="O1634" t="s">
        <v>45</v>
      </c>
    </row>
    <row r="1635" spans="1:15" x14ac:dyDescent="0.3">
      <c r="A1635" t="s">
        <v>14</v>
      </c>
      <c r="B1635">
        <v>5</v>
      </c>
      <c r="C1635" t="str">
        <f>+TEXT(BaseDatos[[#This Row],[Fecha]],"mmmm")</f>
        <v>January</v>
      </c>
      <c r="D1635" s="18">
        <v>44566</v>
      </c>
      <c r="E1635" t="s">
        <v>34</v>
      </c>
      <c r="F1635" t="s">
        <v>36</v>
      </c>
      <c r="G1635">
        <v>329</v>
      </c>
      <c r="H1635">
        <v>42276</v>
      </c>
      <c r="I1635">
        <v>5</v>
      </c>
      <c r="J1635" s="11">
        <v>0.1875</v>
      </c>
      <c r="K1635" t="s">
        <v>27</v>
      </c>
      <c r="L1635">
        <v>2205821202</v>
      </c>
      <c r="M1635">
        <v>2210881640</v>
      </c>
      <c r="N1635" t="s">
        <v>24</v>
      </c>
      <c r="O1635" t="s">
        <v>43</v>
      </c>
    </row>
    <row r="1636" spans="1:15" x14ac:dyDescent="0.3">
      <c r="A1636" t="s">
        <v>41</v>
      </c>
      <c r="B1636">
        <v>15</v>
      </c>
      <c r="C1636" t="str">
        <f>+TEXT(BaseDatos[[#This Row],[Fecha]],"mmmm")</f>
        <v>April</v>
      </c>
      <c r="D1636" s="18">
        <v>44666</v>
      </c>
      <c r="E1636" t="s">
        <v>29</v>
      </c>
      <c r="F1636" t="s">
        <v>21</v>
      </c>
      <c r="G1636">
        <v>480</v>
      </c>
      <c r="H1636">
        <v>40056</v>
      </c>
      <c r="I1636">
        <v>5</v>
      </c>
      <c r="J1636" s="11">
        <v>0.25</v>
      </c>
      <c r="K1636" t="s">
        <v>17</v>
      </c>
      <c r="L1636">
        <v>2177693658</v>
      </c>
      <c r="M1636">
        <v>2212525308</v>
      </c>
      <c r="N1636" t="s">
        <v>18</v>
      </c>
      <c r="O1636" t="s">
        <v>45</v>
      </c>
    </row>
    <row r="1637" spans="1:15" x14ac:dyDescent="0.3">
      <c r="A1637" t="s">
        <v>14</v>
      </c>
      <c r="B1637">
        <v>18</v>
      </c>
      <c r="C1637" t="str">
        <f>+TEXT(BaseDatos[[#This Row],[Fecha]],"mmmm")</f>
        <v>January</v>
      </c>
      <c r="D1637" s="18">
        <v>44579</v>
      </c>
      <c r="E1637" t="s">
        <v>29</v>
      </c>
      <c r="F1637" t="s">
        <v>26</v>
      </c>
      <c r="G1637">
        <v>480</v>
      </c>
      <c r="H1637">
        <v>46206</v>
      </c>
      <c r="I1637">
        <v>5</v>
      </c>
      <c r="J1637" s="11">
        <v>0.25</v>
      </c>
      <c r="K1637" t="s">
        <v>27</v>
      </c>
      <c r="L1637">
        <v>2210881640</v>
      </c>
      <c r="M1637">
        <v>2162890821</v>
      </c>
      <c r="N1637" t="s">
        <v>24</v>
      </c>
      <c r="O1637" t="s">
        <v>19</v>
      </c>
    </row>
    <row r="1638" spans="1:15" x14ac:dyDescent="0.3">
      <c r="A1638" t="s">
        <v>14</v>
      </c>
      <c r="B1638">
        <v>22</v>
      </c>
      <c r="C1638" t="str">
        <f>+TEXT(BaseDatos[[#This Row],[Fecha]],"mmmm")</f>
        <v>July</v>
      </c>
      <c r="D1638" s="18">
        <v>44764</v>
      </c>
      <c r="E1638" t="s">
        <v>29</v>
      </c>
      <c r="F1638" t="s">
        <v>26</v>
      </c>
      <c r="G1638">
        <v>480</v>
      </c>
      <c r="H1638">
        <v>13151</v>
      </c>
      <c r="I1638">
        <v>5</v>
      </c>
      <c r="J1638" s="11">
        <v>0.25</v>
      </c>
      <c r="K1638" t="s">
        <v>22</v>
      </c>
      <c r="L1638">
        <v>2162890821</v>
      </c>
      <c r="M1638">
        <v>2162890821</v>
      </c>
      <c r="N1638" t="s">
        <v>38</v>
      </c>
      <c r="O1638" t="s">
        <v>44</v>
      </c>
    </row>
    <row r="1639" spans="1:15" x14ac:dyDescent="0.3">
      <c r="A1639" t="s">
        <v>41</v>
      </c>
      <c r="B1639">
        <v>7</v>
      </c>
      <c r="C1639" t="str">
        <f>+TEXT(BaseDatos[[#This Row],[Fecha]],"mmmm")</f>
        <v>November</v>
      </c>
      <c r="D1639" s="18">
        <v>44872</v>
      </c>
      <c r="E1639" t="s">
        <v>35</v>
      </c>
      <c r="F1639" t="s">
        <v>26</v>
      </c>
      <c r="G1639">
        <v>382</v>
      </c>
      <c r="H1639">
        <v>58796</v>
      </c>
      <c r="I1639">
        <v>5</v>
      </c>
      <c r="J1639" s="11">
        <v>0.1875</v>
      </c>
      <c r="K1639" t="s">
        <v>27</v>
      </c>
      <c r="L1639">
        <v>2212525308</v>
      </c>
      <c r="M1639">
        <v>2210881640</v>
      </c>
      <c r="N1639" t="s">
        <v>18</v>
      </c>
      <c r="O1639" t="s">
        <v>49</v>
      </c>
    </row>
    <row r="1640" spans="1:15" x14ac:dyDescent="0.3">
      <c r="A1640" t="s">
        <v>14</v>
      </c>
      <c r="B1640">
        <v>14</v>
      </c>
      <c r="C1640" t="str">
        <f>+TEXT(BaseDatos[[#This Row],[Fecha]],"mmmm")</f>
        <v>January</v>
      </c>
      <c r="D1640" s="18">
        <v>44575</v>
      </c>
      <c r="E1640" t="s">
        <v>29</v>
      </c>
      <c r="F1640" t="s">
        <v>21</v>
      </c>
      <c r="G1640">
        <v>480</v>
      </c>
      <c r="H1640">
        <v>31839</v>
      </c>
      <c r="I1640">
        <v>5</v>
      </c>
      <c r="J1640" s="11">
        <v>0.25</v>
      </c>
      <c r="K1640" t="s">
        <v>27</v>
      </c>
      <c r="L1640">
        <v>2162890821</v>
      </c>
      <c r="M1640">
        <v>2186970936</v>
      </c>
      <c r="N1640" t="s">
        <v>38</v>
      </c>
      <c r="O1640" t="s">
        <v>33</v>
      </c>
    </row>
    <row r="1641" spans="1:15" x14ac:dyDescent="0.3">
      <c r="A1641" t="s">
        <v>14</v>
      </c>
      <c r="B1641">
        <v>4</v>
      </c>
      <c r="C1641" t="str">
        <f>+TEXT(BaseDatos[[#This Row],[Fecha]],"mmmm")</f>
        <v>August</v>
      </c>
      <c r="D1641" s="18">
        <v>44777</v>
      </c>
      <c r="E1641" t="s">
        <v>23</v>
      </c>
      <c r="F1641" t="s">
        <v>40</v>
      </c>
      <c r="G1641">
        <v>900</v>
      </c>
      <c r="H1641">
        <v>71670</v>
      </c>
      <c r="I1641">
        <v>5</v>
      </c>
      <c r="J1641" s="11">
        <v>0.29166666666666669</v>
      </c>
      <c r="K1641" t="s">
        <v>27</v>
      </c>
      <c r="L1641">
        <v>2162890821</v>
      </c>
      <c r="M1641">
        <v>2150486004</v>
      </c>
      <c r="N1641" t="s">
        <v>38</v>
      </c>
      <c r="O1641" t="s">
        <v>42</v>
      </c>
    </row>
    <row r="1642" spans="1:15" x14ac:dyDescent="0.3">
      <c r="A1642" t="s">
        <v>14</v>
      </c>
      <c r="B1642">
        <v>8</v>
      </c>
      <c r="C1642" t="str">
        <f>+TEXT(BaseDatos[[#This Row],[Fecha]],"mmmm")</f>
        <v>July</v>
      </c>
      <c r="D1642" s="18">
        <v>44750</v>
      </c>
      <c r="E1642" t="s">
        <v>29</v>
      </c>
      <c r="F1642" t="s">
        <v>30</v>
      </c>
      <c r="G1642">
        <v>480</v>
      </c>
      <c r="H1642">
        <v>49478</v>
      </c>
      <c r="I1642">
        <v>5</v>
      </c>
      <c r="J1642" s="11">
        <v>0.25</v>
      </c>
      <c r="K1642" t="s">
        <v>27</v>
      </c>
      <c r="L1642">
        <v>2207497170</v>
      </c>
      <c r="M1642">
        <v>2162890821</v>
      </c>
      <c r="N1642" t="s">
        <v>38</v>
      </c>
      <c r="O1642" t="s">
        <v>43</v>
      </c>
    </row>
    <row r="1643" spans="1:15" x14ac:dyDescent="0.3">
      <c r="A1643" t="s">
        <v>14</v>
      </c>
      <c r="B1643">
        <v>20</v>
      </c>
      <c r="C1643" t="str">
        <f>+TEXT(BaseDatos[[#This Row],[Fecha]],"mmmm")</f>
        <v>December</v>
      </c>
      <c r="D1643" s="18">
        <v>44915</v>
      </c>
      <c r="E1643" t="s">
        <v>20</v>
      </c>
      <c r="F1643" t="s">
        <v>21</v>
      </c>
      <c r="G1643">
        <v>333</v>
      </c>
      <c r="H1643">
        <v>62971</v>
      </c>
      <c r="I1643">
        <v>4</v>
      </c>
      <c r="J1643" s="11">
        <v>0.20833333333333334</v>
      </c>
      <c r="K1643" t="s">
        <v>17</v>
      </c>
      <c r="L1643">
        <v>2207497170</v>
      </c>
      <c r="M1643">
        <v>2177693658</v>
      </c>
      <c r="N1643" t="s">
        <v>38</v>
      </c>
      <c r="O1643" t="s">
        <v>43</v>
      </c>
    </row>
    <row r="1644" spans="1:15" x14ac:dyDescent="0.3">
      <c r="A1644" t="s">
        <v>14</v>
      </c>
      <c r="B1644">
        <v>1</v>
      </c>
      <c r="C1644" t="str">
        <f>+TEXT(BaseDatos[[#This Row],[Fecha]],"mmmm")</f>
        <v>February</v>
      </c>
      <c r="D1644" s="18">
        <v>44593</v>
      </c>
      <c r="E1644" t="s">
        <v>15</v>
      </c>
      <c r="F1644" t="s">
        <v>40</v>
      </c>
      <c r="G1644">
        <v>222</v>
      </c>
      <c r="H1644">
        <v>34128</v>
      </c>
      <c r="I1644">
        <v>3</v>
      </c>
      <c r="J1644" s="11">
        <v>0.125</v>
      </c>
      <c r="K1644" t="s">
        <v>17</v>
      </c>
      <c r="L1644">
        <v>2212525308</v>
      </c>
      <c r="M1644">
        <v>2212525308</v>
      </c>
      <c r="N1644" t="s">
        <v>18</v>
      </c>
      <c r="O1644" t="s">
        <v>37</v>
      </c>
    </row>
    <row r="1645" spans="1:15" x14ac:dyDescent="0.3">
      <c r="A1645" t="s">
        <v>14</v>
      </c>
      <c r="B1645">
        <v>16</v>
      </c>
      <c r="C1645" t="str">
        <f>+TEXT(BaseDatos[[#This Row],[Fecha]],"mmmm")</f>
        <v>June</v>
      </c>
      <c r="D1645" s="18">
        <v>44728</v>
      </c>
      <c r="E1645" t="s">
        <v>20</v>
      </c>
      <c r="F1645" t="s">
        <v>26</v>
      </c>
      <c r="G1645">
        <v>333</v>
      </c>
      <c r="H1645">
        <v>71114</v>
      </c>
      <c r="I1645">
        <v>4</v>
      </c>
      <c r="J1645" s="11">
        <v>0.20833333333333334</v>
      </c>
      <c r="K1645" t="s">
        <v>22</v>
      </c>
      <c r="L1645">
        <v>2212525308</v>
      </c>
      <c r="M1645">
        <v>2150486004</v>
      </c>
      <c r="N1645" t="s">
        <v>31</v>
      </c>
      <c r="O1645" t="s">
        <v>37</v>
      </c>
    </row>
    <row r="1646" spans="1:15" x14ac:dyDescent="0.3">
      <c r="A1646" t="s">
        <v>14</v>
      </c>
      <c r="B1646">
        <v>26</v>
      </c>
      <c r="C1646" t="str">
        <f>+TEXT(BaseDatos[[#This Row],[Fecha]],"mmmm")</f>
        <v>December</v>
      </c>
      <c r="D1646" s="18">
        <v>44921</v>
      </c>
      <c r="E1646" t="s">
        <v>35</v>
      </c>
      <c r="F1646" t="s">
        <v>40</v>
      </c>
      <c r="G1646">
        <v>382</v>
      </c>
      <c r="H1646">
        <v>30992</v>
      </c>
      <c r="I1646">
        <v>5</v>
      </c>
      <c r="J1646" s="11">
        <v>0.1875</v>
      </c>
      <c r="K1646" t="s">
        <v>17</v>
      </c>
      <c r="L1646">
        <v>2207497170</v>
      </c>
      <c r="M1646">
        <v>2210881640</v>
      </c>
      <c r="N1646" t="s">
        <v>38</v>
      </c>
      <c r="O1646" t="s">
        <v>49</v>
      </c>
    </row>
    <row r="1647" spans="1:15" x14ac:dyDescent="0.3">
      <c r="A1647" t="s">
        <v>14</v>
      </c>
      <c r="B1647">
        <v>15</v>
      </c>
      <c r="C1647" t="str">
        <f>+TEXT(BaseDatos[[#This Row],[Fecha]],"mmmm")</f>
        <v>August</v>
      </c>
      <c r="D1647" s="18">
        <v>44788</v>
      </c>
      <c r="E1647" t="s">
        <v>23</v>
      </c>
      <c r="F1647" t="s">
        <v>16</v>
      </c>
      <c r="G1647">
        <v>900</v>
      </c>
      <c r="H1647">
        <v>12387</v>
      </c>
      <c r="I1647">
        <v>5</v>
      </c>
      <c r="J1647" s="11">
        <v>0.29166666666666669</v>
      </c>
      <c r="K1647" t="s">
        <v>22</v>
      </c>
      <c r="L1647">
        <v>2177693658</v>
      </c>
      <c r="M1647">
        <v>2212525308</v>
      </c>
      <c r="N1647" t="s">
        <v>38</v>
      </c>
      <c r="O1647" t="s">
        <v>48</v>
      </c>
    </row>
    <row r="1648" spans="1:15" x14ac:dyDescent="0.3">
      <c r="A1648" t="s">
        <v>14</v>
      </c>
      <c r="B1648">
        <v>23</v>
      </c>
      <c r="C1648" t="str">
        <f>+TEXT(BaseDatos[[#This Row],[Fecha]],"mmmm")</f>
        <v>September</v>
      </c>
      <c r="D1648" s="18">
        <v>44827</v>
      </c>
      <c r="E1648" t="s">
        <v>15</v>
      </c>
      <c r="F1648" t="s">
        <v>21</v>
      </c>
      <c r="G1648">
        <v>222</v>
      </c>
      <c r="H1648">
        <v>12773</v>
      </c>
      <c r="I1648">
        <v>3</v>
      </c>
      <c r="J1648" s="11">
        <v>0.125</v>
      </c>
      <c r="K1648" t="s">
        <v>17</v>
      </c>
      <c r="L1648">
        <v>2186970936</v>
      </c>
      <c r="M1648">
        <v>2162890821</v>
      </c>
      <c r="N1648" t="s">
        <v>31</v>
      </c>
      <c r="O1648" t="s">
        <v>48</v>
      </c>
    </row>
    <row r="1649" spans="1:15" x14ac:dyDescent="0.3">
      <c r="A1649" t="s">
        <v>41</v>
      </c>
      <c r="B1649">
        <v>9</v>
      </c>
      <c r="C1649" t="str">
        <f>+TEXT(BaseDatos[[#This Row],[Fecha]],"mmmm")</f>
        <v>March</v>
      </c>
      <c r="D1649" s="18">
        <v>44629</v>
      </c>
      <c r="E1649" t="s">
        <v>23</v>
      </c>
      <c r="F1649" t="s">
        <v>30</v>
      </c>
      <c r="G1649">
        <v>900</v>
      </c>
      <c r="H1649">
        <v>26922</v>
      </c>
      <c r="I1649">
        <v>5</v>
      </c>
      <c r="J1649" s="11">
        <v>0.29166666666666669</v>
      </c>
      <c r="K1649" t="s">
        <v>27</v>
      </c>
      <c r="L1649">
        <v>2194894679</v>
      </c>
      <c r="M1649">
        <v>2186970936</v>
      </c>
      <c r="N1649" t="s">
        <v>18</v>
      </c>
      <c r="O1649" t="s">
        <v>49</v>
      </c>
    </row>
    <row r="1650" spans="1:15" x14ac:dyDescent="0.3">
      <c r="A1650" t="s">
        <v>14</v>
      </c>
      <c r="B1650">
        <v>23</v>
      </c>
      <c r="C1650" t="str">
        <f>+TEXT(BaseDatos[[#This Row],[Fecha]],"mmmm")</f>
        <v>October</v>
      </c>
      <c r="D1650" s="18">
        <v>44857</v>
      </c>
      <c r="E1650" t="s">
        <v>35</v>
      </c>
      <c r="F1650" t="s">
        <v>16</v>
      </c>
      <c r="G1650">
        <v>382</v>
      </c>
      <c r="H1650">
        <v>59299</v>
      </c>
      <c r="I1650">
        <v>5</v>
      </c>
      <c r="J1650" s="11">
        <v>0.1875</v>
      </c>
      <c r="K1650" t="s">
        <v>22</v>
      </c>
      <c r="L1650">
        <v>2210881640</v>
      </c>
      <c r="M1650">
        <v>2162890821</v>
      </c>
      <c r="N1650" t="s">
        <v>31</v>
      </c>
      <c r="O1650" t="s">
        <v>43</v>
      </c>
    </row>
    <row r="1651" spans="1:15" x14ac:dyDescent="0.3">
      <c r="A1651" t="s">
        <v>14</v>
      </c>
      <c r="B1651">
        <v>17</v>
      </c>
      <c r="C1651" t="str">
        <f>+TEXT(BaseDatos[[#This Row],[Fecha]],"mmmm")</f>
        <v>September</v>
      </c>
      <c r="D1651" s="18">
        <v>44821</v>
      </c>
      <c r="E1651" t="s">
        <v>34</v>
      </c>
      <c r="F1651" t="s">
        <v>30</v>
      </c>
      <c r="G1651">
        <v>329</v>
      </c>
      <c r="H1651">
        <v>79211</v>
      </c>
      <c r="I1651">
        <v>5</v>
      </c>
      <c r="J1651" s="11">
        <v>0.1875</v>
      </c>
      <c r="K1651" t="s">
        <v>17</v>
      </c>
      <c r="L1651">
        <v>2207497170</v>
      </c>
      <c r="M1651">
        <v>2162890821</v>
      </c>
      <c r="N1651" t="s">
        <v>24</v>
      </c>
      <c r="O1651" t="s">
        <v>49</v>
      </c>
    </row>
    <row r="1652" spans="1:15" x14ac:dyDescent="0.3">
      <c r="A1652" t="s">
        <v>14</v>
      </c>
      <c r="B1652">
        <v>20</v>
      </c>
      <c r="C1652" t="str">
        <f>+TEXT(BaseDatos[[#This Row],[Fecha]],"mmmm")</f>
        <v>November</v>
      </c>
      <c r="D1652" s="18">
        <v>44885</v>
      </c>
      <c r="E1652" t="s">
        <v>35</v>
      </c>
      <c r="F1652" t="s">
        <v>26</v>
      </c>
      <c r="G1652">
        <v>382</v>
      </c>
      <c r="H1652">
        <v>68630</v>
      </c>
      <c r="I1652">
        <v>5</v>
      </c>
      <c r="J1652" s="11">
        <v>0.1875</v>
      </c>
      <c r="K1652" t="s">
        <v>17</v>
      </c>
      <c r="L1652">
        <v>2186970936</v>
      </c>
      <c r="M1652">
        <v>2186970936</v>
      </c>
      <c r="N1652" t="s">
        <v>38</v>
      </c>
      <c r="O1652" t="s">
        <v>49</v>
      </c>
    </row>
    <row r="1653" spans="1:15" x14ac:dyDescent="0.3">
      <c r="A1653" t="s">
        <v>14</v>
      </c>
      <c r="B1653">
        <v>18</v>
      </c>
      <c r="C1653" t="str">
        <f>+TEXT(BaseDatos[[#This Row],[Fecha]],"mmmm")</f>
        <v>October</v>
      </c>
      <c r="D1653" s="18">
        <v>44852</v>
      </c>
      <c r="E1653" t="s">
        <v>29</v>
      </c>
      <c r="F1653" t="s">
        <v>26</v>
      </c>
      <c r="G1653">
        <v>480</v>
      </c>
      <c r="H1653">
        <v>14695</v>
      </c>
      <c r="I1653">
        <v>5</v>
      </c>
      <c r="J1653" s="11">
        <v>0.25</v>
      </c>
      <c r="K1653" t="s">
        <v>27</v>
      </c>
      <c r="L1653">
        <v>2194894679</v>
      </c>
      <c r="M1653">
        <v>2186970936</v>
      </c>
      <c r="N1653" t="s">
        <v>31</v>
      </c>
      <c r="O1653" t="s">
        <v>19</v>
      </c>
    </row>
    <row r="1654" spans="1:15" x14ac:dyDescent="0.3">
      <c r="A1654" t="s">
        <v>14</v>
      </c>
      <c r="B1654">
        <v>2</v>
      </c>
      <c r="C1654" t="str">
        <f>+TEXT(BaseDatos[[#This Row],[Fecha]],"mmmm")</f>
        <v>December</v>
      </c>
      <c r="D1654" s="18">
        <v>44897</v>
      </c>
      <c r="E1654" t="s">
        <v>35</v>
      </c>
      <c r="F1654" t="s">
        <v>21</v>
      </c>
      <c r="G1654">
        <v>382</v>
      </c>
      <c r="H1654">
        <v>23678</v>
      </c>
      <c r="I1654">
        <v>5</v>
      </c>
      <c r="J1654" s="11">
        <v>0.1875</v>
      </c>
      <c r="K1654" t="s">
        <v>22</v>
      </c>
      <c r="L1654">
        <v>2210881640</v>
      </c>
      <c r="M1654">
        <v>2150486004</v>
      </c>
      <c r="N1654" t="s">
        <v>31</v>
      </c>
      <c r="O1654" t="s">
        <v>45</v>
      </c>
    </row>
    <row r="1655" spans="1:15" x14ac:dyDescent="0.3">
      <c r="A1655" t="s">
        <v>14</v>
      </c>
      <c r="B1655">
        <v>19</v>
      </c>
      <c r="C1655" t="str">
        <f>+TEXT(BaseDatos[[#This Row],[Fecha]],"mmmm")</f>
        <v>June</v>
      </c>
      <c r="D1655" s="18">
        <v>44731</v>
      </c>
      <c r="E1655" t="s">
        <v>35</v>
      </c>
      <c r="F1655" t="s">
        <v>30</v>
      </c>
      <c r="G1655">
        <v>382</v>
      </c>
      <c r="H1655">
        <v>25750</v>
      </c>
      <c r="I1655">
        <v>5</v>
      </c>
      <c r="J1655" s="11">
        <v>0.1875</v>
      </c>
      <c r="K1655" t="s">
        <v>17</v>
      </c>
      <c r="L1655">
        <v>2194894679</v>
      </c>
      <c r="M1655">
        <v>2150486004</v>
      </c>
      <c r="N1655" t="s">
        <v>38</v>
      </c>
      <c r="O1655" t="s">
        <v>19</v>
      </c>
    </row>
    <row r="1656" spans="1:15" x14ac:dyDescent="0.3">
      <c r="A1656" t="s">
        <v>14</v>
      </c>
      <c r="B1656">
        <v>9</v>
      </c>
      <c r="C1656" t="str">
        <f>+TEXT(BaseDatos[[#This Row],[Fecha]],"mmmm")</f>
        <v>May</v>
      </c>
      <c r="D1656" s="18">
        <v>44690</v>
      </c>
      <c r="E1656" t="s">
        <v>20</v>
      </c>
      <c r="F1656" t="s">
        <v>16</v>
      </c>
      <c r="G1656">
        <v>333</v>
      </c>
      <c r="H1656">
        <v>11156</v>
      </c>
      <c r="I1656">
        <v>4</v>
      </c>
      <c r="J1656" s="11">
        <v>0.20833333333333334</v>
      </c>
      <c r="K1656" t="s">
        <v>17</v>
      </c>
      <c r="L1656">
        <v>2177693658</v>
      </c>
      <c r="M1656">
        <v>2205821202</v>
      </c>
      <c r="N1656" t="s">
        <v>31</v>
      </c>
      <c r="O1656" t="s">
        <v>49</v>
      </c>
    </row>
    <row r="1657" spans="1:15" x14ac:dyDescent="0.3">
      <c r="A1657" t="s">
        <v>14</v>
      </c>
      <c r="B1657">
        <v>8</v>
      </c>
      <c r="C1657" t="str">
        <f>+TEXT(BaseDatos[[#This Row],[Fecha]],"mmmm")</f>
        <v>November</v>
      </c>
      <c r="D1657" s="18">
        <v>44873</v>
      </c>
      <c r="E1657" t="s">
        <v>15</v>
      </c>
      <c r="F1657" t="s">
        <v>16</v>
      </c>
      <c r="G1657">
        <v>222</v>
      </c>
      <c r="H1657">
        <v>26812</v>
      </c>
      <c r="I1657">
        <v>3</v>
      </c>
      <c r="J1657" s="11">
        <v>0.125</v>
      </c>
      <c r="K1657" t="s">
        <v>22</v>
      </c>
      <c r="L1657">
        <v>2186970936</v>
      </c>
      <c r="M1657">
        <v>2162890821</v>
      </c>
      <c r="N1657" t="s">
        <v>38</v>
      </c>
      <c r="O1657" t="s">
        <v>37</v>
      </c>
    </row>
    <row r="1658" spans="1:15" x14ac:dyDescent="0.3">
      <c r="A1658" t="s">
        <v>41</v>
      </c>
      <c r="B1658">
        <v>18</v>
      </c>
      <c r="C1658" t="str">
        <f>+TEXT(BaseDatos[[#This Row],[Fecha]],"mmmm")</f>
        <v>December</v>
      </c>
      <c r="D1658" s="18">
        <v>44913</v>
      </c>
      <c r="E1658" t="s">
        <v>35</v>
      </c>
      <c r="F1658" t="s">
        <v>16</v>
      </c>
      <c r="G1658">
        <v>382</v>
      </c>
      <c r="H1658">
        <v>23955</v>
      </c>
      <c r="I1658">
        <v>5</v>
      </c>
      <c r="J1658" s="11">
        <v>0.1875</v>
      </c>
      <c r="K1658" t="s">
        <v>22</v>
      </c>
      <c r="L1658">
        <v>2207497170</v>
      </c>
      <c r="M1658">
        <v>2186970936</v>
      </c>
      <c r="N1658" t="s">
        <v>18</v>
      </c>
      <c r="O1658" t="s">
        <v>48</v>
      </c>
    </row>
    <row r="1659" spans="1:15" x14ac:dyDescent="0.3">
      <c r="A1659" t="s">
        <v>14</v>
      </c>
      <c r="B1659">
        <v>16</v>
      </c>
      <c r="C1659" t="str">
        <f>+TEXT(BaseDatos[[#This Row],[Fecha]],"mmmm")</f>
        <v>October</v>
      </c>
      <c r="D1659" s="18">
        <v>44850</v>
      </c>
      <c r="E1659" t="s">
        <v>29</v>
      </c>
      <c r="F1659" t="s">
        <v>30</v>
      </c>
      <c r="G1659">
        <v>480</v>
      </c>
      <c r="H1659">
        <v>56493</v>
      </c>
      <c r="I1659">
        <v>5</v>
      </c>
      <c r="J1659" s="11">
        <v>0.25</v>
      </c>
      <c r="K1659" t="s">
        <v>22</v>
      </c>
      <c r="L1659">
        <v>2207497170</v>
      </c>
      <c r="M1659">
        <v>2150486004</v>
      </c>
      <c r="N1659" t="s">
        <v>18</v>
      </c>
      <c r="O1659" t="s">
        <v>39</v>
      </c>
    </row>
    <row r="1660" spans="1:15" x14ac:dyDescent="0.3">
      <c r="A1660" t="s">
        <v>41</v>
      </c>
      <c r="B1660">
        <v>6</v>
      </c>
      <c r="C1660" t="str">
        <f>+TEXT(BaseDatos[[#This Row],[Fecha]],"mmmm")</f>
        <v>July</v>
      </c>
      <c r="D1660" s="18">
        <v>44748</v>
      </c>
      <c r="E1660" t="s">
        <v>23</v>
      </c>
      <c r="F1660" t="s">
        <v>36</v>
      </c>
      <c r="G1660">
        <v>900</v>
      </c>
      <c r="H1660">
        <v>34622</v>
      </c>
      <c r="I1660">
        <v>5</v>
      </c>
      <c r="J1660" s="11">
        <v>0.29166666666666669</v>
      </c>
      <c r="K1660" t="s">
        <v>22</v>
      </c>
      <c r="L1660">
        <v>2162890821</v>
      </c>
      <c r="M1660">
        <v>2177693658</v>
      </c>
      <c r="N1660" t="s">
        <v>31</v>
      </c>
      <c r="O1660" t="s">
        <v>46</v>
      </c>
    </row>
    <row r="1661" spans="1:15" x14ac:dyDescent="0.3">
      <c r="A1661" t="s">
        <v>14</v>
      </c>
      <c r="B1661">
        <v>10</v>
      </c>
      <c r="C1661" t="str">
        <f>+TEXT(BaseDatos[[#This Row],[Fecha]],"mmmm")</f>
        <v>July</v>
      </c>
      <c r="D1661" s="18">
        <v>44752</v>
      </c>
      <c r="E1661" t="s">
        <v>23</v>
      </c>
      <c r="F1661" t="s">
        <v>40</v>
      </c>
      <c r="G1661">
        <v>900</v>
      </c>
      <c r="H1661">
        <v>19850</v>
      </c>
      <c r="I1661">
        <v>5</v>
      </c>
      <c r="J1661" s="11">
        <v>0.29166666666666669</v>
      </c>
      <c r="K1661" t="s">
        <v>27</v>
      </c>
      <c r="L1661">
        <v>2162890821</v>
      </c>
      <c r="M1661">
        <v>2177693658</v>
      </c>
      <c r="N1661" t="s">
        <v>24</v>
      </c>
      <c r="O1661" t="s">
        <v>47</v>
      </c>
    </row>
    <row r="1662" spans="1:15" x14ac:dyDescent="0.3">
      <c r="A1662" t="s">
        <v>14</v>
      </c>
      <c r="B1662">
        <v>1</v>
      </c>
      <c r="C1662" t="str">
        <f>+TEXT(BaseDatos[[#This Row],[Fecha]],"mmmm")</f>
        <v>September</v>
      </c>
      <c r="D1662" s="18">
        <v>44805</v>
      </c>
      <c r="E1662" t="s">
        <v>20</v>
      </c>
      <c r="F1662" t="s">
        <v>40</v>
      </c>
      <c r="G1662">
        <v>333</v>
      </c>
      <c r="H1662">
        <v>63597</v>
      </c>
      <c r="I1662">
        <v>4</v>
      </c>
      <c r="J1662" s="11">
        <v>0.20833333333333334</v>
      </c>
      <c r="K1662" t="s">
        <v>17</v>
      </c>
      <c r="L1662">
        <v>2205821202</v>
      </c>
      <c r="M1662">
        <v>2212525308</v>
      </c>
      <c r="N1662" t="s">
        <v>18</v>
      </c>
      <c r="O1662" t="s">
        <v>46</v>
      </c>
    </row>
    <row r="1663" spans="1:15" x14ac:dyDescent="0.3">
      <c r="A1663" t="s">
        <v>14</v>
      </c>
      <c r="B1663">
        <v>17</v>
      </c>
      <c r="C1663" t="str">
        <f>+TEXT(BaseDatos[[#This Row],[Fecha]],"mmmm")</f>
        <v>May</v>
      </c>
      <c r="D1663" s="18">
        <v>44698</v>
      </c>
      <c r="E1663" t="s">
        <v>20</v>
      </c>
      <c r="F1663" t="s">
        <v>30</v>
      </c>
      <c r="G1663">
        <v>333</v>
      </c>
      <c r="H1663">
        <v>57796</v>
      </c>
      <c r="I1663">
        <v>4</v>
      </c>
      <c r="J1663" s="11">
        <v>0.20833333333333334</v>
      </c>
      <c r="K1663" t="s">
        <v>22</v>
      </c>
      <c r="L1663">
        <v>2205821202</v>
      </c>
      <c r="M1663">
        <v>2150486004</v>
      </c>
      <c r="N1663" t="s">
        <v>31</v>
      </c>
      <c r="O1663" t="s">
        <v>49</v>
      </c>
    </row>
    <row r="1664" spans="1:15" x14ac:dyDescent="0.3">
      <c r="A1664" t="s">
        <v>14</v>
      </c>
      <c r="B1664">
        <v>13</v>
      </c>
      <c r="C1664" t="str">
        <f>+TEXT(BaseDatos[[#This Row],[Fecha]],"mmmm")</f>
        <v>December</v>
      </c>
      <c r="D1664" s="18">
        <v>44908</v>
      </c>
      <c r="E1664" t="s">
        <v>34</v>
      </c>
      <c r="F1664" t="s">
        <v>16</v>
      </c>
      <c r="G1664">
        <v>329</v>
      </c>
      <c r="H1664">
        <v>51731</v>
      </c>
      <c r="I1664">
        <v>5</v>
      </c>
      <c r="J1664" s="11">
        <v>0.1875</v>
      </c>
      <c r="K1664" t="s">
        <v>17</v>
      </c>
      <c r="L1664">
        <v>2194894679</v>
      </c>
      <c r="M1664">
        <v>2186970936</v>
      </c>
      <c r="N1664" t="s">
        <v>24</v>
      </c>
      <c r="O1664" t="s">
        <v>44</v>
      </c>
    </row>
    <row r="1665" spans="1:15" x14ac:dyDescent="0.3">
      <c r="A1665" t="s">
        <v>14</v>
      </c>
      <c r="B1665">
        <v>20</v>
      </c>
      <c r="C1665" t="str">
        <f>+TEXT(BaseDatos[[#This Row],[Fecha]],"mmmm")</f>
        <v>October</v>
      </c>
      <c r="D1665" s="18">
        <v>44854</v>
      </c>
      <c r="E1665" t="s">
        <v>35</v>
      </c>
      <c r="F1665" t="s">
        <v>16</v>
      </c>
      <c r="G1665">
        <v>382</v>
      </c>
      <c r="H1665">
        <v>13412</v>
      </c>
      <c r="I1665">
        <v>5</v>
      </c>
      <c r="J1665" s="11">
        <v>0.1875</v>
      </c>
      <c r="K1665" t="s">
        <v>27</v>
      </c>
      <c r="L1665">
        <v>2207497170</v>
      </c>
      <c r="M1665">
        <v>2186970936</v>
      </c>
      <c r="N1665" t="s">
        <v>38</v>
      </c>
      <c r="O1665" t="s">
        <v>19</v>
      </c>
    </row>
    <row r="1666" spans="1:15" x14ac:dyDescent="0.3">
      <c r="A1666" t="s">
        <v>14</v>
      </c>
      <c r="B1666">
        <v>2</v>
      </c>
      <c r="C1666" t="str">
        <f>+TEXT(BaseDatos[[#This Row],[Fecha]],"mmmm")</f>
        <v>March</v>
      </c>
      <c r="D1666" s="18">
        <v>44622</v>
      </c>
      <c r="E1666" t="s">
        <v>23</v>
      </c>
      <c r="F1666" t="s">
        <v>40</v>
      </c>
      <c r="G1666">
        <v>900</v>
      </c>
      <c r="H1666">
        <v>70132</v>
      </c>
      <c r="I1666">
        <v>5</v>
      </c>
      <c r="J1666" s="11">
        <v>0.29166666666666669</v>
      </c>
      <c r="K1666" t="s">
        <v>17</v>
      </c>
      <c r="L1666">
        <v>2212525308</v>
      </c>
      <c r="M1666">
        <v>2177693658</v>
      </c>
      <c r="N1666" t="s">
        <v>31</v>
      </c>
      <c r="O1666" t="s">
        <v>48</v>
      </c>
    </row>
    <row r="1667" spans="1:15" x14ac:dyDescent="0.3">
      <c r="A1667" t="s">
        <v>14</v>
      </c>
      <c r="B1667">
        <v>25</v>
      </c>
      <c r="C1667" t="str">
        <f>+TEXT(BaseDatos[[#This Row],[Fecha]],"mmmm")</f>
        <v>February</v>
      </c>
      <c r="D1667" s="18">
        <v>44617</v>
      </c>
      <c r="E1667" t="s">
        <v>29</v>
      </c>
      <c r="F1667" t="s">
        <v>21</v>
      </c>
      <c r="G1667">
        <v>480</v>
      </c>
      <c r="H1667">
        <v>45895</v>
      </c>
      <c r="I1667">
        <v>5</v>
      </c>
      <c r="J1667" s="11">
        <v>0.25</v>
      </c>
      <c r="K1667" t="s">
        <v>17</v>
      </c>
      <c r="L1667">
        <v>2177693658</v>
      </c>
      <c r="M1667">
        <v>2186970936</v>
      </c>
      <c r="N1667" t="s">
        <v>38</v>
      </c>
      <c r="O1667" t="s">
        <v>32</v>
      </c>
    </row>
    <row r="1668" spans="1:15" x14ac:dyDescent="0.3">
      <c r="A1668" t="s">
        <v>14</v>
      </c>
      <c r="B1668">
        <v>5</v>
      </c>
      <c r="C1668" t="str">
        <f>+TEXT(BaseDatos[[#This Row],[Fecha]],"mmmm")</f>
        <v>December</v>
      </c>
      <c r="D1668" s="18">
        <v>44900</v>
      </c>
      <c r="E1668" t="s">
        <v>20</v>
      </c>
      <c r="F1668" t="s">
        <v>36</v>
      </c>
      <c r="G1668">
        <v>333</v>
      </c>
      <c r="H1668">
        <v>55046</v>
      </c>
      <c r="I1668">
        <v>4</v>
      </c>
      <c r="J1668" s="11">
        <v>0.20833333333333334</v>
      </c>
      <c r="K1668" t="s">
        <v>22</v>
      </c>
      <c r="L1668">
        <v>2177693658</v>
      </c>
      <c r="M1668">
        <v>2150486004</v>
      </c>
      <c r="N1668" t="s">
        <v>31</v>
      </c>
      <c r="O1668" t="s">
        <v>48</v>
      </c>
    </row>
    <row r="1669" spans="1:15" x14ac:dyDescent="0.3">
      <c r="A1669" t="s">
        <v>14</v>
      </c>
      <c r="B1669">
        <v>13</v>
      </c>
      <c r="C1669" t="str">
        <f>+TEXT(BaseDatos[[#This Row],[Fecha]],"mmmm")</f>
        <v>May</v>
      </c>
      <c r="D1669" s="18">
        <v>44694</v>
      </c>
      <c r="E1669" t="s">
        <v>35</v>
      </c>
      <c r="F1669" t="s">
        <v>16</v>
      </c>
      <c r="G1669">
        <v>382</v>
      </c>
      <c r="H1669">
        <v>62721</v>
      </c>
      <c r="I1669">
        <v>5</v>
      </c>
      <c r="J1669" s="11">
        <v>0.1875</v>
      </c>
      <c r="K1669" t="s">
        <v>22</v>
      </c>
      <c r="L1669">
        <v>2212525308</v>
      </c>
      <c r="M1669">
        <v>2207497170</v>
      </c>
      <c r="N1669" t="s">
        <v>18</v>
      </c>
      <c r="O1669" t="s">
        <v>32</v>
      </c>
    </row>
    <row r="1670" spans="1:15" x14ac:dyDescent="0.3">
      <c r="A1670" t="s">
        <v>41</v>
      </c>
      <c r="B1670">
        <v>14</v>
      </c>
      <c r="C1670" t="str">
        <f>+TEXT(BaseDatos[[#This Row],[Fecha]],"mmmm")</f>
        <v>June</v>
      </c>
      <c r="D1670" s="18">
        <v>44726</v>
      </c>
      <c r="E1670" t="s">
        <v>15</v>
      </c>
      <c r="F1670" t="s">
        <v>21</v>
      </c>
      <c r="G1670">
        <v>222</v>
      </c>
      <c r="H1670">
        <v>78461</v>
      </c>
      <c r="I1670">
        <v>3</v>
      </c>
      <c r="J1670" s="11">
        <v>0.125</v>
      </c>
      <c r="K1670" t="s">
        <v>22</v>
      </c>
      <c r="L1670">
        <v>2177693658</v>
      </c>
      <c r="M1670">
        <v>2210881640</v>
      </c>
      <c r="N1670" t="s">
        <v>31</v>
      </c>
      <c r="O1670" t="s">
        <v>45</v>
      </c>
    </row>
    <row r="1671" spans="1:15" x14ac:dyDescent="0.3">
      <c r="A1671" t="s">
        <v>14</v>
      </c>
      <c r="B1671">
        <v>25</v>
      </c>
      <c r="C1671" t="str">
        <f>+TEXT(BaseDatos[[#This Row],[Fecha]],"mmmm")</f>
        <v>January</v>
      </c>
      <c r="D1671" s="18">
        <v>44586</v>
      </c>
      <c r="E1671" t="s">
        <v>29</v>
      </c>
      <c r="F1671" t="s">
        <v>40</v>
      </c>
      <c r="G1671">
        <v>480</v>
      </c>
      <c r="H1671">
        <v>69190</v>
      </c>
      <c r="I1671">
        <v>5</v>
      </c>
      <c r="J1671" s="11">
        <v>0.25</v>
      </c>
      <c r="K1671" t="s">
        <v>22</v>
      </c>
      <c r="L1671">
        <v>2186970936</v>
      </c>
      <c r="M1671">
        <v>2150486004</v>
      </c>
      <c r="N1671" t="s">
        <v>31</v>
      </c>
      <c r="O1671" t="s">
        <v>46</v>
      </c>
    </row>
    <row r="1672" spans="1:15" x14ac:dyDescent="0.3">
      <c r="A1672" t="s">
        <v>14</v>
      </c>
      <c r="B1672">
        <v>23</v>
      </c>
      <c r="C1672" t="str">
        <f>+TEXT(BaseDatos[[#This Row],[Fecha]],"mmmm")</f>
        <v>January</v>
      </c>
      <c r="D1672" s="18">
        <v>44584</v>
      </c>
      <c r="E1672" t="s">
        <v>15</v>
      </c>
      <c r="F1672" t="s">
        <v>30</v>
      </c>
      <c r="G1672">
        <v>222</v>
      </c>
      <c r="H1672">
        <v>51424</v>
      </c>
      <c r="I1672">
        <v>3</v>
      </c>
      <c r="J1672" s="11">
        <v>0.125</v>
      </c>
      <c r="K1672" t="s">
        <v>17</v>
      </c>
      <c r="L1672">
        <v>2177693658</v>
      </c>
      <c r="M1672">
        <v>2212525308</v>
      </c>
      <c r="N1672" t="s">
        <v>24</v>
      </c>
      <c r="O1672" t="s">
        <v>28</v>
      </c>
    </row>
    <row r="1673" spans="1:15" x14ac:dyDescent="0.3">
      <c r="A1673" t="s">
        <v>14</v>
      </c>
      <c r="B1673">
        <v>19</v>
      </c>
      <c r="C1673" t="str">
        <f>+TEXT(BaseDatos[[#This Row],[Fecha]],"mmmm")</f>
        <v>October</v>
      </c>
      <c r="D1673" s="18">
        <v>44853</v>
      </c>
      <c r="E1673" t="s">
        <v>34</v>
      </c>
      <c r="F1673" t="s">
        <v>21</v>
      </c>
      <c r="G1673">
        <v>329</v>
      </c>
      <c r="H1673">
        <v>55077</v>
      </c>
      <c r="I1673">
        <v>5</v>
      </c>
      <c r="J1673" s="11">
        <v>0.1875</v>
      </c>
      <c r="K1673" t="s">
        <v>22</v>
      </c>
      <c r="L1673">
        <v>2162890821</v>
      </c>
      <c r="M1673">
        <v>2186970936</v>
      </c>
      <c r="N1673" t="s">
        <v>38</v>
      </c>
      <c r="O1673" t="s">
        <v>47</v>
      </c>
    </row>
    <row r="1674" spans="1:15" x14ac:dyDescent="0.3">
      <c r="A1674" t="s">
        <v>14</v>
      </c>
      <c r="B1674">
        <v>23</v>
      </c>
      <c r="C1674" t="str">
        <f>+TEXT(BaseDatos[[#This Row],[Fecha]],"mmmm")</f>
        <v>December</v>
      </c>
      <c r="D1674" s="18">
        <v>44918</v>
      </c>
      <c r="E1674" t="s">
        <v>34</v>
      </c>
      <c r="F1674" t="s">
        <v>40</v>
      </c>
      <c r="G1674">
        <v>329</v>
      </c>
      <c r="H1674">
        <v>42931</v>
      </c>
      <c r="I1674">
        <v>5</v>
      </c>
      <c r="J1674" s="11">
        <v>0.1875</v>
      </c>
      <c r="K1674" t="s">
        <v>17</v>
      </c>
      <c r="L1674">
        <v>2210881640</v>
      </c>
      <c r="M1674">
        <v>2210881640</v>
      </c>
      <c r="N1674" t="s">
        <v>38</v>
      </c>
      <c r="O1674" t="s">
        <v>39</v>
      </c>
    </row>
    <row r="1675" spans="1:15" x14ac:dyDescent="0.3">
      <c r="A1675" t="s">
        <v>14</v>
      </c>
      <c r="B1675">
        <v>14</v>
      </c>
      <c r="C1675" t="str">
        <f>+TEXT(BaseDatos[[#This Row],[Fecha]],"mmmm")</f>
        <v>June</v>
      </c>
      <c r="D1675" s="18">
        <v>44726</v>
      </c>
      <c r="E1675" t="s">
        <v>23</v>
      </c>
      <c r="F1675" t="s">
        <v>40</v>
      </c>
      <c r="G1675">
        <v>900</v>
      </c>
      <c r="H1675">
        <v>59144</v>
      </c>
      <c r="I1675">
        <v>5</v>
      </c>
      <c r="J1675" s="11">
        <v>0.29166666666666669</v>
      </c>
      <c r="K1675" t="s">
        <v>27</v>
      </c>
      <c r="L1675">
        <v>2177693658</v>
      </c>
      <c r="M1675">
        <v>2212525308</v>
      </c>
      <c r="N1675" t="s">
        <v>31</v>
      </c>
      <c r="O1675" t="s">
        <v>33</v>
      </c>
    </row>
    <row r="1676" spans="1:15" x14ac:dyDescent="0.3">
      <c r="A1676" t="s">
        <v>14</v>
      </c>
      <c r="B1676">
        <v>2</v>
      </c>
      <c r="C1676" t="str">
        <f>+TEXT(BaseDatos[[#This Row],[Fecha]],"mmmm")</f>
        <v>September</v>
      </c>
      <c r="D1676" s="18">
        <v>44806</v>
      </c>
      <c r="E1676" t="s">
        <v>15</v>
      </c>
      <c r="F1676" t="s">
        <v>36</v>
      </c>
      <c r="G1676">
        <v>222</v>
      </c>
      <c r="H1676">
        <v>70719</v>
      </c>
      <c r="I1676">
        <v>3</v>
      </c>
      <c r="J1676" s="11">
        <v>0.125</v>
      </c>
      <c r="K1676" t="s">
        <v>27</v>
      </c>
      <c r="L1676">
        <v>2177693658</v>
      </c>
      <c r="M1676">
        <v>2205821202</v>
      </c>
      <c r="N1676" t="s">
        <v>18</v>
      </c>
      <c r="O1676" t="s">
        <v>33</v>
      </c>
    </row>
    <row r="1677" spans="1:15" x14ac:dyDescent="0.3">
      <c r="A1677" t="s">
        <v>14</v>
      </c>
      <c r="B1677">
        <v>5</v>
      </c>
      <c r="C1677" t="str">
        <f>+TEXT(BaseDatos[[#This Row],[Fecha]],"mmmm")</f>
        <v>November</v>
      </c>
      <c r="D1677" s="18">
        <v>44870</v>
      </c>
      <c r="E1677" t="s">
        <v>34</v>
      </c>
      <c r="F1677" t="s">
        <v>36</v>
      </c>
      <c r="G1677">
        <v>329</v>
      </c>
      <c r="H1677">
        <v>56451</v>
      </c>
      <c r="I1677">
        <v>5</v>
      </c>
      <c r="J1677" s="11">
        <v>0.1875</v>
      </c>
      <c r="K1677" t="s">
        <v>27</v>
      </c>
      <c r="L1677">
        <v>2210881640</v>
      </c>
      <c r="M1677">
        <v>2150486004</v>
      </c>
      <c r="N1677" t="s">
        <v>38</v>
      </c>
      <c r="O1677" t="s">
        <v>43</v>
      </c>
    </row>
    <row r="1678" spans="1:15" x14ac:dyDescent="0.3">
      <c r="A1678" t="s">
        <v>14</v>
      </c>
      <c r="B1678">
        <v>24</v>
      </c>
      <c r="C1678" t="str">
        <f>+TEXT(BaseDatos[[#This Row],[Fecha]],"mmmm")</f>
        <v>December</v>
      </c>
      <c r="D1678" s="18">
        <v>44919</v>
      </c>
      <c r="E1678" t="s">
        <v>29</v>
      </c>
      <c r="F1678" t="s">
        <v>26</v>
      </c>
      <c r="G1678">
        <v>480</v>
      </c>
      <c r="H1678">
        <v>72930</v>
      </c>
      <c r="I1678">
        <v>5</v>
      </c>
      <c r="J1678" s="11">
        <v>0.25</v>
      </c>
      <c r="K1678" t="s">
        <v>17</v>
      </c>
      <c r="L1678">
        <v>2207497170</v>
      </c>
      <c r="M1678">
        <v>2205821202</v>
      </c>
      <c r="N1678" t="s">
        <v>31</v>
      </c>
      <c r="O1678" t="s">
        <v>47</v>
      </c>
    </row>
    <row r="1679" spans="1:15" x14ac:dyDescent="0.3">
      <c r="A1679" t="s">
        <v>14</v>
      </c>
      <c r="B1679">
        <v>17</v>
      </c>
      <c r="C1679" t="str">
        <f>+TEXT(BaseDatos[[#This Row],[Fecha]],"mmmm")</f>
        <v>July</v>
      </c>
      <c r="D1679" s="18">
        <v>44759</v>
      </c>
      <c r="E1679" t="s">
        <v>15</v>
      </c>
      <c r="F1679" t="s">
        <v>40</v>
      </c>
      <c r="G1679">
        <v>222</v>
      </c>
      <c r="H1679">
        <v>24197</v>
      </c>
      <c r="I1679">
        <v>3</v>
      </c>
      <c r="J1679" s="11">
        <v>0.125</v>
      </c>
      <c r="K1679" t="s">
        <v>22</v>
      </c>
      <c r="L1679">
        <v>2162890821</v>
      </c>
      <c r="M1679">
        <v>2162890821</v>
      </c>
      <c r="N1679" t="s">
        <v>31</v>
      </c>
      <c r="O1679" t="s">
        <v>43</v>
      </c>
    </row>
    <row r="1680" spans="1:15" x14ac:dyDescent="0.3">
      <c r="A1680" t="s">
        <v>14</v>
      </c>
      <c r="B1680">
        <v>27</v>
      </c>
      <c r="C1680" t="str">
        <f>+TEXT(BaseDatos[[#This Row],[Fecha]],"mmmm")</f>
        <v>November</v>
      </c>
      <c r="D1680" s="18">
        <v>44892</v>
      </c>
      <c r="E1680" t="s">
        <v>34</v>
      </c>
      <c r="F1680" t="s">
        <v>36</v>
      </c>
      <c r="G1680">
        <v>329</v>
      </c>
      <c r="H1680">
        <v>79291</v>
      </c>
      <c r="I1680">
        <v>5</v>
      </c>
      <c r="J1680" s="11">
        <v>0.1875</v>
      </c>
      <c r="K1680" t="s">
        <v>22</v>
      </c>
      <c r="L1680">
        <v>2177693658</v>
      </c>
      <c r="M1680">
        <v>2212525308</v>
      </c>
      <c r="N1680" t="s">
        <v>31</v>
      </c>
      <c r="O1680" t="s">
        <v>33</v>
      </c>
    </row>
    <row r="1681" spans="1:15" x14ac:dyDescent="0.3">
      <c r="A1681" t="s">
        <v>14</v>
      </c>
      <c r="B1681">
        <v>27</v>
      </c>
      <c r="C1681" t="str">
        <f>+TEXT(BaseDatos[[#This Row],[Fecha]],"mmmm")</f>
        <v>December</v>
      </c>
      <c r="D1681" s="18">
        <v>44922</v>
      </c>
      <c r="E1681" t="s">
        <v>23</v>
      </c>
      <c r="F1681" t="s">
        <v>40</v>
      </c>
      <c r="G1681">
        <v>900</v>
      </c>
      <c r="H1681">
        <v>20870</v>
      </c>
      <c r="I1681">
        <v>5</v>
      </c>
      <c r="J1681" s="11">
        <v>0.29166666666666669</v>
      </c>
      <c r="K1681" t="s">
        <v>22</v>
      </c>
      <c r="L1681">
        <v>2207497170</v>
      </c>
      <c r="M1681">
        <v>2162890821</v>
      </c>
      <c r="N1681" t="s">
        <v>31</v>
      </c>
      <c r="O1681" t="s">
        <v>47</v>
      </c>
    </row>
    <row r="1682" spans="1:15" x14ac:dyDescent="0.3">
      <c r="A1682" t="s">
        <v>14</v>
      </c>
      <c r="B1682">
        <v>22</v>
      </c>
      <c r="C1682" t="str">
        <f>+TEXT(BaseDatos[[#This Row],[Fecha]],"mmmm")</f>
        <v>May</v>
      </c>
      <c r="D1682" s="18">
        <v>44703</v>
      </c>
      <c r="E1682" t="s">
        <v>29</v>
      </c>
      <c r="F1682" t="s">
        <v>26</v>
      </c>
      <c r="G1682">
        <v>480</v>
      </c>
      <c r="H1682">
        <v>72956</v>
      </c>
      <c r="I1682">
        <v>5</v>
      </c>
      <c r="J1682" s="11">
        <v>0.25</v>
      </c>
      <c r="K1682" t="s">
        <v>22</v>
      </c>
      <c r="L1682">
        <v>2194894679</v>
      </c>
      <c r="M1682">
        <v>2186970936</v>
      </c>
      <c r="N1682" t="s">
        <v>24</v>
      </c>
      <c r="O1682" t="s">
        <v>37</v>
      </c>
    </row>
    <row r="1683" spans="1:15" x14ac:dyDescent="0.3">
      <c r="A1683" t="s">
        <v>14</v>
      </c>
      <c r="B1683">
        <v>17</v>
      </c>
      <c r="C1683" t="str">
        <f>+TEXT(BaseDatos[[#This Row],[Fecha]],"mmmm")</f>
        <v>April</v>
      </c>
      <c r="D1683" s="18">
        <v>44668</v>
      </c>
      <c r="E1683" t="s">
        <v>15</v>
      </c>
      <c r="F1683" t="s">
        <v>16</v>
      </c>
      <c r="G1683">
        <v>222</v>
      </c>
      <c r="H1683">
        <v>48299</v>
      </c>
      <c r="I1683">
        <v>3</v>
      </c>
      <c r="J1683" s="11">
        <v>0.125</v>
      </c>
      <c r="K1683" t="s">
        <v>27</v>
      </c>
      <c r="L1683">
        <v>2207497170</v>
      </c>
      <c r="M1683">
        <v>2212525308</v>
      </c>
      <c r="N1683" t="s">
        <v>24</v>
      </c>
      <c r="O1683" t="s">
        <v>48</v>
      </c>
    </row>
    <row r="1684" spans="1:15" x14ac:dyDescent="0.3">
      <c r="A1684" t="s">
        <v>14</v>
      </c>
      <c r="B1684">
        <v>2</v>
      </c>
      <c r="C1684" t="str">
        <f>+TEXT(BaseDatos[[#This Row],[Fecha]],"mmmm")</f>
        <v>May</v>
      </c>
      <c r="D1684" s="18">
        <v>44683</v>
      </c>
      <c r="E1684" t="s">
        <v>20</v>
      </c>
      <c r="F1684" t="s">
        <v>36</v>
      </c>
      <c r="G1684">
        <v>333</v>
      </c>
      <c r="H1684">
        <v>61737</v>
      </c>
      <c r="I1684">
        <v>4</v>
      </c>
      <c r="J1684" s="11">
        <v>0.20833333333333334</v>
      </c>
      <c r="K1684" t="s">
        <v>17</v>
      </c>
      <c r="L1684">
        <v>2162890821</v>
      </c>
      <c r="M1684">
        <v>2212525308</v>
      </c>
      <c r="N1684" t="s">
        <v>38</v>
      </c>
      <c r="O1684" t="s">
        <v>46</v>
      </c>
    </row>
    <row r="1685" spans="1:15" x14ac:dyDescent="0.3">
      <c r="A1685" t="s">
        <v>14</v>
      </c>
      <c r="B1685">
        <v>19</v>
      </c>
      <c r="C1685" t="str">
        <f>+TEXT(BaseDatos[[#This Row],[Fecha]],"mmmm")</f>
        <v>January</v>
      </c>
      <c r="D1685" s="18">
        <v>44580</v>
      </c>
      <c r="E1685" t="s">
        <v>15</v>
      </c>
      <c r="F1685" t="s">
        <v>40</v>
      </c>
      <c r="G1685">
        <v>222</v>
      </c>
      <c r="H1685">
        <v>46982</v>
      </c>
      <c r="I1685">
        <v>3</v>
      </c>
      <c r="J1685" s="11">
        <v>0.125</v>
      </c>
      <c r="K1685" t="s">
        <v>22</v>
      </c>
      <c r="L1685">
        <v>2205821202</v>
      </c>
      <c r="M1685">
        <v>2186970936</v>
      </c>
      <c r="N1685" t="s">
        <v>31</v>
      </c>
      <c r="O1685" t="s">
        <v>39</v>
      </c>
    </row>
    <row r="1686" spans="1:15" x14ac:dyDescent="0.3">
      <c r="A1686" t="s">
        <v>14</v>
      </c>
      <c r="B1686">
        <v>12</v>
      </c>
      <c r="C1686" t="str">
        <f>+TEXT(BaseDatos[[#This Row],[Fecha]],"mmmm")</f>
        <v>October</v>
      </c>
      <c r="D1686" s="18">
        <v>44846</v>
      </c>
      <c r="E1686" t="s">
        <v>23</v>
      </c>
      <c r="F1686" t="s">
        <v>30</v>
      </c>
      <c r="G1686">
        <v>900</v>
      </c>
      <c r="H1686">
        <v>11494</v>
      </c>
      <c r="I1686">
        <v>5</v>
      </c>
      <c r="J1686" s="11">
        <v>0.29166666666666669</v>
      </c>
      <c r="K1686" t="s">
        <v>17</v>
      </c>
      <c r="L1686">
        <v>2177693658</v>
      </c>
      <c r="M1686">
        <v>2205821202</v>
      </c>
      <c r="N1686" t="s">
        <v>38</v>
      </c>
      <c r="O1686" t="s">
        <v>39</v>
      </c>
    </row>
    <row r="1687" spans="1:15" x14ac:dyDescent="0.3">
      <c r="A1687" t="s">
        <v>14</v>
      </c>
      <c r="B1687">
        <v>9</v>
      </c>
      <c r="C1687" t="str">
        <f>+TEXT(BaseDatos[[#This Row],[Fecha]],"mmmm")</f>
        <v>June</v>
      </c>
      <c r="D1687" s="18">
        <v>44721</v>
      </c>
      <c r="E1687" t="s">
        <v>20</v>
      </c>
      <c r="F1687" t="s">
        <v>30</v>
      </c>
      <c r="G1687">
        <v>333</v>
      </c>
      <c r="H1687">
        <v>49988</v>
      </c>
      <c r="I1687">
        <v>4</v>
      </c>
      <c r="J1687" s="11">
        <v>0.20833333333333334</v>
      </c>
      <c r="K1687" t="s">
        <v>17</v>
      </c>
      <c r="L1687">
        <v>2210881640</v>
      </c>
      <c r="M1687">
        <v>2162890821</v>
      </c>
      <c r="N1687" t="s">
        <v>38</v>
      </c>
      <c r="O1687" t="s">
        <v>28</v>
      </c>
    </row>
    <row r="1688" spans="1:15" x14ac:dyDescent="0.3">
      <c r="A1688" t="s">
        <v>41</v>
      </c>
      <c r="B1688">
        <v>24</v>
      </c>
      <c r="C1688" t="str">
        <f>+TEXT(BaseDatos[[#This Row],[Fecha]],"mmmm")</f>
        <v>October</v>
      </c>
      <c r="D1688" s="18">
        <v>44858</v>
      </c>
      <c r="E1688" t="s">
        <v>15</v>
      </c>
      <c r="F1688" t="s">
        <v>16</v>
      </c>
      <c r="G1688">
        <v>222</v>
      </c>
      <c r="H1688">
        <v>36716</v>
      </c>
      <c r="I1688">
        <v>3</v>
      </c>
      <c r="J1688" s="11">
        <v>0.125</v>
      </c>
      <c r="K1688" t="s">
        <v>27</v>
      </c>
      <c r="L1688">
        <v>2210881640</v>
      </c>
      <c r="M1688">
        <v>2186970936</v>
      </c>
      <c r="N1688" t="s">
        <v>24</v>
      </c>
      <c r="O1688" t="s">
        <v>45</v>
      </c>
    </row>
    <row r="1689" spans="1:15" x14ac:dyDescent="0.3">
      <c r="A1689" t="s">
        <v>41</v>
      </c>
      <c r="B1689">
        <v>7</v>
      </c>
      <c r="C1689" t="str">
        <f>+TEXT(BaseDatos[[#This Row],[Fecha]],"mmmm")</f>
        <v>May</v>
      </c>
      <c r="D1689" s="18">
        <v>44688</v>
      </c>
      <c r="E1689" t="s">
        <v>15</v>
      </c>
      <c r="F1689" t="s">
        <v>21</v>
      </c>
      <c r="G1689">
        <v>222</v>
      </c>
      <c r="H1689">
        <v>38647</v>
      </c>
      <c r="I1689">
        <v>3</v>
      </c>
      <c r="J1689" s="11">
        <v>0.125</v>
      </c>
      <c r="K1689" t="s">
        <v>22</v>
      </c>
      <c r="L1689">
        <v>2210881640</v>
      </c>
      <c r="M1689">
        <v>2210881640</v>
      </c>
      <c r="N1689" t="s">
        <v>24</v>
      </c>
      <c r="O1689" t="s">
        <v>37</v>
      </c>
    </row>
    <row r="1690" spans="1:15" x14ac:dyDescent="0.3">
      <c r="A1690" t="s">
        <v>14</v>
      </c>
      <c r="B1690">
        <v>8</v>
      </c>
      <c r="C1690" t="str">
        <f>+TEXT(BaseDatos[[#This Row],[Fecha]],"mmmm")</f>
        <v>June</v>
      </c>
      <c r="D1690" s="18">
        <v>44720</v>
      </c>
      <c r="E1690" t="s">
        <v>34</v>
      </c>
      <c r="F1690" t="s">
        <v>36</v>
      </c>
      <c r="G1690">
        <v>329</v>
      </c>
      <c r="H1690">
        <v>37041</v>
      </c>
      <c r="I1690">
        <v>5</v>
      </c>
      <c r="J1690" s="11">
        <v>0.1875</v>
      </c>
      <c r="K1690" t="s">
        <v>22</v>
      </c>
      <c r="L1690">
        <v>2194894679</v>
      </c>
      <c r="M1690">
        <v>2205821202</v>
      </c>
      <c r="N1690" t="s">
        <v>38</v>
      </c>
      <c r="O1690" t="s">
        <v>39</v>
      </c>
    </row>
    <row r="1691" spans="1:15" x14ac:dyDescent="0.3">
      <c r="A1691" t="s">
        <v>14</v>
      </c>
      <c r="B1691">
        <v>18</v>
      </c>
      <c r="C1691" t="str">
        <f>+TEXT(BaseDatos[[#This Row],[Fecha]],"mmmm")</f>
        <v>August</v>
      </c>
      <c r="D1691" s="18">
        <v>44791</v>
      </c>
      <c r="E1691" t="s">
        <v>15</v>
      </c>
      <c r="F1691" t="s">
        <v>30</v>
      </c>
      <c r="G1691">
        <v>222</v>
      </c>
      <c r="H1691">
        <v>79678</v>
      </c>
      <c r="I1691">
        <v>3</v>
      </c>
      <c r="J1691" s="11">
        <v>0.125</v>
      </c>
      <c r="K1691" t="s">
        <v>22</v>
      </c>
      <c r="L1691">
        <v>2210881640</v>
      </c>
      <c r="M1691">
        <v>2186970936</v>
      </c>
      <c r="N1691" t="s">
        <v>31</v>
      </c>
      <c r="O1691" t="s">
        <v>39</v>
      </c>
    </row>
    <row r="1692" spans="1:15" x14ac:dyDescent="0.3">
      <c r="A1692" t="s">
        <v>41</v>
      </c>
      <c r="B1692">
        <v>27</v>
      </c>
      <c r="C1692" t="str">
        <f>+TEXT(BaseDatos[[#This Row],[Fecha]],"mmmm")</f>
        <v>March</v>
      </c>
      <c r="D1692" s="18">
        <v>44647</v>
      </c>
      <c r="E1692" t="s">
        <v>23</v>
      </c>
      <c r="F1692" t="s">
        <v>16</v>
      </c>
      <c r="G1692">
        <v>900</v>
      </c>
      <c r="H1692">
        <v>40105</v>
      </c>
      <c r="I1692">
        <v>5</v>
      </c>
      <c r="J1692" s="11">
        <v>0.29166666666666669</v>
      </c>
      <c r="K1692" t="s">
        <v>17</v>
      </c>
      <c r="L1692">
        <v>2207497170</v>
      </c>
      <c r="M1692">
        <v>2186970936</v>
      </c>
      <c r="N1692" t="s">
        <v>24</v>
      </c>
      <c r="O1692" t="s">
        <v>47</v>
      </c>
    </row>
    <row r="1693" spans="1:15" x14ac:dyDescent="0.3">
      <c r="A1693" t="s">
        <v>41</v>
      </c>
      <c r="B1693">
        <v>27</v>
      </c>
      <c r="C1693" t="str">
        <f>+TEXT(BaseDatos[[#This Row],[Fecha]],"mmmm")</f>
        <v>April</v>
      </c>
      <c r="D1693" s="18">
        <v>44678</v>
      </c>
      <c r="E1693" t="s">
        <v>34</v>
      </c>
      <c r="F1693" t="s">
        <v>36</v>
      </c>
      <c r="G1693">
        <v>329</v>
      </c>
      <c r="H1693">
        <v>19805</v>
      </c>
      <c r="I1693">
        <v>5</v>
      </c>
      <c r="J1693" s="11">
        <v>0.1875</v>
      </c>
      <c r="K1693" t="s">
        <v>27</v>
      </c>
      <c r="L1693">
        <v>2205821202</v>
      </c>
      <c r="M1693">
        <v>2212525308</v>
      </c>
      <c r="N1693" t="s">
        <v>18</v>
      </c>
      <c r="O1693" t="s">
        <v>49</v>
      </c>
    </row>
    <row r="1694" spans="1:15" x14ac:dyDescent="0.3">
      <c r="A1694" t="s">
        <v>14</v>
      </c>
      <c r="B1694">
        <v>7</v>
      </c>
      <c r="C1694" t="str">
        <f>+TEXT(BaseDatos[[#This Row],[Fecha]],"mmmm")</f>
        <v>January</v>
      </c>
      <c r="D1694" s="18">
        <v>44568</v>
      </c>
      <c r="E1694" t="s">
        <v>35</v>
      </c>
      <c r="F1694" t="s">
        <v>36</v>
      </c>
      <c r="G1694">
        <v>382</v>
      </c>
      <c r="H1694">
        <v>27072</v>
      </c>
      <c r="I1694">
        <v>5</v>
      </c>
      <c r="J1694" s="11">
        <v>0.1875</v>
      </c>
      <c r="K1694" t="s">
        <v>17</v>
      </c>
      <c r="L1694">
        <v>2150486004</v>
      </c>
      <c r="M1694">
        <v>2205821202</v>
      </c>
      <c r="N1694" t="s">
        <v>31</v>
      </c>
      <c r="O1694" t="s">
        <v>28</v>
      </c>
    </row>
    <row r="1695" spans="1:15" x14ac:dyDescent="0.3">
      <c r="A1695" t="s">
        <v>14</v>
      </c>
      <c r="B1695">
        <v>3</v>
      </c>
      <c r="C1695" t="str">
        <f>+TEXT(BaseDatos[[#This Row],[Fecha]],"mmmm")</f>
        <v>February</v>
      </c>
      <c r="D1695" s="18">
        <v>44595</v>
      </c>
      <c r="E1695" t="s">
        <v>15</v>
      </c>
      <c r="F1695" t="s">
        <v>21</v>
      </c>
      <c r="G1695">
        <v>222</v>
      </c>
      <c r="H1695">
        <v>36264</v>
      </c>
      <c r="I1695">
        <v>3</v>
      </c>
      <c r="J1695" s="11">
        <v>0.125</v>
      </c>
      <c r="K1695" t="s">
        <v>22</v>
      </c>
      <c r="L1695">
        <v>2150486004</v>
      </c>
      <c r="M1695">
        <v>2205821202</v>
      </c>
      <c r="N1695" t="s">
        <v>24</v>
      </c>
      <c r="O1695" t="s">
        <v>33</v>
      </c>
    </row>
    <row r="1696" spans="1:15" x14ac:dyDescent="0.3">
      <c r="A1696" t="s">
        <v>14</v>
      </c>
      <c r="B1696">
        <v>4</v>
      </c>
      <c r="C1696" t="str">
        <f>+TEXT(BaseDatos[[#This Row],[Fecha]],"mmmm")</f>
        <v>July</v>
      </c>
      <c r="D1696" s="18">
        <v>44746</v>
      </c>
      <c r="E1696" t="s">
        <v>34</v>
      </c>
      <c r="F1696" t="s">
        <v>21</v>
      </c>
      <c r="G1696">
        <v>329</v>
      </c>
      <c r="H1696">
        <v>11556</v>
      </c>
      <c r="I1696">
        <v>5</v>
      </c>
      <c r="J1696" s="11">
        <v>0.1875</v>
      </c>
      <c r="K1696" t="s">
        <v>22</v>
      </c>
      <c r="L1696">
        <v>2212525308</v>
      </c>
      <c r="M1696">
        <v>2207497170</v>
      </c>
      <c r="N1696" t="s">
        <v>18</v>
      </c>
      <c r="O1696" t="s">
        <v>37</v>
      </c>
    </row>
    <row r="1697" spans="1:15" x14ac:dyDescent="0.3">
      <c r="A1697" t="s">
        <v>14</v>
      </c>
      <c r="B1697">
        <v>1</v>
      </c>
      <c r="C1697" t="str">
        <f>+TEXT(BaseDatos[[#This Row],[Fecha]],"mmmm")</f>
        <v>May</v>
      </c>
      <c r="D1697" s="18">
        <v>44682</v>
      </c>
      <c r="E1697" t="s">
        <v>15</v>
      </c>
      <c r="F1697" t="s">
        <v>30</v>
      </c>
      <c r="G1697">
        <v>222</v>
      </c>
      <c r="H1697">
        <v>34998</v>
      </c>
      <c r="I1697">
        <v>3</v>
      </c>
      <c r="J1697" s="11">
        <v>0.125</v>
      </c>
      <c r="K1697" t="s">
        <v>17</v>
      </c>
      <c r="L1697">
        <v>2150486004</v>
      </c>
      <c r="M1697">
        <v>2210881640</v>
      </c>
      <c r="N1697" t="s">
        <v>38</v>
      </c>
      <c r="O1697" t="s">
        <v>48</v>
      </c>
    </row>
    <row r="1698" spans="1:15" x14ac:dyDescent="0.3">
      <c r="A1698" t="s">
        <v>14</v>
      </c>
      <c r="B1698">
        <v>10</v>
      </c>
      <c r="C1698" t="str">
        <f>+TEXT(BaseDatos[[#This Row],[Fecha]],"mmmm")</f>
        <v>December</v>
      </c>
      <c r="D1698" s="18">
        <v>44905</v>
      </c>
      <c r="E1698" t="s">
        <v>15</v>
      </c>
      <c r="F1698" t="s">
        <v>21</v>
      </c>
      <c r="G1698">
        <v>222</v>
      </c>
      <c r="H1698">
        <v>28996</v>
      </c>
      <c r="I1698">
        <v>3</v>
      </c>
      <c r="J1698" s="11">
        <v>0.125</v>
      </c>
      <c r="K1698" t="s">
        <v>27</v>
      </c>
      <c r="L1698">
        <v>2212525308</v>
      </c>
      <c r="M1698">
        <v>2205821202</v>
      </c>
      <c r="N1698" t="s">
        <v>24</v>
      </c>
      <c r="O1698" t="s">
        <v>46</v>
      </c>
    </row>
    <row r="1699" spans="1:15" x14ac:dyDescent="0.3">
      <c r="A1699" t="s">
        <v>41</v>
      </c>
      <c r="B1699">
        <v>23</v>
      </c>
      <c r="C1699" t="str">
        <f>+TEXT(BaseDatos[[#This Row],[Fecha]],"mmmm")</f>
        <v>January</v>
      </c>
      <c r="D1699" s="18">
        <v>44584</v>
      </c>
      <c r="E1699" t="s">
        <v>35</v>
      </c>
      <c r="F1699" t="s">
        <v>40</v>
      </c>
      <c r="G1699">
        <v>382</v>
      </c>
      <c r="H1699">
        <v>73610</v>
      </c>
      <c r="I1699">
        <v>5</v>
      </c>
      <c r="J1699" s="11">
        <v>0.1875</v>
      </c>
      <c r="K1699" t="s">
        <v>22</v>
      </c>
      <c r="L1699">
        <v>2150486004</v>
      </c>
      <c r="M1699">
        <v>2207497170</v>
      </c>
      <c r="N1699" t="s">
        <v>18</v>
      </c>
      <c r="O1699" t="s">
        <v>46</v>
      </c>
    </row>
    <row r="1700" spans="1:15" x14ac:dyDescent="0.3">
      <c r="A1700" t="s">
        <v>14</v>
      </c>
      <c r="B1700">
        <v>2</v>
      </c>
      <c r="C1700" t="str">
        <f>+TEXT(BaseDatos[[#This Row],[Fecha]],"mmmm")</f>
        <v>January</v>
      </c>
      <c r="D1700" s="18">
        <v>44563</v>
      </c>
      <c r="E1700" t="s">
        <v>29</v>
      </c>
      <c r="F1700" t="s">
        <v>40</v>
      </c>
      <c r="G1700">
        <v>480</v>
      </c>
      <c r="H1700">
        <v>24468</v>
      </c>
      <c r="I1700">
        <v>5</v>
      </c>
      <c r="J1700" s="11">
        <v>0.25</v>
      </c>
      <c r="K1700" t="s">
        <v>27</v>
      </c>
      <c r="L1700">
        <v>2186970936</v>
      </c>
      <c r="M1700">
        <v>2210881640</v>
      </c>
      <c r="N1700" t="s">
        <v>38</v>
      </c>
      <c r="O1700" t="s">
        <v>45</v>
      </c>
    </row>
    <row r="1701" spans="1:15" x14ac:dyDescent="0.3">
      <c r="A1701" t="s">
        <v>14</v>
      </c>
      <c r="B1701">
        <v>24</v>
      </c>
      <c r="C1701" t="str">
        <f>+TEXT(BaseDatos[[#This Row],[Fecha]],"mmmm")</f>
        <v>April</v>
      </c>
      <c r="D1701" s="18">
        <v>44675</v>
      </c>
      <c r="E1701" t="s">
        <v>20</v>
      </c>
      <c r="F1701" t="s">
        <v>36</v>
      </c>
      <c r="G1701">
        <v>333</v>
      </c>
      <c r="H1701">
        <v>61055</v>
      </c>
      <c r="I1701">
        <v>4</v>
      </c>
      <c r="J1701" s="11">
        <v>0.20833333333333334</v>
      </c>
      <c r="K1701" t="s">
        <v>17</v>
      </c>
      <c r="L1701">
        <v>2207497170</v>
      </c>
      <c r="M1701">
        <v>2186970936</v>
      </c>
      <c r="N1701" t="s">
        <v>24</v>
      </c>
      <c r="O1701" t="s">
        <v>19</v>
      </c>
    </row>
    <row r="1702" spans="1:15" x14ac:dyDescent="0.3">
      <c r="A1702" t="s">
        <v>41</v>
      </c>
      <c r="B1702">
        <v>22</v>
      </c>
      <c r="C1702" t="str">
        <f>+TEXT(BaseDatos[[#This Row],[Fecha]],"mmmm")</f>
        <v>October</v>
      </c>
      <c r="D1702" s="18">
        <v>44856</v>
      </c>
      <c r="E1702" t="s">
        <v>29</v>
      </c>
      <c r="F1702" t="s">
        <v>26</v>
      </c>
      <c r="G1702">
        <v>480</v>
      </c>
      <c r="H1702">
        <v>50567</v>
      </c>
      <c r="I1702">
        <v>5</v>
      </c>
      <c r="J1702" s="11">
        <v>0.25</v>
      </c>
      <c r="K1702" t="s">
        <v>22</v>
      </c>
      <c r="L1702">
        <v>2186970936</v>
      </c>
      <c r="M1702">
        <v>2150486004</v>
      </c>
      <c r="N1702" t="s">
        <v>24</v>
      </c>
      <c r="O1702" t="s">
        <v>48</v>
      </c>
    </row>
    <row r="1703" spans="1:15" x14ac:dyDescent="0.3">
      <c r="A1703" t="s">
        <v>41</v>
      </c>
      <c r="B1703">
        <v>2</v>
      </c>
      <c r="C1703" t="str">
        <f>+TEXT(BaseDatos[[#This Row],[Fecha]],"mmmm")</f>
        <v>October</v>
      </c>
      <c r="D1703" s="18">
        <v>44836</v>
      </c>
      <c r="E1703" t="s">
        <v>34</v>
      </c>
      <c r="F1703" t="s">
        <v>36</v>
      </c>
      <c r="G1703">
        <v>329</v>
      </c>
      <c r="H1703">
        <v>54773</v>
      </c>
      <c r="I1703">
        <v>5</v>
      </c>
      <c r="J1703" s="11">
        <v>0.1875</v>
      </c>
      <c r="K1703" t="s">
        <v>22</v>
      </c>
      <c r="L1703">
        <v>2177693658</v>
      </c>
      <c r="M1703">
        <v>2177693658</v>
      </c>
      <c r="N1703" t="s">
        <v>18</v>
      </c>
      <c r="O1703" t="s">
        <v>25</v>
      </c>
    </row>
    <row r="1704" spans="1:15" x14ac:dyDescent="0.3">
      <c r="A1704" t="s">
        <v>14</v>
      </c>
      <c r="B1704">
        <v>3</v>
      </c>
      <c r="C1704" t="str">
        <f>+TEXT(BaseDatos[[#This Row],[Fecha]],"mmmm")</f>
        <v>October</v>
      </c>
      <c r="D1704" s="18">
        <v>44837</v>
      </c>
      <c r="E1704" t="s">
        <v>20</v>
      </c>
      <c r="F1704" t="s">
        <v>21</v>
      </c>
      <c r="G1704">
        <v>333</v>
      </c>
      <c r="H1704">
        <v>24554</v>
      </c>
      <c r="I1704">
        <v>4</v>
      </c>
      <c r="J1704" s="11">
        <v>0.20833333333333334</v>
      </c>
      <c r="K1704" t="s">
        <v>27</v>
      </c>
      <c r="L1704">
        <v>2150486004</v>
      </c>
      <c r="M1704">
        <v>2186970936</v>
      </c>
      <c r="N1704" t="s">
        <v>38</v>
      </c>
      <c r="O1704" t="s">
        <v>42</v>
      </c>
    </row>
    <row r="1705" spans="1:15" x14ac:dyDescent="0.3">
      <c r="A1705" t="s">
        <v>14</v>
      </c>
      <c r="B1705">
        <v>8</v>
      </c>
      <c r="C1705" t="str">
        <f>+TEXT(BaseDatos[[#This Row],[Fecha]],"mmmm")</f>
        <v>February</v>
      </c>
      <c r="D1705" s="18">
        <v>44600</v>
      </c>
      <c r="E1705" t="s">
        <v>23</v>
      </c>
      <c r="F1705" t="s">
        <v>30</v>
      </c>
      <c r="G1705">
        <v>900</v>
      </c>
      <c r="H1705">
        <v>71717</v>
      </c>
      <c r="I1705">
        <v>5</v>
      </c>
      <c r="J1705" s="11">
        <v>0.29166666666666669</v>
      </c>
      <c r="K1705" t="s">
        <v>17</v>
      </c>
      <c r="L1705">
        <v>2150486004</v>
      </c>
      <c r="M1705">
        <v>2177693658</v>
      </c>
      <c r="N1705" t="s">
        <v>24</v>
      </c>
      <c r="O1705" t="s">
        <v>47</v>
      </c>
    </row>
    <row r="1706" spans="1:15" x14ac:dyDescent="0.3">
      <c r="A1706" t="s">
        <v>14</v>
      </c>
      <c r="B1706">
        <v>20</v>
      </c>
      <c r="C1706" t="str">
        <f>+TEXT(BaseDatos[[#This Row],[Fecha]],"mmmm")</f>
        <v>October</v>
      </c>
      <c r="D1706" s="18">
        <v>44854</v>
      </c>
      <c r="E1706" t="s">
        <v>34</v>
      </c>
      <c r="F1706" t="s">
        <v>21</v>
      </c>
      <c r="G1706">
        <v>329</v>
      </c>
      <c r="H1706">
        <v>75332</v>
      </c>
      <c r="I1706">
        <v>5</v>
      </c>
      <c r="J1706" s="11">
        <v>0.1875</v>
      </c>
      <c r="K1706" t="s">
        <v>27</v>
      </c>
      <c r="L1706">
        <v>2210881640</v>
      </c>
      <c r="M1706">
        <v>2207497170</v>
      </c>
      <c r="N1706" t="s">
        <v>38</v>
      </c>
      <c r="O1706" t="s">
        <v>42</v>
      </c>
    </row>
    <row r="1707" spans="1:15" x14ac:dyDescent="0.3">
      <c r="A1707" t="s">
        <v>14</v>
      </c>
      <c r="B1707">
        <v>14</v>
      </c>
      <c r="C1707" t="str">
        <f>+TEXT(BaseDatos[[#This Row],[Fecha]],"mmmm")</f>
        <v>February</v>
      </c>
      <c r="D1707" s="18">
        <v>44606</v>
      </c>
      <c r="E1707" t="s">
        <v>34</v>
      </c>
      <c r="F1707" t="s">
        <v>36</v>
      </c>
      <c r="G1707">
        <v>329</v>
      </c>
      <c r="H1707">
        <v>59540</v>
      </c>
      <c r="I1707">
        <v>5</v>
      </c>
      <c r="J1707" s="11">
        <v>0.1875</v>
      </c>
      <c r="K1707" t="s">
        <v>22</v>
      </c>
      <c r="L1707">
        <v>2207497170</v>
      </c>
      <c r="M1707">
        <v>2212525308</v>
      </c>
      <c r="N1707" t="s">
        <v>38</v>
      </c>
      <c r="O1707" t="s">
        <v>47</v>
      </c>
    </row>
    <row r="1708" spans="1:15" x14ac:dyDescent="0.3">
      <c r="A1708" t="s">
        <v>41</v>
      </c>
      <c r="B1708">
        <v>16</v>
      </c>
      <c r="C1708" t="str">
        <f>+TEXT(BaseDatos[[#This Row],[Fecha]],"mmmm")</f>
        <v>August</v>
      </c>
      <c r="D1708" s="18">
        <v>44789</v>
      </c>
      <c r="E1708" t="s">
        <v>15</v>
      </c>
      <c r="F1708" t="s">
        <v>40</v>
      </c>
      <c r="G1708">
        <v>222</v>
      </c>
      <c r="H1708">
        <v>57480</v>
      </c>
      <c r="I1708">
        <v>3</v>
      </c>
      <c r="J1708" s="11">
        <v>0.125</v>
      </c>
      <c r="K1708" t="s">
        <v>22</v>
      </c>
      <c r="L1708">
        <v>2150486004</v>
      </c>
      <c r="M1708">
        <v>2162890821</v>
      </c>
      <c r="N1708" t="s">
        <v>31</v>
      </c>
      <c r="O1708" t="s">
        <v>45</v>
      </c>
    </row>
    <row r="1709" spans="1:15" x14ac:dyDescent="0.3">
      <c r="A1709" t="s">
        <v>14</v>
      </c>
      <c r="B1709">
        <v>14</v>
      </c>
      <c r="C1709" t="str">
        <f>+TEXT(BaseDatos[[#This Row],[Fecha]],"mmmm")</f>
        <v>October</v>
      </c>
      <c r="D1709" s="18">
        <v>44848</v>
      </c>
      <c r="E1709" t="s">
        <v>29</v>
      </c>
      <c r="F1709" t="s">
        <v>40</v>
      </c>
      <c r="G1709">
        <v>480</v>
      </c>
      <c r="H1709">
        <v>41196</v>
      </c>
      <c r="I1709">
        <v>5</v>
      </c>
      <c r="J1709" s="11">
        <v>0.25</v>
      </c>
      <c r="K1709" t="s">
        <v>17</v>
      </c>
      <c r="L1709">
        <v>2186970936</v>
      </c>
      <c r="M1709">
        <v>2207497170</v>
      </c>
      <c r="N1709" t="s">
        <v>38</v>
      </c>
      <c r="O1709" t="s">
        <v>45</v>
      </c>
    </row>
    <row r="1710" spans="1:15" x14ac:dyDescent="0.3">
      <c r="A1710" t="s">
        <v>14</v>
      </c>
      <c r="B1710">
        <v>3</v>
      </c>
      <c r="C1710" t="str">
        <f>+TEXT(BaseDatos[[#This Row],[Fecha]],"mmmm")</f>
        <v>May</v>
      </c>
      <c r="D1710" s="18">
        <v>44684</v>
      </c>
      <c r="E1710" t="s">
        <v>34</v>
      </c>
      <c r="F1710" t="s">
        <v>26</v>
      </c>
      <c r="G1710">
        <v>329</v>
      </c>
      <c r="H1710">
        <v>53920</v>
      </c>
      <c r="I1710">
        <v>5</v>
      </c>
      <c r="J1710" s="11">
        <v>0.1875</v>
      </c>
      <c r="K1710" t="s">
        <v>22</v>
      </c>
      <c r="L1710">
        <v>2150486004</v>
      </c>
      <c r="M1710">
        <v>2186970936</v>
      </c>
      <c r="N1710" t="s">
        <v>18</v>
      </c>
      <c r="O1710" t="s">
        <v>47</v>
      </c>
    </row>
    <row r="1711" spans="1:15" x14ac:dyDescent="0.3">
      <c r="A1711" t="s">
        <v>14</v>
      </c>
      <c r="B1711">
        <v>23</v>
      </c>
      <c r="C1711" t="str">
        <f>+TEXT(BaseDatos[[#This Row],[Fecha]],"mmmm")</f>
        <v>February</v>
      </c>
      <c r="D1711" s="18">
        <v>44615</v>
      </c>
      <c r="E1711" t="s">
        <v>20</v>
      </c>
      <c r="F1711" t="s">
        <v>26</v>
      </c>
      <c r="G1711">
        <v>333</v>
      </c>
      <c r="H1711">
        <v>43190</v>
      </c>
      <c r="I1711">
        <v>4</v>
      </c>
      <c r="J1711" s="11">
        <v>0.20833333333333334</v>
      </c>
      <c r="K1711" t="s">
        <v>22</v>
      </c>
      <c r="L1711">
        <v>2150486004</v>
      </c>
      <c r="M1711">
        <v>2210881640</v>
      </c>
      <c r="N1711" t="s">
        <v>18</v>
      </c>
      <c r="O1711" t="s">
        <v>19</v>
      </c>
    </row>
    <row r="1712" spans="1:15" x14ac:dyDescent="0.3">
      <c r="A1712" t="s">
        <v>41</v>
      </c>
      <c r="B1712">
        <v>9</v>
      </c>
      <c r="C1712" t="str">
        <f>+TEXT(BaseDatos[[#This Row],[Fecha]],"mmmm")</f>
        <v>February</v>
      </c>
      <c r="D1712" s="18">
        <v>44601</v>
      </c>
      <c r="E1712" t="s">
        <v>34</v>
      </c>
      <c r="F1712" t="s">
        <v>30</v>
      </c>
      <c r="G1712">
        <v>329</v>
      </c>
      <c r="H1712">
        <v>39641</v>
      </c>
      <c r="I1712">
        <v>5</v>
      </c>
      <c r="J1712" s="11">
        <v>0.1875</v>
      </c>
      <c r="K1712" t="s">
        <v>17</v>
      </c>
      <c r="L1712">
        <v>2177693658</v>
      </c>
      <c r="M1712">
        <v>2177693658</v>
      </c>
      <c r="N1712" t="s">
        <v>18</v>
      </c>
      <c r="O1712" t="s">
        <v>47</v>
      </c>
    </row>
    <row r="1713" spans="1:15" x14ac:dyDescent="0.3">
      <c r="A1713" t="s">
        <v>14</v>
      </c>
      <c r="B1713">
        <v>17</v>
      </c>
      <c r="C1713" t="str">
        <f>+TEXT(BaseDatos[[#This Row],[Fecha]],"mmmm")</f>
        <v>October</v>
      </c>
      <c r="D1713" s="18">
        <v>44851</v>
      </c>
      <c r="E1713" t="s">
        <v>34</v>
      </c>
      <c r="F1713" t="s">
        <v>21</v>
      </c>
      <c r="G1713">
        <v>329</v>
      </c>
      <c r="H1713">
        <v>12693</v>
      </c>
      <c r="I1713">
        <v>5</v>
      </c>
      <c r="J1713" s="11">
        <v>0.1875</v>
      </c>
      <c r="K1713" t="s">
        <v>22</v>
      </c>
      <c r="L1713">
        <v>2150486004</v>
      </c>
      <c r="M1713">
        <v>2205821202</v>
      </c>
      <c r="N1713" t="s">
        <v>38</v>
      </c>
      <c r="O1713" t="s">
        <v>43</v>
      </c>
    </row>
    <row r="1714" spans="1:15" x14ac:dyDescent="0.3">
      <c r="A1714" t="s">
        <v>14</v>
      </c>
      <c r="B1714">
        <v>10</v>
      </c>
      <c r="C1714" t="str">
        <f>+TEXT(BaseDatos[[#This Row],[Fecha]],"mmmm")</f>
        <v>September</v>
      </c>
      <c r="D1714" s="18">
        <v>44814</v>
      </c>
      <c r="E1714" t="s">
        <v>35</v>
      </c>
      <c r="F1714" t="s">
        <v>30</v>
      </c>
      <c r="G1714">
        <v>382</v>
      </c>
      <c r="H1714">
        <v>36641</v>
      </c>
      <c r="I1714">
        <v>5</v>
      </c>
      <c r="J1714" s="11">
        <v>0.1875</v>
      </c>
      <c r="K1714" t="s">
        <v>27</v>
      </c>
      <c r="L1714">
        <v>2210881640</v>
      </c>
      <c r="M1714">
        <v>2207497170</v>
      </c>
      <c r="N1714" t="s">
        <v>31</v>
      </c>
      <c r="O1714" t="s">
        <v>28</v>
      </c>
    </row>
    <row r="1715" spans="1:15" x14ac:dyDescent="0.3">
      <c r="A1715" t="s">
        <v>14</v>
      </c>
      <c r="B1715">
        <v>13</v>
      </c>
      <c r="C1715" t="str">
        <f>+TEXT(BaseDatos[[#This Row],[Fecha]],"mmmm")</f>
        <v>May</v>
      </c>
      <c r="D1715" s="18">
        <v>44694</v>
      </c>
      <c r="E1715" t="s">
        <v>29</v>
      </c>
      <c r="F1715" t="s">
        <v>36</v>
      </c>
      <c r="G1715">
        <v>480</v>
      </c>
      <c r="H1715">
        <v>56373</v>
      </c>
      <c r="I1715">
        <v>5</v>
      </c>
      <c r="J1715" s="11">
        <v>0.25</v>
      </c>
      <c r="K1715" t="s">
        <v>17</v>
      </c>
      <c r="L1715">
        <v>2177693658</v>
      </c>
      <c r="M1715">
        <v>2162890821</v>
      </c>
      <c r="N1715" t="s">
        <v>31</v>
      </c>
      <c r="O1715" t="s">
        <v>28</v>
      </c>
    </row>
    <row r="1716" spans="1:15" x14ac:dyDescent="0.3">
      <c r="A1716" t="s">
        <v>14</v>
      </c>
      <c r="B1716">
        <v>7</v>
      </c>
      <c r="C1716" t="str">
        <f>+TEXT(BaseDatos[[#This Row],[Fecha]],"mmmm")</f>
        <v>April</v>
      </c>
      <c r="D1716" s="18">
        <v>44658</v>
      </c>
      <c r="E1716" t="s">
        <v>20</v>
      </c>
      <c r="F1716" t="s">
        <v>30</v>
      </c>
      <c r="G1716">
        <v>333</v>
      </c>
      <c r="H1716">
        <v>58324</v>
      </c>
      <c r="I1716">
        <v>4</v>
      </c>
      <c r="J1716" s="11">
        <v>0.20833333333333334</v>
      </c>
      <c r="K1716" t="s">
        <v>22</v>
      </c>
      <c r="L1716">
        <v>2150486004</v>
      </c>
      <c r="M1716">
        <v>2212525308</v>
      </c>
      <c r="N1716" t="s">
        <v>18</v>
      </c>
      <c r="O1716" t="s">
        <v>44</v>
      </c>
    </row>
    <row r="1717" spans="1:15" x14ac:dyDescent="0.3">
      <c r="A1717" t="s">
        <v>14</v>
      </c>
      <c r="B1717">
        <v>10</v>
      </c>
      <c r="C1717" t="str">
        <f>+TEXT(BaseDatos[[#This Row],[Fecha]],"mmmm")</f>
        <v>April</v>
      </c>
      <c r="D1717" s="18">
        <v>44661</v>
      </c>
      <c r="E1717" t="s">
        <v>35</v>
      </c>
      <c r="F1717" t="s">
        <v>26</v>
      </c>
      <c r="G1717">
        <v>382</v>
      </c>
      <c r="H1717">
        <v>52986</v>
      </c>
      <c r="I1717">
        <v>5</v>
      </c>
      <c r="J1717" s="11">
        <v>0.1875</v>
      </c>
      <c r="K1717" t="s">
        <v>22</v>
      </c>
      <c r="L1717">
        <v>2162890821</v>
      </c>
      <c r="M1717">
        <v>2186970936</v>
      </c>
      <c r="N1717" t="s">
        <v>18</v>
      </c>
      <c r="O1717" t="s">
        <v>28</v>
      </c>
    </row>
    <row r="1718" spans="1:15" x14ac:dyDescent="0.3">
      <c r="A1718" t="s">
        <v>14</v>
      </c>
      <c r="B1718">
        <v>27</v>
      </c>
      <c r="C1718" t="str">
        <f>+TEXT(BaseDatos[[#This Row],[Fecha]],"mmmm")</f>
        <v>May</v>
      </c>
      <c r="D1718" s="18">
        <v>44708</v>
      </c>
      <c r="E1718" t="s">
        <v>35</v>
      </c>
      <c r="F1718" t="s">
        <v>21</v>
      </c>
      <c r="G1718">
        <v>382</v>
      </c>
      <c r="H1718">
        <v>20331</v>
      </c>
      <c r="I1718">
        <v>5</v>
      </c>
      <c r="J1718" s="11">
        <v>0.1875</v>
      </c>
      <c r="K1718" t="s">
        <v>27</v>
      </c>
      <c r="L1718">
        <v>2186970936</v>
      </c>
      <c r="M1718">
        <v>2150486004</v>
      </c>
      <c r="N1718" t="s">
        <v>24</v>
      </c>
      <c r="O1718" t="s">
        <v>43</v>
      </c>
    </row>
    <row r="1719" spans="1:15" x14ac:dyDescent="0.3">
      <c r="A1719" t="s">
        <v>14</v>
      </c>
      <c r="B1719">
        <v>2</v>
      </c>
      <c r="C1719" t="str">
        <f>+TEXT(BaseDatos[[#This Row],[Fecha]],"mmmm")</f>
        <v>November</v>
      </c>
      <c r="D1719" s="18">
        <v>44867</v>
      </c>
      <c r="E1719" t="s">
        <v>20</v>
      </c>
      <c r="F1719" t="s">
        <v>26</v>
      </c>
      <c r="G1719">
        <v>333</v>
      </c>
      <c r="H1719">
        <v>12253</v>
      </c>
      <c r="I1719">
        <v>4</v>
      </c>
      <c r="J1719" s="11">
        <v>0.20833333333333334</v>
      </c>
      <c r="K1719" t="s">
        <v>17</v>
      </c>
      <c r="L1719">
        <v>2212525308</v>
      </c>
      <c r="M1719">
        <v>2150486004</v>
      </c>
      <c r="N1719" t="s">
        <v>18</v>
      </c>
      <c r="O1719" t="s">
        <v>32</v>
      </c>
    </row>
    <row r="1720" spans="1:15" x14ac:dyDescent="0.3">
      <c r="A1720" t="s">
        <v>14</v>
      </c>
      <c r="B1720">
        <v>5</v>
      </c>
      <c r="C1720" t="str">
        <f>+TEXT(BaseDatos[[#This Row],[Fecha]],"mmmm")</f>
        <v>December</v>
      </c>
      <c r="D1720" s="18">
        <v>44900</v>
      </c>
      <c r="E1720" t="s">
        <v>35</v>
      </c>
      <c r="F1720" t="s">
        <v>21</v>
      </c>
      <c r="G1720">
        <v>382</v>
      </c>
      <c r="H1720">
        <v>10104</v>
      </c>
      <c r="I1720">
        <v>5</v>
      </c>
      <c r="J1720" s="11">
        <v>0.1875</v>
      </c>
      <c r="K1720" t="s">
        <v>17</v>
      </c>
      <c r="L1720">
        <v>2162890821</v>
      </c>
      <c r="M1720">
        <v>2205821202</v>
      </c>
      <c r="N1720" t="s">
        <v>18</v>
      </c>
      <c r="O1720" t="s">
        <v>32</v>
      </c>
    </row>
    <row r="1721" spans="1:15" x14ac:dyDescent="0.3">
      <c r="A1721" t="s">
        <v>14</v>
      </c>
      <c r="B1721">
        <v>11</v>
      </c>
      <c r="C1721" t="str">
        <f>+TEXT(BaseDatos[[#This Row],[Fecha]],"mmmm")</f>
        <v>August</v>
      </c>
      <c r="D1721" s="18">
        <v>44784</v>
      </c>
      <c r="E1721" t="s">
        <v>15</v>
      </c>
      <c r="F1721" t="s">
        <v>30</v>
      </c>
      <c r="G1721">
        <v>222</v>
      </c>
      <c r="H1721">
        <v>74404</v>
      </c>
      <c r="I1721">
        <v>3</v>
      </c>
      <c r="J1721" s="11">
        <v>0.125</v>
      </c>
      <c r="K1721" t="s">
        <v>17</v>
      </c>
      <c r="L1721">
        <v>2212525308</v>
      </c>
      <c r="M1721">
        <v>2207497170</v>
      </c>
      <c r="N1721" t="s">
        <v>38</v>
      </c>
      <c r="O1721" t="s">
        <v>25</v>
      </c>
    </row>
    <row r="1722" spans="1:15" x14ac:dyDescent="0.3">
      <c r="A1722" t="s">
        <v>14</v>
      </c>
      <c r="B1722">
        <v>23</v>
      </c>
      <c r="C1722" t="str">
        <f>+TEXT(BaseDatos[[#This Row],[Fecha]],"mmmm")</f>
        <v>September</v>
      </c>
      <c r="D1722" s="18">
        <v>44827</v>
      </c>
      <c r="E1722" t="s">
        <v>34</v>
      </c>
      <c r="F1722" t="s">
        <v>36</v>
      </c>
      <c r="G1722">
        <v>329</v>
      </c>
      <c r="H1722">
        <v>23011</v>
      </c>
      <c r="I1722">
        <v>5</v>
      </c>
      <c r="J1722" s="11">
        <v>0.1875</v>
      </c>
      <c r="K1722" t="s">
        <v>27</v>
      </c>
      <c r="L1722">
        <v>2177693658</v>
      </c>
      <c r="M1722">
        <v>2210881640</v>
      </c>
      <c r="N1722" t="s">
        <v>38</v>
      </c>
      <c r="O1722" t="s">
        <v>28</v>
      </c>
    </row>
    <row r="1723" spans="1:15" x14ac:dyDescent="0.3">
      <c r="A1723" t="s">
        <v>41</v>
      </c>
      <c r="B1723">
        <v>9</v>
      </c>
      <c r="C1723" t="str">
        <f>+TEXT(BaseDatos[[#This Row],[Fecha]],"mmmm")</f>
        <v>July</v>
      </c>
      <c r="D1723" s="18">
        <v>44751</v>
      </c>
      <c r="E1723" t="s">
        <v>29</v>
      </c>
      <c r="F1723" t="s">
        <v>40</v>
      </c>
      <c r="G1723">
        <v>480</v>
      </c>
      <c r="H1723">
        <v>15912</v>
      </c>
      <c r="I1723">
        <v>5</v>
      </c>
      <c r="J1723" s="11">
        <v>0.25</v>
      </c>
      <c r="K1723" t="s">
        <v>17</v>
      </c>
      <c r="L1723">
        <v>2150486004</v>
      </c>
      <c r="M1723">
        <v>2207497170</v>
      </c>
      <c r="N1723" t="s">
        <v>18</v>
      </c>
      <c r="O1723" t="s">
        <v>47</v>
      </c>
    </row>
    <row r="1724" spans="1:15" x14ac:dyDescent="0.3">
      <c r="A1724" t="s">
        <v>14</v>
      </c>
      <c r="B1724">
        <v>6</v>
      </c>
      <c r="C1724" t="str">
        <f>+TEXT(BaseDatos[[#This Row],[Fecha]],"mmmm")</f>
        <v>August</v>
      </c>
      <c r="D1724" s="18">
        <v>44779</v>
      </c>
      <c r="E1724" t="s">
        <v>29</v>
      </c>
      <c r="F1724" t="s">
        <v>16</v>
      </c>
      <c r="G1724">
        <v>480</v>
      </c>
      <c r="H1724">
        <v>68565</v>
      </c>
      <c r="I1724">
        <v>5</v>
      </c>
      <c r="J1724" s="11">
        <v>0.25</v>
      </c>
      <c r="K1724" t="s">
        <v>17</v>
      </c>
      <c r="L1724">
        <v>2177693658</v>
      </c>
      <c r="M1724">
        <v>2162890821</v>
      </c>
      <c r="N1724" t="s">
        <v>18</v>
      </c>
      <c r="O1724" t="s">
        <v>33</v>
      </c>
    </row>
    <row r="1725" spans="1:15" x14ac:dyDescent="0.3">
      <c r="A1725" t="s">
        <v>14</v>
      </c>
      <c r="B1725">
        <v>9</v>
      </c>
      <c r="C1725" t="str">
        <f>+TEXT(BaseDatos[[#This Row],[Fecha]],"mmmm")</f>
        <v>October</v>
      </c>
      <c r="D1725" s="18">
        <v>44843</v>
      </c>
      <c r="E1725" t="s">
        <v>15</v>
      </c>
      <c r="F1725" t="s">
        <v>16</v>
      </c>
      <c r="G1725">
        <v>222</v>
      </c>
      <c r="H1725">
        <v>78378</v>
      </c>
      <c r="I1725">
        <v>3</v>
      </c>
      <c r="J1725" s="11">
        <v>0.125</v>
      </c>
      <c r="K1725" t="s">
        <v>27</v>
      </c>
      <c r="L1725">
        <v>2186970936</v>
      </c>
      <c r="M1725">
        <v>2177693658</v>
      </c>
      <c r="N1725" t="s">
        <v>38</v>
      </c>
      <c r="O1725" t="s">
        <v>32</v>
      </c>
    </row>
    <row r="1726" spans="1:15" x14ac:dyDescent="0.3">
      <c r="A1726" t="s">
        <v>14</v>
      </c>
      <c r="B1726">
        <v>14</v>
      </c>
      <c r="C1726" t="str">
        <f>+TEXT(BaseDatos[[#This Row],[Fecha]],"mmmm")</f>
        <v>October</v>
      </c>
      <c r="D1726" s="18">
        <v>44848</v>
      </c>
      <c r="E1726" t="s">
        <v>15</v>
      </c>
      <c r="F1726" t="s">
        <v>16</v>
      </c>
      <c r="G1726">
        <v>222</v>
      </c>
      <c r="H1726">
        <v>30708</v>
      </c>
      <c r="I1726">
        <v>3</v>
      </c>
      <c r="J1726" s="11">
        <v>0.125</v>
      </c>
      <c r="K1726" t="s">
        <v>17</v>
      </c>
      <c r="L1726">
        <v>2210881640</v>
      </c>
      <c r="M1726">
        <v>2150486004</v>
      </c>
      <c r="N1726" t="s">
        <v>31</v>
      </c>
      <c r="O1726" t="s">
        <v>39</v>
      </c>
    </row>
    <row r="1727" spans="1:15" x14ac:dyDescent="0.3">
      <c r="A1727" t="s">
        <v>14</v>
      </c>
      <c r="B1727">
        <v>3</v>
      </c>
      <c r="C1727" t="str">
        <f>+TEXT(BaseDatos[[#This Row],[Fecha]],"mmmm")</f>
        <v>December</v>
      </c>
      <c r="D1727" s="18">
        <v>44898</v>
      </c>
      <c r="E1727" t="s">
        <v>23</v>
      </c>
      <c r="F1727" t="s">
        <v>16</v>
      </c>
      <c r="G1727">
        <v>900</v>
      </c>
      <c r="H1727">
        <v>61467</v>
      </c>
      <c r="I1727">
        <v>5</v>
      </c>
      <c r="J1727" s="11">
        <v>0.29166666666666669</v>
      </c>
      <c r="K1727" t="s">
        <v>17</v>
      </c>
      <c r="L1727">
        <v>2186970936</v>
      </c>
      <c r="M1727">
        <v>2212525308</v>
      </c>
      <c r="N1727" t="s">
        <v>24</v>
      </c>
      <c r="O1727" t="s">
        <v>45</v>
      </c>
    </row>
    <row r="1728" spans="1:15" x14ac:dyDescent="0.3">
      <c r="A1728" t="s">
        <v>14</v>
      </c>
      <c r="B1728">
        <v>10</v>
      </c>
      <c r="C1728" t="str">
        <f>+TEXT(BaseDatos[[#This Row],[Fecha]],"mmmm")</f>
        <v>April</v>
      </c>
      <c r="D1728" s="18">
        <v>44661</v>
      </c>
      <c r="E1728" t="s">
        <v>15</v>
      </c>
      <c r="F1728" t="s">
        <v>16</v>
      </c>
      <c r="G1728">
        <v>222</v>
      </c>
      <c r="H1728">
        <v>37478</v>
      </c>
      <c r="I1728">
        <v>3</v>
      </c>
      <c r="J1728" s="11">
        <v>0.125</v>
      </c>
      <c r="K1728" t="s">
        <v>22</v>
      </c>
      <c r="L1728">
        <v>2205821202</v>
      </c>
      <c r="M1728">
        <v>2205821202</v>
      </c>
      <c r="N1728" t="s">
        <v>38</v>
      </c>
      <c r="O1728" t="s">
        <v>43</v>
      </c>
    </row>
    <row r="1729" spans="1:15" x14ac:dyDescent="0.3">
      <c r="A1729" t="s">
        <v>14</v>
      </c>
      <c r="B1729">
        <v>8</v>
      </c>
      <c r="C1729" t="str">
        <f>+TEXT(BaseDatos[[#This Row],[Fecha]],"mmmm")</f>
        <v>June</v>
      </c>
      <c r="D1729" s="18">
        <v>44720</v>
      </c>
      <c r="E1729" t="s">
        <v>20</v>
      </c>
      <c r="F1729" t="s">
        <v>21</v>
      </c>
      <c r="G1729">
        <v>333</v>
      </c>
      <c r="H1729">
        <v>35728</v>
      </c>
      <c r="I1729">
        <v>4</v>
      </c>
      <c r="J1729" s="11">
        <v>0.20833333333333334</v>
      </c>
      <c r="K1729" t="s">
        <v>17</v>
      </c>
      <c r="L1729">
        <v>2207497170</v>
      </c>
      <c r="M1729">
        <v>2207497170</v>
      </c>
      <c r="N1729" t="s">
        <v>24</v>
      </c>
      <c r="O1729" t="s">
        <v>42</v>
      </c>
    </row>
    <row r="1730" spans="1:15" x14ac:dyDescent="0.3">
      <c r="A1730" t="s">
        <v>14</v>
      </c>
      <c r="B1730">
        <v>14</v>
      </c>
      <c r="C1730" t="str">
        <f>+TEXT(BaseDatos[[#This Row],[Fecha]],"mmmm")</f>
        <v>December</v>
      </c>
      <c r="D1730" s="18">
        <v>44909</v>
      </c>
      <c r="E1730" t="s">
        <v>15</v>
      </c>
      <c r="F1730" t="s">
        <v>21</v>
      </c>
      <c r="G1730">
        <v>222</v>
      </c>
      <c r="H1730">
        <v>15802</v>
      </c>
      <c r="I1730">
        <v>3</v>
      </c>
      <c r="J1730" s="11">
        <v>0.125</v>
      </c>
      <c r="K1730" t="s">
        <v>17</v>
      </c>
      <c r="L1730">
        <v>2210881640</v>
      </c>
      <c r="M1730">
        <v>2162890821</v>
      </c>
      <c r="N1730" t="s">
        <v>31</v>
      </c>
      <c r="O1730" t="s">
        <v>46</v>
      </c>
    </row>
    <row r="1731" spans="1:15" x14ac:dyDescent="0.3">
      <c r="A1731" t="s">
        <v>14</v>
      </c>
      <c r="B1731">
        <v>17</v>
      </c>
      <c r="C1731" t="str">
        <f>+TEXT(BaseDatos[[#This Row],[Fecha]],"mmmm")</f>
        <v>August</v>
      </c>
      <c r="D1731" s="18">
        <v>44790</v>
      </c>
      <c r="E1731" t="s">
        <v>35</v>
      </c>
      <c r="F1731" t="s">
        <v>21</v>
      </c>
      <c r="G1731">
        <v>382</v>
      </c>
      <c r="H1731">
        <v>12996</v>
      </c>
      <c r="I1731">
        <v>5</v>
      </c>
      <c r="J1731" s="11">
        <v>0.1875</v>
      </c>
      <c r="K1731" t="s">
        <v>22</v>
      </c>
      <c r="L1731">
        <v>2212525308</v>
      </c>
      <c r="M1731">
        <v>2186970936</v>
      </c>
      <c r="N1731" t="s">
        <v>31</v>
      </c>
      <c r="O1731" t="s">
        <v>25</v>
      </c>
    </row>
    <row r="1732" spans="1:15" x14ac:dyDescent="0.3">
      <c r="A1732" t="s">
        <v>14</v>
      </c>
      <c r="B1732">
        <v>12</v>
      </c>
      <c r="C1732" t="str">
        <f>+TEXT(BaseDatos[[#This Row],[Fecha]],"mmmm")</f>
        <v>November</v>
      </c>
      <c r="D1732" s="18">
        <v>44877</v>
      </c>
      <c r="E1732" t="s">
        <v>20</v>
      </c>
      <c r="F1732" t="s">
        <v>21</v>
      </c>
      <c r="G1732">
        <v>333</v>
      </c>
      <c r="H1732">
        <v>77237</v>
      </c>
      <c r="I1732">
        <v>4</v>
      </c>
      <c r="J1732" s="11">
        <v>0.20833333333333334</v>
      </c>
      <c r="K1732" t="s">
        <v>17</v>
      </c>
      <c r="L1732">
        <v>2162890821</v>
      </c>
      <c r="M1732">
        <v>2212525308</v>
      </c>
      <c r="N1732" t="s">
        <v>38</v>
      </c>
      <c r="O1732" t="s">
        <v>25</v>
      </c>
    </row>
    <row r="1733" spans="1:15" x14ac:dyDescent="0.3">
      <c r="A1733" t="s">
        <v>41</v>
      </c>
      <c r="B1733">
        <v>25</v>
      </c>
      <c r="C1733" t="str">
        <f>+TEXT(BaseDatos[[#This Row],[Fecha]],"mmmm")</f>
        <v>May</v>
      </c>
      <c r="D1733" s="18">
        <v>44706</v>
      </c>
      <c r="E1733" t="s">
        <v>23</v>
      </c>
      <c r="F1733" t="s">
        <v>30</v>
      </c>
      <c r="G1733">
        <v>900</v>
      </c>
      <c r="H1733">
        <v>15496</v>
      </c>
      <c r="I1733">
        <v>5</v>
      </c>
      <c r="J1733" s="11">
        <v>0.29166666666666669</v>
      </c>
      <c r="K1733" t="s">
        <v>27</v>
      </c>
      <c r="L1733">
        <v>2177693658</v>
      </c>
      <c r="M1733">
        <v>2150486004</v>
      </c>
      <c r="N1733" t="s">
        <v>38</v>
      </c>
      <c r="O1733" t="s">
        <v>46</v>
      </c>
    </row>
    <row r="1734" spans="1:15" x14ac:dyDescent="0.3">
      <c r="A1734" t="s">
        <v>14</v>
      </c>
      <c r="B1734">
        <v>23</v>
      </c>
      <c r="C1734" t="str">
        <f>+TEXT(BaseDatos[[#This Row],[Fecha]],"mmmm")</f>
        <v>May</v>
      </c>
      <c r="D1734" s="18">
        <v>44704</v>
      </c>
      <c r="E1734" t="s">
        <v>15</v>
      </c>
      <c r="F1734" t="s">
        <v>26</v>
      </c>
      <c r="G1734">
        <v>222</v>
      </c>
      <c r="H1734">
        <v>24149</v>
      </c>
      <c r="I1734">
        <v>3</v>
      </c>
      <c r="J1734" s="11">
        <v>0.125</v>
      </c>
      <c r="K1734" t="s">
        <v>22</v>
      </c>
      <c r="L1734">
        <v>2177693658</v>
      </c>
      <c r="M1734">
        <v>2207497170</v>
      </c>
      <c r="N1734" t="s">
        <v>18</v>
      </c>
      <c r="O1734" t="s">
        <v>19</v>
      </c>
    </row>
    <row r="1735" spans="1:15" x14ac:dyDescent="0.3">
      <c r="A1735" t="s">
        <v>41</v>
      </c>
      <c r="B1735">
        <v>15</v>
      </c>
      <c r="C1735" t="str">
        <f>+TEXT(BaseDatos[[#This Row],[Fecha]],"mmmm")</f>
        <v>August</v>
      </c>
      <c r="D1735" s="18">
        <v>44788</v>
      </c>
      <c r="E1735" t="s">
        <v>35</v>
      </c>
      <c r="F1735" t="s">
        <v>30</v>
      </c>
      <c r="G1735">
        <v>382</v>
      </c>
      <c r="H1735">
        <v>68366</v>
      </c>
      <c r="I1735">
        <v>5</v>
      </c>
      <c r="J1735" s="11">
        <v>0.1875</v>
      </c>
      <c r="K1735" t="s">
        <v>22</v>
      </c>
      <c r="L1735">
        <v>2207497170</v>
      </c>
      <c r="M1735">
        <v>2212525308</v>
      </c>
      <c r="N1735" t="s">
        <v>31</v>
      </c>
      <c r="O1735" t="s">
        <v>42</v>
      </c>
    </row>
    <row r="1736" spans="1:15" x14ac:dyDescent="0.3">
      <c r="A1736" t="s">
        <v>14</v>
      </c>
      <c r="B1736">
        <v>26</v>
      </c>
      <c r="C1736" t="str">
        <f>+TEXT(BaseDatos[[#This Row],[Fecha]],"mmmm")</f>
        <v>August</v>
      </c>
      <c r="D1736" s="18">
        <v>44799</v>
      </c>
      <c r="E1736" t="s">
        <v>20</v>
      </c>
      <c r="F1736" t="s">
        <v>40</v>
      </c>
      <c r="G1736">
        <v>333</v>
      </c>
      <c r="H1736">
        <v>49251</v>
      </c>
      <c r="I1736">
        <v>4</v>
      </c>
      <c r="J1736" s="11">
        <v>0.20833333333333334</v>
      </c>
      <c r="K1736" t="s">
        <v>17</v>
      </c>
      <c r="L1736">
        <v>2177693658</v>
      </c>
      <c r="M1736">
        <v>2205821202</v>
      </c>
      <c r="N1736" t="s">
        <v>18</v>
      </c>
      <c r="O1736" t="s">
        <v>49</v>
      </c>
    </row>
    <row r="1737" spans="1:15" x14ac:dyDescent="0.3">
      <c r="A1737" t="s">
        <v>14</v>
      </c>
      <c r="B1737">
        <v>10</v>
      </c>
      <c r="C1737" t="str">
        <f>+TEXT(BaseDatos[[#This Row],[Fecha]],"mmmm")</f>
        <v>June</v>
      </c>
      <c r="D1737" s="18">
        <v>44722</v>
      </c>
      <c r="E1737" t="s">
        <v>35</v>
      </c>
      <c r="F1737" t="s">
        <v>40</v>
      </c>
      <c r="G1737">
        <v>382</v>
      </c>
      <c r="H1737">
        <v>64910</v>
      </c>
      <c r="I1737">
        <v>5</v>
      </c>
      <c r="J1737" s="11">
        <v>0.1875</v>
      </c>
      <c r="K1737" t="s">
        <v>17</v>
      </c>
      <c r="L1737">
        <v>2194894679</v>
      </c>
      <c r="M1737">
        <v>2212525308</v>
      </c>
      <c r="N1737" t="s">
        <v>18</v>
      </c>
      <c r="O1737" t="s">
        <v>37</v>
      </c>
    </row>
    <row r="1738" spans="1:15" x14ac:dyDescent="0.3">
      <c r="A1738" t="s">
        <v>41</v>
      </c>
      <c r="B1738">
        <v>27</v>
      </c>
      <c r="C1738" t="str">
        <f>+TEXT(BaseDatos[[#This Row],[Fecha]],"mmmm")</f>
        <v>April</v>
      </c>
      <c r="D1738" s="18">
        <v>44678</v>
      </c>
      <c r="E1738" t="s">
        <v>20</v>
      </c>
      <c r="F1738" t="s">
        <v>26</v>
      </c>
      <c r="G1738">
        <v>333</v>
      </c>
      <c r="H1738">
        <v>44292</v>
      </c>
      <c r="I1738">
        <v>4</v>
      </c>
      <c r="J1738" s="11">
        <v>0.20833333333333334</v>
      </c>
      <c r="K1738" t="s">
        <v>27</v>
      </c>
      <c r="L1738">
        <v>2205821202</v>
      </c>
      <c r="M1738">
        <v>2150486004</v>
      </c>
      <c r="N1738" t="s">
        <v>18</v>
      </c>
      <c r="O1738" t="s">
        <v>43</v>
      </c>
    </row>
    <row r="1739" spans="1:15" x14ac:dyDescent="0.3">
      <c r="A1739" t="s">
        <v>14</v>
      </c>
      <c r="B1739">
        <v>27</v>
      </c>
      <c r="C1739" t="str">
        <f>+TEXT(BaseDatos[[#This Row],[Fecha]],"mmmm")</f>
        <v>November</v>
      </c>
      <c r="D1739" s="18">
        <v>44892</v>
      </c>
      <c r="E1739" t="s">
        <v>20</v>
      </c>
      <c r="F1739" t="s">
        <v>36</v>
      </c>
      <c r="G1739">
        <v>333</v>
      </c>
      <c r="H1739">
        <v>63907</v>
      </c>
      <c r="I1739">
        <v>4</v>
      </c>
      <c r="J1739" s="11">
        <v>0.20833333333333334</v>
      </c>
      <c r="K1739" t="s">
        <v>27</v>
      </c>
      <c r="L1739">
        <v>2207497170</v>
      </c>
      <c r="M1739">
        <v>2162890821</v>
      </c>
      <c r="N1739" t="s">
        <v>38</v>
      </c>
      <c r="O1739" t="s">
        <v>33</v>
      </c>
    </row>
    <row r="1740" spans="1:15" x14ac:dyDescent="0.3">
      <c r="A1740" t="s">
        <v>14</v>
      </c>
      <c r="B1740">
        <v>16</v>
      </c>
      <c r="C1740" t="str">
        <f>+TEXT(BaseDatos[[#This Row],[Fecha]],"mmmm")</f>
        <v>August</v>
      </c>
      <c r="D1740" s="18">
        <v>44789</v>
      </c>
      <c r="E1740" t="s">
        <v>20</v>
      </c>
      <c r="F1740" t="s">
        <v>16</v>
      </c>
      <c r="G1740">
        <v>333</v>
      </c>
      <c r="H1740">
        <v>73102</v>
      </c>
      <c r="I1740">
        <v>4</v>
      </c>
      <c r="J1740" s="11">
        <v>0.20833333333333334</v>
      </c>
      <c r="K1740" t="s">
        <v>22</v>
      </c>
      <c r="L1740">
        <v>2205821202</v>
      </c>
      <c r="M1740">
        <v>2162890821</v>
      </c>
      <c r="N1740" t="s">
        <v>31</v>
      </c>
      <c r="O1740" t="s">
        <v>47</v>
      </c>
    </row>
    <row r="1741" spans="1:15" x14ac:dyDescent="0.3">
      <c r="A1741" t="s">
        <v>14</v>
      </c>
      <c r="B1741">
        <v>27</v>
      </c>
      <c r="C1741" t="str">
        <f>+TEXT(BaseDatos[[#This Row],[Fecha]],"mmmm")</f>
        <v>March</v>
      </c>
      <c r="D1741" s="18">
        <v>44647</v>
      </c>
      <c r="E1741" t="s">
        <v>34</v>
      </c>
      <c r="F1741" t="s">
        <v>26</v>
      </c>
      <c r="G1741">
        <v>329</v>
      </c>
      <c r="H1741">
        <v>67276</v>
      </c>
      <c r="I1741">
        <v>5</v>
      </c>
      <c r="J1741" s="11">
        <v>0.1875</v>
      </c>
      <c r="K1741" t="s">
        <v>22</v>
      </c>
      <c r="L1741">
        <v>2207497170</v>
      </c>
      <c r="M1741">
        <v>2212525308</v>
      </c>
      <c r="N1741" t="s">
        <v>24</v>
      </c>
      <c r="O1741" t="s">
        <v>39</v>
      </c>
    </row>
    <row r="1742" spans="1:15" x14ac:dyDescent="0.3">
      <c r="A1742" t="s">
        <v>14</v>
      </c>
      <c r="B1742">
        <v>9</v>
      </c>
      <c r="C1742" t="str">
        <f>+TEXT(BaseDatos[[#This Row],[Fecha]],"mmmm")</f>
        <v>May</v>
      </c>
      <c r="D1742" s="18">
        <v>44690</v>
      </c>
      <c r="E1742" t="s">
        <v>23</v>
      </c>
      <c r="F1742" t="s">
        <v>36</v>
      </c>
      <c r="G1742">
        <v>900</v>
      </c>
      <c r="H1742">
        <v>22438</v>
      </c>
      <c r="I1742">
        <v>5</v>
      </c>
      <c r="J1742" s="11">
        <v>0.29166666666666669</v>
      </c>
      <c r="K1742" t="s">
        <v>22</v>
      </c>
      <c r="L1742">
        <v>2186970936</v>
      </c>
      <c r="M1742">
        <v>2186970936</v>
      </c>
      <c r="N1742" t="s">
        <v>31</v>
      </c>
      <c r="O1742" t="s">
        <v>33</v>
      </c>
    </row>
    <row r="1743" spans="1:15" x14ac:dyDescent="0.3">
      <c r="A1743" t="s">
        <v>41</v>
      </c>
      <c r="B1743">
        <v>25</v>
      </c>
      <c r="C1743" t="str">
        <f>+TEXT(BaseDatos[[#This Row],[Fecha]],"mmmm")</f>
        <v>April</v>
      </c>
      <c r="D1743" s="18">
        <v>44676</v>
      </c>
      <c r="E1743" t="s">
        <v>15</v>
      </c>
      <c r="F1743" t="s">
        <v>26</v>
      </c>
      <c r="G1743">
        <v>222</v>
      </c>
      <c r="H1743">
        <v>21719</v>
      </c>
      <c r="I1743">
        <v>3</v>
      </c>
      <c r="J1743" s="11">
        <v>0.125</v>
      </c>
      <c r="K1743" t="s">
        <v>17</v>
      </c>
      <c r="L1743">
        <v>2162890821</v>
      </c>
      <c r="M1743">
        <v>2207497170</v>
      </c>
      <c r="N1743" t="s">
        <v>38</v>
      </c>
      <c r="O1743" t="s">
        <v>25</v>
      </c>
    </row>
    <row r="1744" spans="1:15" x14ac:dyDescent="0.3">
      <c r="A1744" t="s">
        <v>14</v>
      </c>
      <c r="B1744">
        <v>21</v>
      </c>
      <c r="C1744" t="str">
        <f>+TEXT(BaseDatos[[#This Row],[Fecha]],"mmmm")</f>
        <v>August</v>
      </c>
      <c r="D1744" s="18">
        <v>44794</v>
      </c>
      <c r="E1744" t="s">
        <v>23</v>
      </c>
      <c r="F1744" t="s">
        <v>40</v>
      </c>
      <c r="G1744">
        <v>900</v>
      </c>
      <c r="H1744">
        <v>71999</v>
      </c>
      <c r="I1744">
        <v>5</v>
      </c>
      <c r="J1744" s="11">
        <v>0.29166666666666669</v>
      </c>
      <c r="K1744" t="s">
        <v>27</v>
      </c>
      <c r="L1744">
        <v>2150486004</v>
      </c>
      <c r="M1744">
        <v>2205821202</v>
      </c>
      <c r="N1744" t="s">
        <v>38</v>
      </c>
      <c r="O1744" t="s">
        <v>49</v>
      </c>
    </row>
    <row r="1745" spans="1:15" x14ac:dyDescent="0.3">
      <c r="A1745" t="s">
        <v>14</v>
      </c>
      <c r="B1745">
        <v>19</v>
      </c>
      <c r="C1745" t="str">
        <f>+TEXT(BaseDatos[[#This Row],[Fecha]],"mmmm")</f>
        <v>June</v>
      </c>
      <c r="D1745" s="18">
        <v>44731</v>
      </c>
      <c r="E1745" t="s">
        <v>23</v>
      </c>
      <c r="F1745" t="s">
        <v>36</v>
      </c>
      <c r="G1745">
        <v>900</v>
      </c>
      <c r="H1745">
        <v>47704</v>
      </c>
      <c r="I1745">
        <v>5</v>
      </c>
      <c r="J1745" s="11">
        <v>0.29166666666666669</v>
      </c>
      <c r="K1745" t="s">
        <v>27</v>
      </c>
      <c r="L1745">
        <v>2205821202</v>
      </c>
      <c r="M1745">
        <v>2186970936</v>
      </c>
      <c r="N1745" t="s">
        <v>31</v>
      </c>
      <c r="O1745" t="s">
        <v>19</v>
      </c>
    </row>
    <row r="1746" spans="1:15" x14ac:dyDescent="0.3">
      <c r="A1746" t="s">
        <v>14</v>
      </c>
      <c r="B1746">
        <v>13</v>
      </c>
      <c r="C1746" t="str">
        <f>+TEXT(BaseDatos[[#This Row],[Fecha]],"mmmm")</f>
        <v>April</v>
      </c>
      <c r="D1746" s="18">
        <v>44664</v>
      </c>
      <c r="E1746" t="s">
        <v>20</v>
      </c>
      <c r="F1746" t="s">
        <v>36</v>
      </c>
      <c r="G1746">
        <v>333</v>
      </c>
      <c r="H1746">
        <v>30032</v>
      </c>
      <c r="I1746">
        <v>4</v>
      </c>
      <c r="J1746" s="11">
        <v>0.20833333333333334</v>
      </c>
      <c r="K1746" t="s">
        <v>17</v>
      </c>
      <c r="L1746">
        <v>2186970936</v>
      </c>
      <c r="M1746">
        <v>2162890821</v>
      </c>
      <c r="N1746" t="s">
        <v>24</v>
      </c>
      <c r="O1746" t="s">
        <v>48</v>
      </c>
    </row>
    <row r="1747" spans="1:15" x14ac:dyDescent="0.3">
      <c r="A1747" t="s">
        <v>14</v>
      </c>
      <c r="B1747">
        <v>16</v>
      </c>
      <c r="C1747" t="str">
        <f>+TEXT(BaseDatos[[#This Row],[Fecha]],"mmmm")</f>
        <v>October</v>
      </c>
      <c r="D1747" s="18">
        <v>44850</v>
      </c>
      <c r="E1747" t="s">
        <v>35</v>
      </c>
      <c r="F1747" t="s">
        <v>30</v>
      </c>
      <c r="G1747">
        <v>382</v>
      </c>
      <c r="H1747">
        <v>78390</v>
      </c>
      <c r="I1747">
        <v>5</v>
      </c>
      <c r="J1747" s="11">
        <v>0.1875</v>
      </c>
      <c r="K1747" t="s">
        <v>22</v>
      </c>
      <c r="L1747">
        <v>2205821202</v>
      </c>
      <c r="M1747">
        <v>2207497170</v>
      </c>
      <c r="N1747" t="s">
        <v>18</v>
      </c>
      <c r="O1747" t="s">
        <v>33</v>
      </c>
    </row>
    <row r="1748" spans="1:15" x14ac:dyDescent="0.3">
      <c r="A1748" t="s">
        <v>14</v>
      </c>
      <c r="B1748">
        <v>4</v>
      </c>
      <c r="C1748" t="str">
        <f>+TEXT(BaseDatos[[#This Row],[Fecha]],"mmmm")</f>
        <v>December</v>
      </c>
      <c r="D1748" s="18">
        <v>44899</v>
      </c>
      <c r="E1748" t="s">
        <v>15</v>
      </c>
      <c r="F1748" t="s">
        <v>16</v>
      </c>
      <c r="G1748">
        <v>222</v>
      </c>
      <c r="H1748">
        <v>21296</v>
      </c>
      <c r="I1748">
        <v>3</v>
      </c>
      <c r="J1748" s="11">
        <v>0.125</v>
      </c>
      <c r="K1748" t="s">
        <v>17</v>
      </c>
      <c r="L1748">
        <v>2207497170</v>
      </c>
      <c r="M1748">
        <v>2162890821</v>
      </c>
      <c r="N1748" t="s">
        <v>18</v>
      </c>
      <c r="O1748" t="s">
        <v>33</v>
      </c>
    </row>
    <row r="1749" spans="1:15" x14ac:dyDescent="0.3">
      <c r="A1749" t="s">
        <v>14</v>
      </c>
      <c r="B1749">
        <v>15</v>
      </c>
      <c r="C1749" t="str">
        <f>+TEXT(BaseDatos[[#This Row],[Fecha]],"mmmm")</f>
        <v>August</v>
      </c>
      <c r="D1749" s="18">
        <v>44788</v>
      </c>
      <c r="E1749" t="s">
        <v>35</v>
      </c>
      <c r="F1749" t="s">
        <v>30</v>
      </c>
      <c r="G1749">
        <v>382</v>
      </c>
      <c r="H1749">
        <v>24972</v>
      </c>
      <c r="I1749">
        <v>5</v>
      </c>
      <c r="J1749" s="11">
        <v>0.1875</v>
      </c>
      <c r="K1749" t="s">
        <v>27</v>
      </c>
      <c r="L1749">
        <v>2212525308</v>
      </c>
      <c r="M1749">
        <v>2162890821</v>
      </c>
      <c r="N1749" t="s">
        <v>38</v>
      </c>
      <c r="O1749" t="s">
        <v>39</v>
      </c>
    </row>
    <row r="1750" spans="1:15" x14ac:dyDescent="0.3">
      <c r="A1750" t="s">
        <v>14</v>
      </c>
      <c r="B1750">
        <v>23</v>
      </c>
      <c r="C1750" t="str">
        <f>+TEXT(BaseDatos[[#This Row],[Fecha]],"mmmm")</f>
        <v>September</v>
      </c>
      <c r="D1750" s="18">
        <v>44827</v>
      </c>
      <c r="E1750" t="s">
        <v>29</v>
      </c>
      <c r="F1750" t="s">
        <v>21</v>
      </c>
      <c r="G1750">
        <v>480</v>
      </c>
      <c r="H1750">
        <v>24335</v>
      </c>
      <c r="I1750">
        <v>5</v>
      </c>
      <c r="J1750" s="11">
        <v>0.25</v>
      </c>
      <c r="K1750" t="s">
        <v>22</v>
      </c>
      <c r="L1750">
        <v>2150486004</v>
      </c>
      <c r="M1750">
        <v>2212525308</v>
      </c>
      <c r="N1750" t="s">
        <v>18</v>
      </c>
      <c r="O1750" t="s">
        <v>44</v>
      </c>
    </row>
    <row r="1751" spans="1:15" x14ac:dyDescent="0.3">
      <c r="A1751" t="s">
        <v>14</v>
      </c>
      <c r="B1751">
        <v>7</v>
      </c>
      <c r="C1751" t="str">
        <f>+TEXT(BaseDatos[[#This Row],[Fecha]],"mmmm")</f>
        <v>January</v>
      </c>
      <c r="D1751" s="18">
        <v>44568</v>
      </c>
      <c r="E1751" t="s">
        <v>15</v>
      </c>
      <c r="F1751" t="s">
        <v>21</v>
      </c>
      <c r="G1751">
        <v>222</v>
      </c>
      <c r="H1751">
        <v>62583</v>
      </c>
      <c r="I1751">
        <v>3</v>
      </c>
      <c r="J1751" s="11">
        <v>0.125</v>
      </c>
      <c r="K1751" t="s">
        <v>27</v>
      </c>
      <c r="L1751">
        <v>2194894679</v>
      </c>
      <c r="M1751">
        <v>2186970936</v>
      </c>
      <c r="N1751" t="s">
        <v>31</v>
      </c>
      <c r="O1751" t="s">
        <v>42</v>
      </c>
    </row>
    <row r="1752" spans="1:15" x14ac:dyDescent="0.3">
      <c r="A1752" t="s">
        <v>14</v>
      </c>
      <c r="B1752">
        <v>12</v>
      </c>
      <c r="C1752" t="str">
        <f>+TEXT(BaseDatos[[#This Row],[Fecha]],"mmmm")</f>
        <v>December</v>
      </c>
      <c r="D1752" s="18">
        <v>44907</v>
      </c>
      <c r="E1752" t="s">
        <v>15</v>
      </c>
      <c r="F1752" t="s">
        <v>30</v>
      </c>
      <c r="G1752">
        <v>222</v>
      </c>
      <c r="H1752">
        <v>36026</v>
      </c>
      <c r="I1752">
        <v>3</v>
      </c>
      <c r="J1752" s="11">
        <v>0.125</v>
      </c>
      <c r="K1752" t="s">
        <v>27</v>
      </c>
      <c r="L1752">
        <v>2205821202</v>
      </c>
      <c r="M1752">
        <v>2205821202</v>
      </c>
      <c r="N1752" t="s">
        <v>24</v>
      </c>
      <c r="O1752" t="s">
        <v>25</v>
      </c>
    </row>
    <row r="1753" spans="1:15" x14ac:dyDescent="0.3">
      <c r="A1753" t="s">
        <v>14</v>
      </c>
      <c r="B1753">
        <v>8</v>
      </c>
      <c r="C1753" t="str">
        <f>+TEXT(BaseDatos[[#This Row],[Fecha]],"mmmm")</f>
        <v>January</v>
      </c>
      <c r="D1753" s="18">
        <v>44569</v>
      </c>
      <c r="E1753" t="s">
        <v>23</v>
      </c>
      <c r="F1753" t="s">
        <v>21</v>
      </c>
      <c r="G1753">
        <v>900</v>
      </c>
      <c r="H1753">
        <v>76917</v>
      </c>
      <c r="I1753">
        <v>5</v>
      </c>
      <c r="J1753" s="11">
        <v>0.29166666666666669</v>
      </c>
      <c r="K1753" t="s">
        <v>17</v>
      </c>
      <c r="L1753">
        <v>2186970936</v>
      </c>
      <c r="M1753">
        <v>2207497170</v>
      </c>
      <c r="N1753" t="s">
        <v>31</v>
      </c>
      <c r="O1753" t="s">
        <v>33</v>
      </c>
    </row>
    <row r="1754" spans="1:15" x14ac:dyDescent="0.3">
      <c r="A1754" t="s">
        <v>14</v>
      </c>
      <c r="B1754">
        <v>1</v>
      </c>
      <c r="C1754" t="str">
        <f>+TEXT(BaseDatos[[#This Row],[Fecha]],"mmmm")</f>
        <v>June</v>
      </c>
      <c r="D1754" s="18">
        <v>44713</v>
      </c>
      <c r="E1754" t="s">
        <v>35</v>
      </c>
      <c r="F1754" t="s">
        <v>36</v>
      </c>
      <c r="G1754">
        <v>382</v>
      </c>
      <c r="H1754">
        <v>31187</v>
      </c>
      <c r="I1754">
        <v>5</v>
      </c>
      <c r="J1754" s="11">
        <v>0.1875</v>
      </c>
      <c r="K1754" t="s">
        <v>27</v>
      </c>
      <c r="L1754">
        <v>2177693658</v>
      </c>
      <c r="M1754">
        <v>2177693658</v>
      </c>
      <c r="N1754" t="s">
        <v>18</v>
      </c>
      <c r="O1754" t="s">
        <v>43</v>
      </c>
    </row>
    <row r="1755" spans="1:15" x14ac:dyDescent="0.3">
      <c r="A1755" t="s">
        <v>41</v>
      </c>
      <c r="B1755">
        <v>3</v>
      </c>
      <c r="C1755" t="str">
        <f>+TEXT(BaseDatos[[#This Row],[Fecha]],"mmmm")</f>
        <v>August</v>
      </c>
      <c r="D1755" s="18">
        <v>44776</v>
      </c>
      <c r="E1755" t="s">
        <v>34</v>
      </c>
      <c r="F1755" t="s">
        <v>30</v>
      </c>
      <c r="G1755">
        <v>329</v>
      </c>
      <c r="H1755">
        <v>47273</v>
      </c>
      <c r="I1755">
        <v>5</v>
      </c>
      <c r="J1755" s="11">
        <v>0.1875</v>
      </c>
      <c r="K1755" t="s">
        <v>27</v>
      </c>
      <c r="L1755">
        <v>2177693658</v>
      </c>
      <c r="M1755">
        <v>2186970936</v>
      </c>
      <c r="N1755" t="s">
        <v>24</v>
      </c>
      <c r="O1755" t="s">
        <v>25</v>
      </c>
    </row>
    <row r="1756" spans="1:15" x14ac:dyDescent="0.3">
      <c r="A1756" t="s">
        <v>14</v>
      </c>
      <c r="B1756">
        <v>3</v>
      </c>
      <c r="C1756" t="str">
        <f>+TEXT(BaseDatos[[#This Row],[Fecha]],"mmmm")</f>
        <v>April</v>
      </c>
      <c r="D1756" s="18">
        <v>44654</v>
      </c>
      <c r="E1756" t="s">
        <v>15</v>
      </c>
      <c r="F1756" t="s">
        <v>30</v>
      </c>
      <c r="G1756">
        <v>222</v>
      </c>
      <c r="H1756">
        <v>56456</v>
      </c>
      <c r="I1756">
        <v>3</v>
      </c>
      <c r="J1756" s="11">
        <v>0.125</v>
      </c>
      <c r="K1756" t="s">
        <v>17</v>
      </c>
      <c r="L1756">
        <v>2207497170</v>
      </c>
      <c r="M1756">
        <v>2177693658</v>
      </c>
      <c r="N1756" t="s">
        <v>31</v>
      </c>
      <c r="O1756" t="s">
        <v>44</v>
      </c>
    </row>
    <row r="1757" spans="1:15" x14ac:dyDescent="0.3">
      <c r="A1757" t="s">
        <v>14</v>
      </c>
      <c r="B1757">
        <v>22</v>
      </c>
      <c r="C1757" t="str">
        <f>+TEXT(BaseDatos[[#This Row],[Fecha]],"mmmm")</f>
        <v>May</v>
      </c>
      <c r="D1757" s="18">
        <v>44703</v>
      </c>
      <c r="E1757" t="s">
        <v>29</v>
      </c>
      <c r="F1757" t="s">
        <v>26</v>
      </c>
      <c r="G1757">
        <v>480</v>
      </c>
      <c r="H1757">
        <v>74476</v>
      </c>
      <c r="I1757">
        <v>5</v>
      </c>
      <c r="J1757" s="11">
        <v>0.25</v>
      </c>
      <c r="K1757" t="s">
        <v>22</v>
      </c>
      <c r="L1757">
        <v>2186970936</v>
      </c>
      <c r="M1757">
        <v>2162890821</v>
      </c>
      <c r="N1757" t="s">
        <v>18</v>
      </c>
      <c r="O1757" t="s">
        <v>33</v>
      </c>
    </row>
    <row r="1758" spans="1:15" x14ac:dyDescent="0.3">
      <c r="A1758" t="s">
        <v>14</v>
      </c>
      <c r="B1758">
        <v>10</v>
      </c>
      <c r="C1758" t="str">
        <f>+TEXT(BaseDatos[[#This Row],[Fecha]],"mmmm")</f>
        <v>June</v>
      </c>
      <c r="D1758" s="18">
        <v>44722</v>
      </c>
      <c r="E1758" t="s">
        <v>34</v>
      </c>
      <c r="F1758" t="s">
        <v>40</v>
      </c>
      <c r="G1758">
        <v>329</v>
      </c>
      <c r="H1758">
        <v>57162</v>
      </c>
      <c r="I1758">
        <v>5</v>
      </c>
      <c r="J1758" s="11">
        <v>0.1875</v>
      </c>
      <c r="K1758" t="s">
        <v>17</v>
      </c>
      <c r="L1758">
        <v>2205821202</v>
      </c>
      <c r="M1758">
        <v>2205821202</v>
      </c>
      <c r="N1758" t="s">
        <v>18</v>
      </c>
      <c r="O1758" t="s">
        <v>46</v>
      </c>
    </row>
    <row r="1759" spans="1:15" x14ac:dyDescent="0.3">
      <c r="A1759" t="s">
        <v>14</v>
      </c>
      <c r="B1759">
        <v>10</v>
      </c>
      <c r="C1759" t="str">
        <f>+TEXT(BaseDatos[[#This Row],[Fecha]],"mmmm")</f>
        <v>May</v>
      </c>
      <c r="D1759" s="18">
        <v>44691</v>
      </c>
      <c r="E1759" t="s">
        <v>20</v>
      </c>
      <c r="F1759" t="s">
        <v>40</v>
      </c>
      <c r="G1759">
        <v>333</v>
      </c>
      <c r="H1759">
        <v>26600</v>
      </c>
      <c r="I1759">
        <v>4</v>
      </c>
      <c r="J1759" s="11">
        <v>0.20833333333333334</v>
      </c>
      <c r="K1759" t="s">
        <v>27</v>
      </c>
      <c r="L1759">
        <v>2150486004</v>
      </c>
      <c r="M1759">
        <v>2150486004</v>
      </c>
      <c r="N1759" t="s">
        <v>24</v>
      </c>
      <c r="O1759" t="s">
        <v>39</v>
      </c>
    </row>
    <row r="1760" spans="1:15" x14ac:dyDescent="0.3">
      <c r="A1760" t="s">
        <v>14</v>
      </c>
      <c r="B1760">
        <v>15</v>
      </c>
      <c r="C1760" t="str">
        <f>+TEXT(BaseDatos[[#This Row],[Fecha]],"mmmm")</f>
        <v>August</v>
      </c>
      <c r="D1760" s="18">
        <v>44788</v>
      </c>
      <c r="E1760" t="s">
        <v>15</v>
      </c>
      <c r="F1760" t="s">
        <v>16</v>
      </c>
      <c r="G1760">
        <v>222</v>
      </c>
      <c r="H1760">
        <v>68681</v>
      </c>
      <c r="I1760">
        <v>3</v>
      </c>
      <c r="J1760" s="11">
        <v>0.125</v>
      </c>
      <c r="K1760" t="s">
        <v>17</v>
      </c>
      <c r="L1760">
        <v>2207497170</v>
      </c>
      <c r="M1760">
        <v>2150486004</v>
      </c>
      <c r="N1760" t="s">
        <v>38</v>
      </c>
      <c r="O1760" t="s">
        <v>28</v>
      </c>
    </row>
    <row r="1761" spans="1:15" x14ac:dyDescent="0.3">
      <c r="A1761" t="s">
        <v>41</v>
      </c>
      <c r="B1761">
        <v>14</v>
      </c>
      <c r="C1761" t="str">
        <f>+TEXT(BaseDatos[[#This Row],[Fecha]],"mmmm")</f>
        <v>September</v>
      </c>
      <c r="D1761" s="18">
        <v>44818</v>
      </c>
      <c r="E1761" t="s">
        <v>23</v>
      </c>
      <c r="F1761" t="s">
        <v>40</v>
      </c>
      <c r="G1761">
        <v>900</v>
      </c>
      <c r="H1761">
        <v>28598</v>
      </c>
      <c r="I1761">
        <v>5</v>
      </c>
      <c r="J1761" s="11">
        <v>0.29166666666666669</v>
      </c>
      <c r="K1761" t="s">
        <v>27</v>
      </c>
      <c r="L1761">
        <v>2207497170</v>
      </c>
      <c r="M1761">
        <v>2162890821</v>
      </c>
      <c r="N1761" t="s">
        <v>38</v>
      </c>
      <c r="O1761" t="s">
        <v>44</v>
      </c>
    </row>
    <row r="1762" spans="1:15" x14ac:dyDescent="0.3">
      <c r="A1762" t="s">
        <v>14</v>
      </c>
      <c r="B1762">
        <v>26</v>
      </c>
      <c r="C1762" t="str">
        <f>+TEXT(BaseDatos[[#This Row],[Fecha]],"mmmm")</f>
        <v>June</v>
      </c>
      <c r="D1762" s="18">
        <v>44738</v>
      </c>
      <c r="E1762" t="s">
        <v>29</v>
      </c>
      <c r="F1762" t="s">
        <v>26</v>
      </c>
      <c r="G1762">
        <v>480</v>
      </c>
      <c r="H1762">
        <v>58469</v>
      </c>
      <c r="I1762">
        <v>5</v>
      </c>
      <c r="J1762" s="11">
        <v>0.25</v>
      </c>
      <c r="K1762" t="s">
        <v>17</v>
      </c>
      <c r="L1762">
        <v>2162890821</v>
      </c>
      <c r="M1762">
        <v>2150486004</v>
      </c>
      <c r="N1762" t="s">
        <v>38</v>
      </c>
      <c r="O1762" t="s">
        <v>47</v>
      </c>
    </row>
    <row r="1763" spans="1:15" x14ac:dyDescent="0.3">
      <c r="A1763" t="s">
        <v>14</v>
      </c>
      <c r="B1763">
        <v>4</v>
      </c>
      <c r="C1763" t="str">
        <f>+TEXT(BaseDatos[[#This Row],[Fecha]],"mmmm")</f>
        <v>July</v>
      </c>
      <c r="D1763" s="18">
        <v>44746</v>
      </c>
      <c r="E1763" t="s">
        <v>29</v>
      </c>
      <c r="F1763" t="s">
        <v>26</v>
      </c>
      <c r="G1763">
        <v>480</v>
      </c>
      <c r="H1763">
        <v>13308</v>
      </c>
      <c r="I1763">
        <v>5</v>
      </c>
      <c r="J1763" s="11">
        <v>0.25</v>
      </c>
      <c r="K1763" t="s">
        <v>22</v>
      </c>
      <c r="L1763">
        <v>2162890821</v>
      </c>
      <c r="M1763">
        <v>2207497170</v>
      </c>
      <c r="N1763" t="s">
        <v>31</v>
      </c>
      <c r="O1763" t="s">
        <v>44</v>
      </c>
    </row>
    <row r="1764" spans="1:15" x14ac:dyDescent="0.3">
      <c r="A1764" t="s">
        <v>14</v>
      </c>
      <c r="B1764">
        <v>16</v>
      </c>
      <c r="C1764" t="str">
        <f>+TEXT(BaseDatos[[#This Row],[Fecha]],"mmmm")</f>
        <v>May</v>
      </c>
      <c r="D1764" s="18">
        <v>44697</v>
      </c>
      <c r="E1764" t="s">
        <v>23</v>
      </c>
      <c r="F1764" t="s">
        <v>36</v>
      </c>
      <c r="G1764">
        <v>900</v>
      </c>
      <c r="H1764">
        <v>37836</v>
      </c>
      <c r="I1764">
        <v>5</v>
      </c>
      <c r="J1764" s="11">
        <v>0.29166666666666669</v>
      </c>
      <c r="K1764" t="s">
        <v>27</v>
      </c>
      <c r="L1764">
        <v>2194894679</v>
      </c>
      <c r="M1764">
        <v>2207497170</v>
      </c>
      <c r="N1764" t="s">
        <v>38</v>
      </c>
      <c r="O1764" t="s">
        <v>46</v>
      </c>
    </row>
    <row r="1765" spans="1:15" x14ac:dyDescent="0.3">
      <c r="A1765" t="s">
        <v>14</v>
      </c>
      <c r="B1765">
        <v>13</v>
      </c>
      <c r="C1765" t="str">
        <f>+TEXT(BaseDatos[[#This Row],[Fecha]],"mmmm")</f>
        <v>March</v>
      </c>
      <c r="D1765" s="18">
        <v>44633</v>
      </c>
      <c r="E1765" t="s">
        <v>20</v>
      </c>
      <c r="F1765" t="s">
        <v>30</v>
      </c>
      <c r="G1765">
        <v>333</v>
      </c>
      <c r="H1765">
        <v>23922</v>
      </c>
      <c r="I1765">
        <v>4</v>
      </c>
      <c r="J1765" s="11">
        <v>0.20833333333333334</v>
      </c>
      <c r="K1765" t="s">
        <v>22</v>
      </c>
      <c r="L1765">
        <v>2210881640</v>
      </c>
      <c r="M1765">
        <v>2207497170</v>
      </c>
      <c r="N1765" t="s">
        <v>24</v>
      </c>
      <c r="O1765" t="s">
        <v>46</v>
      </c>
    </row>
    <row r="1766" spans="1:15" x14ac:dyDescent="0.3">
      <c r="A1766" t="s">
        <v>14</v>
      </c>
      <c r="B1766">
        <v>8</v>
      </c>
      <c r="C1766" t="str">
        <f>+TEXT(BaseDatos[[#This Row],[Fecha]],"mmmm")</f>
        <v>September</v>
      </c>
      <c r="D1766" s="18">
        <v>44812</v>
      </c>
      <c r="E1766" t="s">
        <v>23</v>
      </c>
      <c r="F1766" t="s">
        <v>40</v>
      </c>
      <c r="G1766">
        <v>900</v>
      </c>
      <c r="H1766">
        <v>65131</v>
      </c>
      <c r="I1766">
        <v>5</v>
      </c>
      <c r="J1766" s="11">
        <v>0.29166666666666669</v>
      </c>
      <c r="K1766" t="s">
        <v>22</v>
      </c>
      <c r="L1766">
        <v>2205821202</v>
      </c>
      <c r="M1766">
        <v>2205821202</v>
      </c>
      <c r="N1766" t="s">
        <v>31</v>
      </c>
      <c r="O1766" t="s">
        <v>32</v>
      </c>
    </row>
    <row r="1767" spans="1:15" x14ac:dyDescent="0.3">
      <c r="A1767" t="s">
        <v>14</v>
      </c>
      <c r="B1767">
        <v>13</v>
      </c>
      <c r="C1767" t="str">
        <f>+TEXT(BaseDatos[[#This Row],[Fecha]],"mmmm")</f>
        <v>July</v>
      </c>
      <c r="D1767" s="18">
        <v>44755</v>
      </c>
      <c r="E1767" t="s">
        <v>15</v>
      </c>
      <c r="F1767" t="s">
        <v>30</v>
      </c>
      <c r="G1767">
        <v>222</v>
      </c>
      <c r="H1767">
        <v>11494</v>
      </c>
      <c r="I1767">
        <v>3</v>
      </c>
      <c r="J1767" s="11">
        <v>0.125</v>
      </c>
      <c r="K1767" t="s">
        <v>17</v>
      </c>
      <c r="L1767">
        <v>2162890821</v>
      </c>
      <c r="M1767">
        <v>2205821202</v>
      </c>
      <c r="N1767" t="s">
        <v>38</v>
      </c>
      <c r="O1767" t="s">
        <v>39</v>
      </c>
    </row>
    <row r="1768" spans="1:15" x14ac:dyDescent="0.3">
      <c r="A1768" t="s">
        <v>14</v>
      </c>
      <c r="B1768">
        <v>8</v>
      </c>
      <c r="C1768" t="str">
        <f>+TEXT(BaseDatos[[#This Row],[Fecha]],"mmmm")</f>
        <v>April</v>
      </c>
      <c r="D1768" s="18">
        <v>44659</v>
      </c>
      <c r="E1768" t="s">
        <v>23</v>
      </c>
      <c r="F1768" t="s">
        <v>26</v>
      </c>
      <c r="G1768">
        <v>900</v>
      </c>
      <c r="H1768">
        <v>71434</v>
      </c>
      <c r="I1768">
        <v>5</v>
      </c>
      <c r="J1768" s="11">
        <v>0.29166666666666669</v>
      </c>
      <c r="K1768" t="s">
        <v>22</v>
      </c>
      <c r="L1768">
        <v>2210881640</v>
      </c>
      <c r="M1768">
        <v>2177693658</v>
      </c>
      <c r="N1768" t="s">
        <v>24</v>
      </c>
      <c r="O1768" t="s">
        <v>46</v>
      </c>
    </row>
    <row r="1769" spans="1:15" x14ac:dyDescent="0.3">
      <c r="A1769" t="s">
        <v>41</v>
      </c>
      <c r="B1769">
        <v>8</v>
      </c>
      <c r="C1769" t="str">
        <f>+TEXT(BaseDatos[[#This Row],[Fecha]],"mmmm")</f>
        <v>December</v>
      </c>
      <c r="D1769" s="18">
        <v>44903</v>
      </c>
      <c r="E1769" t="s">
        <v>35</v>
      </c>
      <c r="F1769" t="s">
        <v>40</v>
      </c>
      <c r="G1769">
        <v>382</v>
      </c>
      <c r="H1769">
        <v>65222</v>
      </c>
      <c r="I1769">
        <v>5</v>
      </c>
      <c r="J1769" s="11">
        <v>0.1875</v>
      </c>
      <c r="K1769" t="s">
        <v>17</v>
      </c>
      <c r="L1769">
        <v>2177693658</v>
      </c>
      <c r="M1769">
        <v>2177693658</v>
      </c>
      <c r="N1769" t="s">
        <v>38</v>
      </c>
      <c r="O1769" t="s">
        <v>46</v>
      </c>
    </row>
    <row r="1770" spans="1:15" x14ac:dyDescent="0.3">
      <c r="A1770" t="s">
        <v>14</v>
      </c>
      <c r="B1770">
        <v>5</v>
      </c>
      <c r="C1770" t="str">
        <f>+TEXT(BaseDatos[[#This Row],[Fecha]],"mmmm")</f>
        <v>May</v>
      </c>
      <c r="D1770" s="18">
        <v>44686</v>
      </c>
      <c r="E1770" t="s">
        <v>35</v>
      </c>
      <c r="F1770" t="s">
        <v>36</v>
      </c>
      <c r="G1770">
        <v>382</v>
      </c>
      <c r="H1770">
        <v>75991</v>
      </c>
      <c r="I1770">
        <v>5</v>
      </c>
      <c r="J1770" s="11">
        <v>0.1875</v>
      </c>
      <c r="K1770" t="s">
        <v>27</v>
      </c>
      <c r="L1770">
        <v>2150486004</v>
      </c>
      <c r="M1770">
        <v>2162890821</v>
      </c>
      <c r="N1770" t="s">
        <v>24</v>
      </c>
      <c r="O1770" t="s">
        <v>48</v>
      </c>
    </row>
    <row r="1771" spans="1:15" x14ac:dyDescent="0.3">
      <c r="A1771" t="s">
        <v>14</v>
      </c>
      <c r="B1771">
        <v>24</v>
      </c>
      <c r="C1771" t="str">
        <f>+TEXT(BaseDatos[[#This Row],[Fecha]],"mmmm")</f>
        <v>January</v>
      </c>
      <c r="D1771" s="18">
        <v>44585</v>
      </c>
      <c r="E1771" t="s">
        <v>29</v>
      </c>
      <c r="F1771" t="s">
        <v>16</v>
      </c>
      <c r="G1771">
        <v>480</v>
      </c>
      <c r="H1771">
        <v>34086</v>
      </c>
      <c r="I1771">
        <v>5</v>
      </c>
      <c r="J1771" s="11">
        <v>0.25</v>
      </c>
      <c r="K1771" t="s">
        <v>27</v>
      </c>
      <c r="L1771">
        <v>2186970936</v>
      </c>
      <c r="M1771">
        <v>2207497170</v>
      </c>
      <c r="N1771" t="s">
        <v>38</v>
      </c>
      <c r="O1771" t="s">
        <v>37</v>
      </c>
    </row>
    <row r="1772" spans="1:15" x14ac:dyDescent="0.3">
      <c r="A1772" t="s">
        <v>14</v>
      </c>
      <c r="B1772">
        <v>24</v>
      </c>
      <c r="C1772" t="str">
        <f>+TEXT(BaseDatos[[#This Row],[Fecha]],"mmmm")</f>
        <v>January</v>
      </c>
      <c r="D1772" s="18">
        <v>44585</v>
      </c>
      <c r="E1772" t="s">
        <v>23</v>
      </c>
      <c r="F1772" t="s">
        <v>21</v>
      </c>
      <c r="G1772">
        <v>900</v>
      </c>
      <c r="H1772">
        <v>31585</v>
      </c>
      <c r="I1772">
        <v>5</v>
      </c>
      <c r="J1772" s="11">
        <v>0.29166666666666669</v>
      </c>
      <c r="K1772" t="s">
        <v>27</v>
      </c>
      <c r="L1772">
        <v>2177693658</v>
      </c>
      <c r="M1772">
        <v>2177693658</v>
      </c>
      <c r="N1772" t="s">
        <v>18</v>
      </c>
      <c r="O1772" t="s">
        <v>39</v>
      </c>
    </row>
    <row r="1773" spans="1:15" x14ac:dyDescent="0.3">
      <c r="A1773" t="s">
        <v>41</v>
      </c>
      <c r="B1773">
        <v>22</v>
      </c>
      <c r="C1773" t="str">
        <f>+TEXT(BaseDatos[[#This Row],[Fecha]],"mmmm")</f>
        <v>November</v>
      </c>
      <c r="D1773" s="18">
        <v>44887</v>
      </c>
      <c r="E1773" t="s">
        <v>34</v>
      </c>
      <c r="F1773" t="s">
        <v>36</v>
      </c>
      <c r="G1773">
        <v>329</v>
      </c>
      <c r="H1773">
        <v>24859</v>
      </c>
      <c r="I1773">
        <v>5</v>
      </c>
      <c r="J1773" s="11">
        <v>0.1875</v>
      </c>
      <c r="K1773" t="s">
        <v>17</v>
      </c>
      <c r="L1773">
        <v>2177693658</v>
      </c>
      <c r="M1773">
        <v>2212525308</v>
      </c>
      <c r="N1773" t="s">
        <v>18</v>
      </c>
      <c r="O1773" t="s">
        <v>43</v>
      </c>
    </row>
    <row r="1774" spans="1:15" x14ac:dyDescent="0.3">
      <c r="A1774" t="s">
        <v>41</v>
      </c>
      <c r="B1774">
        <v>20</v>
      </c>
      <c r="C1774" t="str">
        <f>+TEXT(BaseDatos[[#This Row],[Fecha]],"mmmm")</f>
        <v>February</v>
      </c>
      <c r="D1774" s="18">
        <v>44612</v>
      </c>
      <c r="E1774" t="s">
        <v>35</v>
      </c>
      <c r="F1774" t="s">
        <v>16</v>
      </c>
      <c r="G1774">
        <v>382</v>
      </c>
      <c r="H1774">
        <v>74651</v>
      </c>
      <c r="I1774">
        <v>5</v>
      </c>
      <c r="J1774" s="11">
        <v>0.1875</v>
      </c>
      <c r="K1774" t="s">
        <v>27</v>
      </c>
      <c r="L1774">
        <v>2162890821</v>
      </c>
      <c r="M1774">
        <v>2207497170</v>
      </c>
      <c r="N1774" t="s">
        <v>18</v>
      </c>
      <c r="O1774" t="s">
        <v>44</v>
      </c>
    </row>
    <row r="1775" spans="1:15" x14ac:dyDescent="0.3">
      <c r="A1775" t="s">
        <v>14</v>
      </c>
      <c r="B1775">
        <v>12</v>
      </c>
      <c r="C1775" t="str">
        <f>+TEXT(BaseDatos[[#This Row],[Fecha]],"mmmm")</f>
        <v>July</v>
      </c>
      <c r="D1775" s="18">
        <v>44754</v>
      </c>
      <c r="E1775" t="s">
        <v>15</v>
      </c>
      <c r="F1775" t="s">
        <v>36</v>
      </c>
      <c r="G1775">
        <v>222</v>
      </c>
      <c r="H1775">
        <v>38080</v>
      </c>
      <c r="I1775">
        <v>3</v>
      </c>
      <c r="J1775" s="11">
        <v>0.125</v>
      </c>
      <c r="K1775" t="s">
        <v>17</v>
      </c>
      <c r="L1775">
        <v>2210881640</v>
      </c>
      <c r="M1775">
        <v>2207497170</v>
      </c>
      <c r="N1775" t="s">
        <v>38</v>
      </c>
      <c r="O1775" t="s">
        <v>44</v>
      </c>
    </row>
    <row r="1776" spans="1:15" x14ac:dyDescent="0.3">
      <c r="A1776" t="s">
        <v>41</v>
      </c>
      <c r="B1776">
        <v>4</v>
      </c>
      <c r="C1776" t="str">
        <f>+TEXT(BaseDatos[[#This Row],[Fecha]],"mmmm")</f>
        <v>October</v>
      </c>
      <c r="D1776" s="18">
        <v>44838</v>
      </c>
      <c r="E1776" t="s">
        <v>15</v>
      </c>
      <c r="F1776" t="s">
        <v>40</v>
      </c>
      <c r="G1776">
        <v>222</v>
      </c>
      <c r="H1776">
        <v>36579</v>
      </c>
      <c r="I1776">
        <v>3</v>
      </c>
      <c r="J1776" s="11">
        <v>0.125</v>
      </c>
      <c r="K1776" t="s">
        <v>17</v>
      </c>
      <c r="L1776">
        <v>2207497170</v>
      </c>
      <c r="M1776">
        <v>2177693658</v>
      </c>
      <c r="N1776" t="s">
        <v>31</v>
      </c>
      <c r="O1776" t="s">
        <v>44</v>
      </c>
    </row>
    <row r="1777" spans="1:15" x14ac:dyDescent="0.3">
      <c r="A1777" t="s">
        <v>14</v>
      </c>
      <c r="B1777">
        <v>15</v>
      </c>
      <c r="C1777" t="str">
        <f>+TEXT(BaseDatos[[#This Row],[Fecha]],"mmmm")</f>
        <v>November</v>
      </c>
      <c r="D1777" s="18">
        <v>44880</v>
      </c>
      <c r="E1777" t="s">
        <v>20</v>
      </c>
      <c r="F1777" t="s">
        <v>30</v>
      </c>
      <c r="G1777">
        <v>333</v>
      </c>
      <c r="H1777">
        <v>53453</v>
      </c>
      <c r="I1777">
        <v>4</v>
      </c>
      <c r="J1777" s="11">
        <v>0.20833333333333334</v>
      </c>
      <c r="K1777" t="s">
        <v>27</v>
      </c>
      <c r="L1777">
        <v>2212525308</v>
      </c>
      <c r="M1777">
        <v>2207497170</v>
      </c>
      <c r="N1777" t="s">
        <v>38</v>
      </c>
      <c r="O1777" t="s">
        <v>43</v>
      </c>
    </row>
    <row r="1778" spans="1:15" x14ac:dyDescent="0.3">
      <c r="A1778" t="s">
        <v>41</v>
      </c>
      <c r="B1778">
        <v>23</v>
      </c>
      <c r="C1778" t="str">
        <f>+TEXT(BaseDatos[[#This Row],[Fecha]],"mmmm")</f>
        <v>April</v>
      </c>
      <c r="D1778" s="18">
        <v>44674</v>
      </c>
      <c r="E1778" t="s">
        <v>34</v>
      </c>
      <c r="F1778" t="s">
        <v>40</v>
      </c>
      <c r="G1778">
        <v>329</v>
      </c>
      <c r="H1778">
        <v>64012</v>
      </c>
      <c r="I1778">
        <v>5</v>
      </c>
      <c r="J1778" s="11">
        <v>0.1875</v>
      </c>
      <c r="K1778" t="s">
        <v>27</v>
      </c>
      <c r="L1778">
        <v>2210881640</v>
      </c>
      <c r="M1778">
        <v>2212525308</v>
      </c>
      <c r="N1778" t="s">
        <v>24</v>
      </c>
      <c r="O1778" t="s">
        <v>33</v>
      </c>
    </row>
    <row r="1779" spans="1:15" x14ac:dyDescent="0.3">
      <c r="A1779" t="s">
        <v>14</v>
      </c>
      <c r="B1779">
        <v>25</v>
      </c>
      <c r="C1779" t="str">
        <f>+TEXT(BaseDatos[[#This Row],[Fecha]],"mmmm")</f>
        <v>December</v>
      </c>
      <c r="D1779" s="18">
        <v>44920</v>
      </c>
      <c r="E1779" t="s">
        <v>35</v>
      </c>
      <c r="F1779" t="s">
        <v>40</v>
      </c>
      <c r="G1779">
        <v>382</v>
      </c>
      <c r="H1779">
        <v>26945</v>
      </c>
      <c r="I1779">
        <v>5</v>
      </c>
      <c r="J1779" s="11">
        <v>0.1875</v>
      </c>
      <c r="K1779" t="s">
        <v>22</v>
      </c>
      <c r="L1779">
        <v>2162890821</v>
      </c>
      <c r="M1779">
        <v>2212525308</v>
      </c>
      <c r="N1779" t="s">
        <v>38</v>
      </c>
      <c r="O1779" t="s">
        <v>39</v>
      </c>
    </row>
    <row r="1780" spans="1:15" x14ac:dyDescent="0.3">
      <c r="A1780" t="s">
        <v>14</v>
      </c>
      <c r="B1780">
        <v>12</v>
      </c>
      <c r="C1780" t="str">
        <f>+TEXT(BaseDatos[[#This Row],[Fecha]],"mmmm")</f>
        <v>July</v>
      </c>
      <c r="D1780" s="18">
        <v>44754</v>
      </c>
      <c r="E1780" t="s">
        <v>15</v>
      </c>
      <c r="F1780" t="s">
        <v>40</v>
      </c>
      <c r="G1780">
        <v>222</v>
      </c>
      <c r="H1780">
        <v>78440</v>
      </c>
      <c r="I1780">
        <v>3</v>
      </c>
      <c r="J1780" s="11">
        <v>0.125</v>
      </c>
      <c r="K1780" t="s">
        <v>17</v>
      </c>
      <c r="L1780">
        <v>2194894679</v>
      </c>
      <c r="M1780">
        <v>2150486004</v>
      </c>
      <c r="N1780" t="s">
        <v>18</v>
      </c>
      <c r="O1780" t="s">
        <v>32</v>
      </c>
    </row>
    <row r="1781" spans="1:15" x14ac:dyDescent="0.3">
      <c r="A1781" t="s">
        <v>14</v>
      </c>
      <c r="B1781">
        <v>21</v>
      </c>
      <c r="C1781" t="str">
        <f>+TEXT(BaseDatos[[#This Row],[Fecha]],"mmmm")</f>
        <v>August</v>
      </c>
      <c r="D1781" s="18">
        <v>44794</v>
      </c>
      <c r="E1781" t="s">
        <v>15</v>
      </c>
      <c r="F1781" t="s">
        <v>16</v>
      </c>
      <c r="G1781">
        <v>222</v>
      </c>
      <c r="H1781">
        <v>42282</v>
      </c>
      <c r="I1781">
        <v>3</v>
      </c>
      <c r="J1781" s="11">
        <v>0.125</v>
      </c>
      <c r="K1781" t="s">
        <v>17</v>
      </c>
      <c r="L1781">
        <v>2162890821</v>
      </c>
      <c r="M1781">
        <v>2207497170</v>
      </c>
      <c r="N1781" t="s">
        <v>38</v>
      </c>
      <c r="O1781" t="s">
        <v>46</v>
      </c>
    </row>
    <row r="1782" spans="1:15" x14ac:dyDescent="0.3">
      <c r="A1782" t="s">
        <v>14</v>
      </c>
      <c r="B1782">
        <v>27</v>
      </c>
      <c r="C1782" t="str">
        <f>+TEXT(BaseDatos[[#This Row],[Fecha]],"mmmm")</f>
        <v>January</v>
      </c>
      <c r="D1782" s="18">
        <v>44588</v>
      </c>
      <c r="E1782" t="s">
        <v>29</v>
      </c>
      <c r="F1782" t="s">
        <v>30</v>
      </c>
      <c r="G1782">
        <v>480</v>
      </c>
      <c r="H1782">
        <v>14402</v>
      </c>
      <c r="I1782">
        <v>5</v>
      </c>
      <c r="J1782" s="11">
        <v>0.25</v>
      </c>
      <c r="K1782" t="s">
        <v>22</v>
      </c>
      <c r="L1782">
        <v>2205821202</v>
      </c>
      <c r="M1782">
        <v>2205821202</v>
      </c>
      <c r="N1782" t="s">
        <v>24</v>
      </c>
      <c r="O1782" t="s">
        <v>49</v>
      </c>
    </row>
    <row r="1783" spans="1:15" x14ac:dyDescent="0.3">
      <c r="A1783" t="s">
        <v>41</v>
      </c>
      <c r="B1783">
        <v>15</v>
      </c>
      <c r="C1783" t="str">
        <f>+TEXT(BaseDatos[[#This Row],[Fecha]],"mmmm")</f>
        <v>October</v>
      </c>
      <c r="D1783" s="18">
        <v>44849</v>
      </c>
      <c r="E1783" t="s">
        <v>34</v>
      </c>
      <c r="F1783" t="s">
        <v>21</v>
      </c>
      <c r="G1783">
        <v>329</v>
      </c>
      <c r="H1783">
        <v>58723</v>
      </c>
      <c r="I1783">
        <v>5</v>
      </c>
      <c r="J1783" s="11">
        <v>0.1875</v>
      </c>
      <c r="K1783" t="s">
        <v>22</v>
      </c>
      <c r="L1783">
        <v>2194894679</v>
      </c>
      <c r="M1783">
        <v>2205821202</v>
      </c>
      <c r="N1783" t="s">
        <v>38</v>
      </c>
      <c r="O1783" t="s">
        <v>33</v>
      </c>
    </row>
    <row r="1784" spans="1:15" x14ac:dyDescent="0.3">
      <c r="A1784" t="s">
        <v>41</v>
      </c>
      <c r="B1784">
        <v>17</v>
      </c>
      <c r="C1784" t="str">
        <f>+TEXT(BaseDatos[[#This Row],[Fecha]],"mmmm")</f>
        <v>March</v>
      </c>
      <c r="D1784" s="18">
        <v>44637</v>
      </c>
      <c r="E1784" t="s">
        <v>15</v>
      </c>
      <c r="F1784" t="s">
        <v>36</v>
      </c>
      <c r="G1784">
        <v>222</v>
      </c>
      <c r="H1784">
        <v>33839</v>
      </c>
      <c r="I1784">
        <v>3</v>
      </c>
      <c r="J1784" s="11">
        <v>0.125</v>
      </c>
      <c r="K1784" t="s">
        <v>27</v>
      </c>
      <c r="L1784">
        <v>2150486004</v>
      </c>
      <c r="M1784">
        <v>2212525308</v>
      </c>
      <c r="N1784" t="s">
        <v>24</v>
      </c>
      <c r="O1784" t="s">
        <v>39</v>
      </c>
    </row>
    <row r="1785" spans="1:15" x14ac:dyDescent="0.3">
      <c r="A1785" t="s">
        <v>14</v>
      </c>
      <c r="B1785">
        <v>24</v>
      </c>
      <c r="C1785" t="str">
        <f>+TEXT(BaseDatos[[#This Row],[Fecha]],"mmmm")</f>
        <v>January</v>
      </c>
      <c r="D1785" s="18">
        <v>44585</v>
      </c>
      <c r="E1785" t="s">
        <v>34</v>
      </c>
      <c r="F1785" t="s">
        <v>21</v>
      </c>
      <c r="G1785">
        <v>329</v>
      </c>
      <c r="H1785">
        <v>62358</v>
      </c>
      <c r="I1785">
        <v>5</v>
      </c>
      <c r="J1785" s="11">
        <v>0.1875</v>
      </c>
      <c r="K1785" t="s">
        <v>27</v>
      </c>
      <c r="L1785">
        <v>2212525308</v>
      </c>
      <c r="M1785">
        <v>2210881640</v>
      </c>
      <c r="N1785" t="s">
        <v>31</v>
      </c>
      <c r="O1785" t="s">
        <v>48</v>
      </c>
    </row>
    <row r="1786" spans="1:15" x14ac:dyDescent="0.3">
      <c r="A1786" t="s">
        <v>14</v>
      </c>
      <c r="B1786">
        <v>27</v>
      </c>
      <c r="C1786" t="str">
        <f>+TEXT(BaseDatos[[#This Row],[Fecha]],"mmmm")</f>
        <v>April</v>
      </c>
      <c r="D1786" s="18">
        <v>44678</v>
      </c>
      <c r="E1786" t="s">
        <v>29</v>
      </c>
      <c r="F1786" t="s">
        <v>30</v>
      </c>
      <c r="G1786">
        <v>480</v>
      </c>
      <c r="H1786">
        <v>20556</v>
      </c>
      <c r="I1786">
        <v>5</v>
      </c>
      <c r="J1786" s="11">
        <v>0.25</v>
      </c>
      <c r="K1786" t="s">
        <v>27</v>
      </c>
      <c r="L1786">
        <v>2212525308</v>
      </c>
      <c r="M1786">
        <v>2205821202</v>
      </c>
      <c r="N1786" t="s">
        <v>24</v>
      </c>
      <c r="O1786" t="s">
        <v>39</v>
      </c>
    </row>
    <row r="1787" spans="1:15" x14ac:dyDescent="0.3">
      <c r="A1787" t="s">
        <v>14</v>
      </c>
      <c r="B1787">
        <v>20</v>
      </c>
      <c r="C1787" t="str">
        <f>+TEXT(BaseDatos[[#This Row],[Fecha]],"mmmm")</f>
        <v>December</v>
      </c>
      <c r="D1787" s="18">
        <v>44915</v>
      </c>
      <c r="E1787" t="s">
        <v>34</v>
      </c>
      <c r="F1787" t="s">
        <v>40</v>
      </c>
      <c r="G1787">
        <v>329</v>
      </c>
      <c r="H1787">
        <v>54370</v>
      </c>
      <c r="I1787">
        <v>5</v>
      </c>
      <c r="J1787" s="11">
        <v>0.1875</v>
      </c>
      <c r="K1787" t="s">
        <v>17</v>
      </c>
      <c r="L1787">
        <v>2194894679</v>
      </c>
      <c r="M1787">
        <v>2205821202</v>
      </c>
      <c r="N1787" t="s">
        <v>31</v>
      </c>
      <c r="O1787" t="s">
        <v>28</v>
      </c>
    </row>
    <row r="1788" spans="1:15" x14ac:dyDescent="0.3">
      <c r="A1788" t="s">
        <v>41</v>
      </c>
      <c r="B1788">
        <v>23</v>
      </c>
      <c r="C1788" t="str">
        <f>+TEXT(BaseDatos[[#This Row],[Fecha]],"mmmm")</f>
        <v>February</v>
      </c>
      <c r="D1788" s="18">
        <v>44615</v>
      </c>
      <c r="E1788" t="s">
        <v>15</v>
      </c>
      <c r="F1788" t="s">
        <v>30</v>
      </c>
      <c r="G1788">
        <v>222</v>
      </c>
      <c r="H1788">
        <v>75012</v>
      </c>
      <c r="I1788">
        <v>3</v>
      </c>
      <c r="J1788" s="11">
        <v>0.125</v>
      </c>
      <c r="K1788" t="s">
        <v>17</v>
      </c>
      <c r="L1788">
        <v>2150486004</v>
      </c>
      <c r="M1788">
        <v>2162890821</v>
      </c>
      <c r="N1788" t="s">
        <v>31</v>
      </c>
      <c r="O1788" t="s">
        <v>28</v>
      </c>
    </row>
    <row r="1789" spans="1:15" x14ac:dyDescent="0.3">
      <c r="A1789" t="s">
        <v>14</v>
      </c>
      <c r="B1789">
        <v>4</v>
      </c>
      <c r="C1789" t="str">
        <f>+TEXT(BaseDatos[[#This Row],[Fecha]],"mmmm")</f>
        <v>September</v>
      </c>
      <c r="D1789" s="18">
        <v>44808</v>
      </c>
      <c r="E1789" t="s">
        <v>20</v>
      </c>
      <c r="F1789" t="s">
        <v>26</v>
      </c>
      <c r="G1789">
        <v>333</v>
      </c>
      <c r="H1789">
        <v>68590</v>
      </c>
      <c r="I1789">
        <v>4</v>
      </c>
      <c r="J1789" s="11">
        <v>0.20833333333333334</v>
      </c>
      <c r="K1789" t="s">
        <v>17</v>
      </c>
      <c r="L1789">
        <v>2194894679</v>
      </c>
      <c r="M1789">
        <v>2205821202</v>
      </c>
      <c r="N1789" t="s">
        <v>31</v>
      </c>
      <c r="O1789" t="s">
        <v>39</v>
      </c>
    </row>
    <row r="1790" spans="1:15" x14ac:dyDescent="0.3">
      <c r="A1790" t="s">
        <v>14</v>
      </c>
      <c r="B1790">
        <v>9</v>
      </c>
      <c r="C1790" t="str">
        <f>+TEXT(BaseDatos[[#This Row],[Fecha]],"mmmm")</f>
        <v>June</v>
      </c>
      <c r="D1790" s="18">
        <v>44721</v>
      </c>
      <c r="E1790" t="s">
        <v>15</v>
      </c>
      <c r="F1790" t="s">
        <v>26</v>
      </c>
      <c r="G1790">
        <v>222</v>
      </c>
      <c r="H1790">
        <v>45660</v>
      </c>
      <c r="I1790">
        <v>3</v>
      </c>
      <c r="J1790" s="11">
        <v>0.125</v>
      </c>
      <c r="K1790" t="s">
        <v>22</v>
      </c>
      <c r="L1790">
        <v>2194894679</v>
      </c>
      <c r="M1790">
        <v>2186970936</v>
      </c>
      <c r="N1790" t="s">
        <v>18</v>
      </c>
      <c r="O1790" t="s">
        <v>25</v>
      </c>
    </row>
    <row r="1791" spans="1:15" x14ac:dyDescent="0.3">
      <c r="A1791" t="s">
        <v>14</v>
      </c>
      <c r="B1791">
        <v>22</v>
      </c>
      <c r="C1791" t="str">
        <f>+TEXT(BaseDatos[[#This Row],[Fecha]],"mmmm")</f>
        <v>November</v>
      </c>
      <c r="D1791" s="18">
        <v>44887</v>
      </c>
      <c r="E1791" t="s">
        <v>15</v>
      </c>
      <c r="F1791" t="s">
        <v>16</v>
      </c>
      <c r="G1791">
        <v>222</v>
      </c>
      <c r="H1791">
        <v>71649</v>
      </c>
      <c r="I1791">
        <v>3</v>
      </c>
      <c r="J1791" s="11">
        <v>0.125</v>
      </c>
      <c r="K1791" t="s">
        <v>22</v>
      </c>
      <c r="L1791">
        <v>2194894679</v>
      </c>
      <c r="M1791">
        <v>2207497170</v>
      </c>
      <c r="N1791" t="s">
        <v>38</v>
      </c>
      <c r="O1791" t="s">
        <v>47</v>
      </c>
    </row>
    <row r="1792" spans="1:15" x14ac:dyDescent="0.3">
      <c r="A1792" t="s">
        <v>14</v>
      </c>
      <c r="B1792">
        <v>4</v>
      </c>
      <c r="C1792" t="str">
        <f>+TEXT(BaseDatos[[#This Row],[Fecha]],"mmmm")</f>
        <v>June</v>
      </c>
      <c r="D1792" s="18">
        <v>44716</v>
      </c>
      <c r="E1792" t="s">
        <v>15</v>
      </c>
      <c r="F1792" t="s">
        <v>26</v>
      </c>
      <c r="G1792">
        <v>222</v>
      </c>
      <c r="H1792">
        <v>75773</v>
      </c>
      <c r="I1792">
        <v>3</v>
      </c>
      <c r="J1792" s="11">
        <v>0.125</v>
      </c>
      <c r="K1792" t="s">
        <v>22</v>
      </c>
      <c r="L1792">
        <v>2150486004</v>
      </c>
      <c r="M1792">
        <v>2150486004</v>
      </c>
      <c r="N1792" t="s">
        <v>31</v>
      </c>
      <c r="O1792" t="s">
        <v>46</v>
      </c>
    </row>
    <row r="1793" spans="1:15" x14ac:dyDescent="0.3">
      <c r="A1793" t="s">
        <v>14</v>
      </c>
      <c r="B1793">
        <v>12</v>
      </c>
      <c r="C1793" t="str">
        <f>+TEXT(BaseDatos[[#This Row],[Fecha]],"mmmm")</f>
        <v>December</v>
      </c>
      <c r="D1793" s="18">
        <v>44907</v>
      </c>
      <c r="E1793" t="s">
        <v>23</v>
      </c>
      <c r="F1793" t="s">
        <v>36</v>
      </c>
      <c r="G1793">
        <v>900</v>
      </c>
      <c r="H1793">
        <v>13612</v>
      </c>
      <c r="I1793">
        <v>5</v>
      </c>
      <c r="J1793" s="11">
        <v>0.29166666666666669</v>
      </c>
      <c r="K1793" t="s">
        <v>17</v>
      </c>
      <c r="L1793">
        <v>2186970936</v>
      </c>
      <c r="M1793">
        <v>2210881640</v>
      </c>
      <c r="N1793" t="s">
        <v>31</v>
      </c>
      <c r="O1793" t="s">
        <v>33</v>
      </c>
    </row>
    <row r="1794" spans="1:15" x14ac:dyDescent="0.3">
      <c r="A1794" t="s">
        <v>14</v>
      </c>
      <c r="B1794">
        <v>17</v>
      </c>
      <c r="C1794" t="str">
        <f>+TEXT(BaseDatos[[#This Row],[Fecha]],"mmmm")</f>
        <v>December</v>
      </c>
      <c r="D1794" s="18">
        <v>44912</v>
      </c>
      <c r="E1794" t="s">
        <v>23</v>
      </c>
      <c r="F1794" t="s">
        <v>30</v>
      </c>
      <c r="G1794">
        <v>900</v>
      </c>
      <c r="H1794">
        <v>34739</v>
      </c>
      <c r="I1794">
        <v>5</v>
      </c>
      <c r="J1794" s="11">
        <v>0.29166666666666669</v>
      </c>
      <c r="K1794" t="s">
        <v>22</v>
      </c>
      <c r="L1794">
        <v>2162890821</v>
      </c>
      <c r="M1794">
        <v>2177693658</v>
      </c>
      <c r="N1794" t="s">
        <v>24</v>
      </c>
      <c r="O1794" t="s">
        <v>32</v>
      </c>
    </row>
    <row r="1795" spans="1:15" x14ac:dyDescent="0.3">
      <c r="A1795" t="s">
        <v>14</v>
      </c>
      <c r="B1795">
        <v>13</v>
      </c>
      <c r="C1795" t="str">
        <f>+TEXT(BaseDatos[[#This Row],[Fecha]],"mmmm")</f>
        <v>September</v>
      </c>
      <c r="D1795" s="18">
        <v>44817</v>
      </c>
      <c r="E1795" t="s">
        <v>15</v>
      </c>
      <c r="F1795" t="s">
        <v>36</v>
      </c>
      <c r="G1795">
        <v>222</v>
      </c>
      <c r="H1795">
        <v>48769</v>
      </c>
      <c r="I1795">
        <v>3</v>
      </c>
      <c r="J1795" s="11">
        <v>0.125</v>
      </c>
      <c r="K1795" t="s">
        <v>27</v>
      </c>
      <c r="L1795">
        <v>2177693658</v>
      </c>
      <c r="M1795">
        <v>2150486004</v>
      </c>
      <c r="N1795" t="s">
        <v>38</v>
      </c>
      <c r="O1795" t="s">
        <v>42</v>
      </c>
    </row>
    <row r="1796" spans="1:15" x14ac:dyDescent="0.3">
      <c r="A1796" t="s">
        <v>41</v>
      </c>
      <c r="B1796">
        <v>4</v>
      </c>
      <c r="C1796" t="str">
        <f>+TEXT(BaseDatos[[#This Row],[Fecha]],"mmmm")</f>
        <v>July</v>
      </c>
      <c r="D1796" s="18">
        <v>44746</v>
      </c>
      <c r="E1796" t="s">
        <v>20</v>
      </c>
      <c r="F1796" t="s">
        <v>26</v>
      </c>
      <c r="G1796">
        <v>333</v>
      </c>
      <c r="H1796">
        <v>70927</v>
      </c>
      <c r="I1796">
        <v>4</v>
      </c>
      <c r="J1796" s="11">
        <v>0.20833333333333334</v>
      </c>
      <c r="K1796" t="s">
        <v>17</v>
      </c>
      <c r="L1796">
        <v>2194894679</v>
      </c>
      <c r="M1796">
        <v>2210881640</v>
      </c>
      <c r="N1796" t="s">
        <v>38</v>
      </c>
      <c r="O1796" t="s">
        <v>46</v>
      </c>
    </row>
    <row r="1797" spans="1:15" x14ac:dyDescent="0.3">
      <c r="A1797" t="s">
        <v>14</v>
      </c>
      <c r="B1797">
        <v>19</v>
      </c>
      <c r="C1797" t="str">
        <f>+TEXT(BaseDatos[[#This Row],[Fecha]],"mmmm")</f>
        <v>September</v>
      </c>
      <c r="D1797" s="18">
        <v>44823</v>
      </c>
      <c r="E1797" t="s">
        <v>35</v>
      </c>
      <c r="F1797" t="s">
        <v>36</v>
      </c>
      <c r="G1797">
        <v>382</v>
      </c>
      <c r="H1797">
        <v>49838</v>
      </c>
      <c r="I1797">
        <v>5</v>
      </c>
      <c r="J1797" s="11">
        <v>0.1875</v>
      </c>
      <c r="K1797" t="s">
        <v>27</v>
      </c>
      <c r="L1797">
        <v>2186970936</v>
      </c>
      <c r="M1797">
        <v>2210881640</v>
      </c>
      <c r="N1797" t="s">
        <v>31</v>
      </c>
      <c r="O1797" t="s">
        <v>46</v>
      </c>
    </row>
    <row r="1798" spans="1:15" x14ac:dyDescent="0.3">
      <c r="A1798" t="s">
        <v>14</v>
      </c>
      <c r="B1798">
        <v>21</v>
      </c>
      <c r="C1798" t="str">
        <f>+TEXT(BaseDatos[[#This Row],[Fecha]],"mmmm")</f>
        <v>January</v>
      </c>
      <c r="D1798" s="18">
        <v>44582</v>
      </c>
      <c r="E1798" t="s">
        <v>35</v>
      </c>
      <c r="F1798" t="s">
        <v>16</v>
      </c>
      <c r="G1798">
        <v>382</v>
      </c>
      <c r="H1798">
        <v>50772</v>
      </c>
      <c r="I1798">
        <v>5</v>
      </c>
      <c r="J1798" s="11">
        <v>0.1875</v>
      </c>
      <c r="K1798" t="s">
        <v>27</v>
      </c>
      <c r="L1798">
        <v>2186970936</v>
      </c>
      <c r="M1798">
        <v>2205821202</v>
      </c>
      <c r="N1798" t="s">
        <v>31</v>
      </c>
      <c r="O1798" t="s">
        <v>37</v>
      </c>
    </row>
    <row r="1799" spans="1:15" x14ac:dyDescent="0.3">
      <c r="A1799" t="s">
        <v>14</v>
      </c>
      <c r="B1799">
        <v>22</v>
      </c>
      <c r="C1799" t="str">
        <f>+TEXT(BaseDatos[[#This Row],[Fecha]],"mmmm")</f>
        <v>June</v>
      </c>
      <c r="D1799" s="18">
        <v>44734</v>
      </c>
      <c r="E1799" t="s">
        <v>23</v>
      </c>
      <c r="F1799" t="s">
        <v>21</v>
      </c>
      <c r="G1799">
        <v>900</v>
      </c>
      <c r="H1799">
        <v>75642</v>
      </c>
      <c r="I1799">
        <v>5</v>
      </c>
      <c r="J1799" s="11">
        <v>0.29166666666666669</v>
      </c>
      <c r="K1799" t="s">
        <v>27</v>
      </c>
      <c r="L1799">
        <v>2150486004</v>
      </c>
      <c r="M1799">
        <v>2162890821</v>
      </c>
      <c r="N1799" t="s">
        <v>18</v>
      </c>
      <c r="O1799" t="s">
        <v>39</v>
      </c>
    </row>
    <row r="1800" spans="1:15" x14ac:dyDescent="0.3">
      <c r="A1800" t="s">
        <v>14</v>
      </c>
      <c r="B1800">
        <v>25</v>
      </c>
      <c r="C1800" t="str">
        <f>+TEXT(BaseDatos[[#This Row],[Fecha]],"mmmm")</f>
        <v>April</v>
      </c>
      <c r="D1800" s="18">
        <v>44676</v>
      </c>
      <c r="E1800" t="s">
        <v>34</v>
      </c>
      <c r="F1800" t="s">
        <v>40</v>
      </c>
      <c r="G1800">
        <v>329</v>
      </c>
      <c r="H1800">
        <v>60295</v>
      </c>
      <c r="I1800">
        <v>5</v>
      </c>
      <c r="J1800" s="11">
        <v>0.1875</v>
      </c>
      <c r="K1800" t="s">
        <v>17</v>
      </c>
      <c r="L1800">
        <v>2212525308</v>
      </c>
      <c r="M1800">
        <v>2162890821</v>
      </c>
      <c r="N1800" t="s">
        <v>18</v>
      </c>
      <c r="O1800" t="s">
        <v>47</v>
      </c>
    </row>
    <row r="1801" spans="1:15" x14ac:dyDescent="0.3">
      <c r="A1801" t="s">
        <v>14</v>
      </c>
      <c r="B1801">
        <v>2</v>
      </c>
      <c r="C1801" t="str">
        <f>+TEXT(BaseDatos[[#This Row],[Fecha]],"mmmm")</f>
        <v>November</v>
      </c>
      <c r="D1801" s="18">
        <v>44867</v>
      </c>
      <c r="E1801" t="s">
        <v>35</v>
      </c>
      <c r="F1801" t="s">
        <v>16</v>
      </c>
      <c r="G1801">
        <v>382</v>
      </c>
      <c r="H1801">
        <v>38743</v>
      </c>
      <c r="I1801">
        <v>5</v>
      </c>
      <c r="J1801" s="11">
        <v>0.1875</v>
      </c>
      <c r="K1801" t="s">
        <v>17</v>
      </c>
      <c r="L1801">
        <v>2194894679</v>
      </c>
      <c r="M1801">
        <v>2207497170</v>
      </c>
      <c r="N1801" t="s">
        <v>24</v>
      </c>
      <c r="O1801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30B3-3116-44A7-88D8-C343E6CC5B3D}">
  <dimension ref="A2:H462"/>
  <sheetViews>
    <sheetView zoomScale="90" zoomScaleNormal="90" workbookViewId="0">
      <selection activeCell="G33" sqref="G33"/>
    </sheetView>
  </sheetViews>
  <sheetFormatPr baseColWidth="10" defaultRowHeight="14.4" x14ac:dyDescent="0.3"/>
  <cols>
    <col min="1" max="1" width="23.5546875" bestFit="1" customWidth="1"/>
    <col min="2" max="2" width="22.44140625" bestFit="1" customWidth="1"/>
    <col min="3" max="4" width="13.6640625" bestFit="1" customWidth="1"/>
    <col min="5" max="5" width="14.33203125" bestFit="1" customWidth="1"/>
    <col min="6" max="6" width="13.6640625" bestFit="1" customWidth="1"/>
    <col min="7" max="7" width="14" bestFit="1" customWidth="1"/>
    <col min="8" max="8" width="13.6640625" bestFit="1" customWidth="1"/>
  </cols>
  <sheetData>
    <row r="2" spans="1:2" x14ac:dyDescent="0.3">
      <c r="A2">
        <v>1</v>
      </c>
    </row>
    <row r="3" spans="1:2" x14ac:dyDescent="0.3">
      <c r="A3" s="13" t="s">
        <v>78</v>
      </c>
    </row>
    <row r="5" spans="1:2" x14ac:dyDescent="0.3">
      <c r="A5" t="s">
        <v>59</v>
      </c>
    </row>
    <row r="6" spans="1:2" x14ac:dyDescent="0.3">
      <c r="A6" s="17">
        <v>81728434</v>
      </c>
    </row>
    <row r="9" spans="1:2" x14ac:dyDescent="0.3">
      <c r="A9">
        <v>2</v>
      </c>
    </row>
    <row r="10" spans="1:2" x14ac:dyDescent="0.3">
      <c r="A10" s="13" t="s">
        <v>79</v>
      </c>
    </row>
    <row r="12" spans="1:2" x14ac:dyDescent="0.3">
      <c r="A12" s="14" t="s">
        <v>60</v>
      </c>
      <c r="B12" t="s">
        <v>62</v>
      </c>
    </row>
    <row r="13" spans="1:2" x14ac:dyDescent="0.3">
      <c r="A13" s="15" t="s">
        <v>14</v>
      </c>
      <c r="B13" s="17">
        <v>1423</v>
      </c>
    </row>
    <row r="14" spans="1:2" x14ac:dyDescent="0.3">
      <c r="A14" s="15" t="s">
        <v>41</v>
      </c>
      <c r="B14" s="17">
        <v>377</v>
      </c>
    </row>
    <row r="15" spans="1:2" x14ac:dyDescent="0.3">
      <c r="A15" s="15" t="s">
        <v>61</v>
      </c>
      <c r="B15" s="17">
        <v>1800</v>
      </c>
    </row>
    <row r="19" spans="1:5" x14ac:dyDescent="0.3">
      <c r="A19">
        <v>3</v>
      </c>
    </row>
    <row r="20" spans="1:5" x14ac:dyDescent="0.3">
      <c r="A20" s="13" t="s">
        <v>80</v>
      </c>
    </row>
    <row r="22" spans="1:5" x14ac:dyDescent="0.3">
      <c r="A22" s="14" t="s">
        <v>60</v>
      </c>
      <c r="B22" t="s">
        <v>59</v>
      </c>
    </row>
    <row r="23" spans="1:5" x14ac:dyDescent="0.3">
      <c r="A23" s="15" t="s">
        <v>33</v>
      </c>
      <c r="B23" s="12">
        <v>9865592</v>
      </c>
      <c r="D23" t="str">
        <f>+A23</f>
        <v>Martin</v>
      </c>
      <c r="E23" s="12">
        <f>+B23</f>
        <v>9865592</v>
      </c>
    </row>
    <row r="24" spans="1:5" x14ac:dyDescent="0.3">
      <c r="A24" s="15" t="s">
        <v>28</v>
      </c>
      <c r="B24" s="12">
        <v>6164901</v>
      </c>
      <c r="D24" t="str">
        <f t="shared" ref="D24:D27" si="0">+A24</f>
        <v>David</v>
      </c>
      <c r="E24" s="12">
        <f t="shared" ref="E24:E27" si="1">+B24</f>
        <v>6164901</v>
      </c>
    </row>
    <row r="25" spans="1:5" x14ac:dyDescent="0.3">
      <c r="A25" s="15" t="s">
        <v>39</v>
      </c>
      <c r="B25" s="12">
        <v>5727001</v>
      </c>
      <c r="D25" t="str">
        <f t="shared" si="0"/>
        <v>Pablo</v>
      </c>
      <c r="E25" s="12">
        <f t="shared" si="1"/>
        <v>5727001</v>
      </c>
    </row>
    <row r="26" spans="1:5" x14ac:dyDescent="0.3">
      <c r="A26" s="15" t="s">
        <v>46</v>
      </c>
      <c r="B26" s="12">
        <v>5602219</v>
      </c>
      <c r="D26" t="str">
        <f t="shared" si="0"/>
        <v>Rodrigo</v>
      </c>
      <c r="E26" s="12">
        <f t="shared" si="1"/>
        <v>5602219</v>
      </c>
    </row>
    <row r="27" spans="1:5" x14ac:dyDescent="0.3">
      <c r="A27" s="15" t="s">
        <v>45</v>
      </c>
      <c r="B27" s="12">
        <v>5483020</v>
      </c>
      <c r="D27" t="str">
        <f t="shared" si="0"/>
        <v>Ramiro</v>
      </c>
      <c r="E27" s="12">
        <f t="shared" si="1"/>
        <v>5483020</v>
      </c>
    </row>
    <row r="28" spans="1:5" x14ac:dyDescent="0.3">
      <c r="A28" s="15" t="s">
        <v>61</v>
      </c>
      <c r="B28" s="12">
        <v>32842733</v>
      </c>
    </row>
    <row r="32" spans="1:5" x14ac:dyDescent="0.3">
      <c r="A32">
        <v>4</v>
      </c>
    </row>
    <row r="33" spans="1:5" x14ac:dyDescent="0.3">
      <c r="A33" s="13" t="s">
        <v>81</v>
      </c>
    </row>
    <row r="35" spans="1:5" x14ac:dyDescent="0.3">
      <c r="A35" s="14" t="s">
        <v>60</v>
      </c>
      <c r="B35" t="s">
        <v>59</v>
      </c>
    </row>
    <row r="36" spans="1:5" x14ac:dyDescent="0.3">
      <c r="A36" s="15" t="s">
        <v>82</v>
      </c>
      <c r="B36" s="20">
        <v>7256791</v>
      </c>
      <c r="D36" t="s">
        <v>65</v>
      </c>
      <c r="E36" s="17">
        <f>+MAX(B36:B47)</f>
        <v>7419334</v>
      </c>
    </row>
    <row r="37" spans="1:5" x14ac:dyDescent="0.3">
      <c r="A37" s="15" t="s">
        <v>83</v>
      </c>
      <c r="B37" s="20">
        <v>6130179</v>
      </c>
      <c r="D37" t="s">
        <v>66</v>
      </c>
      <c r="E37" s="17">
        <f>+MIN(B36:B47)</f>
        <v>5924529</v>
      </c>
    </row>
    <row r="38" spans="1:5" x14ac:dyDescent="0.3">
      <c r="A38" s="15" t="s">
        <v>84</v>
      </c>
      <c r="B38" s="20">
        <v>6852683</v>
      </c>
      <c r="D38" t="s">
        <v>67</v>
      </c>
      <c r="E38" s="17">
        <f>+AVERAGE(B36:B47)</f>
        <v>6810702.833333333</v>
      </c>
    </row>
    <row r="39" spans="1:5" x14ac:dyDescent="0.3">
      <c r="A39" s="15" t="s">
        <v>85</v>
      </c>
      <c r="B39" s="20">
        <v>7020150</v>
      </c>
    </row>
    <row r="40" spans="1:5" x14ac:dyDescent="0.3">
      <c r="A40" s="15" t="s">
        <v>64</v>
      </c>
      <c r="B40" s="20">
        <v>7419334</v>
      </c>
    </row>
    <row r="41" spans="1:5" x14ac:dyDescent="0.3">
      <c r="A41" s="15" t="s">
        <v>86</v>
      </c>
      <c r="B41" s="20">
        <v>6481088</v>
      </c>
    </row>
    <row r="42" spans="1:5" x14ac:dyDescent="0.3">
      <c r="A42" s="15" t="s">
        <v>87</v>
      </c>
      <c r="B42" s="20">
        <v>6861336</v>
      </c>
    </row>
    <row r="43" spans="1:5" x14ac:dyDescent="0.3">
      <c r="A43" s="15" t="s">
        <v>88</v>
      </c>
      <c r="B43" s="20">
        <v>7370778</v>
      </c>
    </row>
    <row r="44" spans="1:5" x14ac:dyDescent="0.3">
      <c r="A44" s="15" t="s">
        <v>89</v>
      </c>
      <c r="B44" s="20">
        <v>5924529</v>
      </c>
    </row>
    <row r="45" spans="1:5" x14ac:dyDescent="0.3">
      <c r="A45" s="15" t="s">
        <v>90</v>
      </c>
      <c r="B45" s="20">
        <v>6480815</v>
      </c>
    </row>
    <row r="46" spans="1:5" x14ac:dyDescent="0.3">
      <c r="A46" s="15" t="s">
        <v>91</v>
      </c>
      <c r="B46" s="20">
        <v>6844877</v>
      </c>
    </row>
    <row r="47" spans="1:5" x14ac:dyDescent="0.3">
      <c r="A47" s="15" t="s">
        <v>71</v>
      </c>
      <c r="B47" s="20">
        <v>7085874</v>
      </c>
    </row>
    <row r="48" spans="1:5" x14ac:dyDescent="0.3">
      <c r="A48" s="15" t="s">
        <v>61</v>
      </c>
      <c r="B48" s="20">
        <v>81728434</v>
      </c>
    </row>
    <row r="53" spans="1:6" x14ac:dyDescent="0.3">
      <c r="A53">
        <v>5</v>
      </c>
    </row>
    <row r="54" spans="1:6" x14ac:dyDescent="0.3">
      <c r="A54" s="13" t="s">
        <v>93</v>
      </c>
    </row>
    <row r="56" spans="1:6" x14ac:dyDescent="0.3">
      <c r="A56" s="14" t="s">
        <v>60</v>
      </c>
      <c r="B56" t="s">
        <v>62</v>
      </c>
    </row>
    <row r="57" spans="1:6" x14ac:dyDescent="0.3">
      <c r="A57" s="15" t="s">
        <v>14</v>
      </c>
      <c r="B57" s="17">
        <v>1423</v>
      </c>
      <c r="D57" t="str">
        <f>+A57</f>
        <v>Cobrado</v>
      </c>
      <c r="E57" s="17">
        <f t="shared" ref="E57:E58" si="2">+B57</f>
        <v>1423</v>
      </c>
      <c r="F57" s="22">
        <f>+E57/$B$59</f>
        <v>0.79055555555555557</v>
      </c>
    </row>
    <row r="58" spans="1:6" x14ac:dyDescent="0.3">
      <c r="A58" s="15" t="s">
        <v>41</v>
      </c>
      <c r="B58" s="17">
        <v>377</v>
      </c>
      <c r="D58" t="str">
        <f t="shared" ref="D58" si="3">+A58</f>
        <v>Por cobrar</v>
      </c>
      <c r="E58" s="17">
        <f t="shared" si="2"/>
        <v>377</v>
      </c>
      <c r="F58" s="22">
        <f>+E58/$B$59</f>
        <v>0.20944444444444443</v>
      </c>
    </row>
    <row r="59" spans="1:6" x14ac:dyDescent="0.3">
      <c r="A59" s="15" t="s">
        <v>61</v>
      </c>
      <c r="B59" s="17">
        <v>1800</v>
      </c>
    </row>
    <row r="60" spans="1:6" x14ac:dyDescent="0.3">
      <c r="B60" s="17"/>
    </row>
    <row r="67" spans="1:5" x14ac:dyDescent="0.3">
      <c r="A67">
        <v>6</v>
      </c>
    </row>
    <row r="68" spans="1:5" x14ac:dyDescent="0.3">
      <c r="A68" s="13" t="s">
        <v>5</v>
      </c>
    </row>
    <row r="70" spans="1:5" x14ac:dyDescent="0.3">
      <c r="A70" s="14" t="s">
        <v>60</v>
      </c>
      <c r="B70" t="s">
        <v>69</v>
      </c>
      <c r="D70" t="s">
        <v>94</v>
      </c>
    </row>
    <row r="71" spans="1:5" x14ac:dyDescent="0.3">
      <c r="A71" s="15" t="s">
        <v>82</v>
      </c>
      <c r="B71" s="17">
        <v>69455</v>
      </c>
      <c r="D71" s="16">
        <v>425.62333333333333</v>
      </c>
      <c r="E71" s="16">
        <f>+D71</f>
        <v>425.62333333333333</v>
      </c>
    </row>
    <row r="72" spans="1:5" x14ac:dyDescent="0.3">
      <c r="A72" s="15" t="s">
        <v>83</v>
      </c>
      <c r="B72" s="17">
        <v>55004</v>
      </c>
    </row>
    <row r="73" spans="1:5" x14ac:dyDescent="0.3">
      <c r="A73" s="15" t="s">
        <v>84</v>
      </c>
      <c r="B73" s="17">
        <v>62830</v>
      </c>
      <c r="D73" t="s">
        <v>69</v>
      </c>
    </row>
    <row r="74" spans="1:5" x14ac:dyDescent="0.3">
      <c r="A74" s="15" t="s">
        <v>85</v>
      </c>
      <c r="B74" s="17">
        <v>68348</v>
      </c>
      <c r="D74" s="16">
        <v>766122</v>
      </c>
      <c r="E74" s="16">
        <f>+D74</f>
        <v>766122</v>
      </c>
    </row>
    <row r="75" spans="1:5" x14ac:dyDescent="0.3">
      <c r="A75" s="15" t="s">
        <v>64</v>
      </c>
      <c r="B75" s="17">
        <v>68921</v>
      </c>
    </row>
    <row r="76" spans="1:5" x14ac:dyDescent="0.3">
      <c r="A76" s="15" t="s">
        <v>86</v>
      </c>
      <c r="B76" s="17">
        <v>65014</v>
      </c>
    </row>
    <row r="77" spans="1:5" x14ac:dyDescent="0.3">
      <c r="A77" s="15" t="s">
        <v>87</v>
      </c>
      <c r="B77" s="17">
        <v>65047</v>
      </c>
    </row>
    <row r="78" spans="1:5" x14ac:dyDescent="0.3">
      <c r="A78" s="15" t="s">
        <v>88</v>
      </c>
      <c r="B78" s="17">
        <v>67048</v>
      </c>
    </row>
    <row r="79" spans="1:5" x14ac:dyDescent="0.3">
      <c r="A79" s="15" t="s">
        <v>89</v>
      </c>
      <c r="B79" s="17">
        <v>54685</v>
      </c>
    </row>
    <row r="80" spans="1:5" x14ac:dyDescent="0.3">
      <c r="A80" s="15" t="s">
        <v>90</v>
      </c>
      <c r="B80" s="17">
        <v>61163</v>
      </c>
    </row>
    <row r="81" spans="1:2" x14ac:dyDescent="0.3">
      <c r="A81" s="15" t="s">
        <v>91</v>
      </c>
      <c r="B81" s="17">
        <v>64721</v>
      </c>
    </row>
    <row r="82" spans="1:2" x14ac:dyDescent="0.3">
      <c r="A82" s="15" t="s">
        <v>71</v>
      </c>
      <c r="B82" s="17">
        <v>63886</v>
      </c>
    </row>
    <row r="83" spans="1:2" x14ac:dyDescent="0.3">
      <c r="A83" s="15" t="s">
        <v>61</v>
      </c>
      <c r="B83" s="17">
        <v>766122</v>
      </c>
    </row>
    <row r="90" spans="1:2" x14ac:dyDescent="0.3">
      <c r="A90">
        <v>7</v>
      </c>
    </row>
    <row r="91" spans="1:2" x14ac:dyDescent="0.3">
      <c r="A91" s="13" t="s">
        <v>95</v>
      </c>
    </row>
    <row r="93" spans="1:2" x14ac:dyDescent="0.3">
      <c r="A93" s="14" t="s">
        <v>60</v>
      </c>
      <c r="B93" t="s">
        <v>70</v>
      </c>
    </row>
    <row r="94" spans="1:2" x14ac:dyDescent="0.3">
      <c r="A94" s="15">
        <v>2150486004</v>
      </c>
      <c r="B94" s="17">
        <v>235</v>
      </c>
    </row>
    <row r="95" spans="1:2" x14ac:dyDescent="0.3">
      <c r="A95" s="15">
        <v>2162890821</v>
      </c>
      <c r="B95" s="17">
        <v>218</v>
      </c>
    </row>
    <row r="96" spans="1:2" x14ac:dyDescent="0.3">
      <c r="A96" s="15">
        <v>2177693658</v>
      </c>
      <c r="B96" s="17">
        <v>258</v>
      </c>
    </row>
    <row r="97" spans="1:2" x14ac:dyDescent="0.3">
      <c r="A97" s="15">
        <v>2186970936</v>
      </c>
      <c r="B97" s="17">
        <v>207</v>
      </c>
    </row>
    <row r="98" spans="1:2" x14ac:dyDescent="0.3">
      <c r="A98" s="15">
        <v>2205821202</v>
      </c>
      <c r="B98" s="17">
        <v>249</v>
      </c>
    </row>
    <row r="99" spans="1:2" x14ac:dyDescent="0.3">
      <c r="A99" s="15">
        <v>2207497170</v>
      </c>
      <c r="B99" s="17">
        <v>216</v>
      </c>
    </row>
    <row r="100" spans="1:2" x14ac:dyDescent="0.3">
      <c r="A100" s="15">
        <v>2210881640</v>
      </c>
      <c r="B100" s="17">
        <v>200</v>
      </c>
    </row>
    <row r="101" spans="1:2" x14ac:dyDescent="0.3">
      <c r="A101" s="15">
        <v>2212525308</v>
      </c>
      <c r="B101" s="17">
        <v>217</v>
      </c>
    </row>
    <row r="102" spans="1:2" x14ac:dyDescent="0.3">
      <c r="A102" s="15" t="s">
        <v>61</v>
      </c>
      <c r="B102" s="17">
        <v>1800</v>
      </c>
    </row>
    <row r="106" spans="1:2" x14ac:dyDescent="0.3">
      <c r="A106">
        <v>8</v>
      </c>
    </row>
    <row r="107" spans="1:2" x14ac:dyDescent="0.3">
      <c r="A107" s="13" t="s">
        <v>96</v>
      </c>
    </row>
    <row r="108" spans="1:2" x14ac:dyDescent="0.3">
      <c r="A108" s="13"/>
    </row>
    <row r="109" spans="1:2" x14ac:dyDescent="0.3">
      <c r="A109" s="14" t="s">
        <v>0</v>
      </c>
      <c r="B109" t="s">
        <v>14</v>
      </c>
    </row>
    <row r="111" spans="1:2" x14ac:dyDescent="0.3">
      <c r="A111" s="14" t="s">
        <v>60</v>
      </c>
      <c r="B111" t="s">
        <v>59</v>
      </c>
    </row>
    <row r="112" spans="1:2" x14ac:dyDescent="0.3">
      <c r="A112" s="15" t="s">
        <v>22</v>
      </c>
      <c r="B112" s="20">
        <v>22884437</v>
      </c>
    </row>
    <row r="113" spans="1:2" x14ac:dyDescent="0.3">
      <c r="A113" s="15" t="s">
        <v>27</v>
      </c>
      <c r="B113" s="20">
        <v>19941904</v>
      </c>
    </row>
    <row r="114" spans="1:2" x14ac:dyDescent="0.3">
      <c r="A114" s="15" t="s">
        <v>17</v>
      </c>
      <c r="B114" s="20">
        <v>21615621</v>
      </c>
    </row>
    <row r="115" spans="1:2" x14ac:dyDescent="0.3">
      <c r="A115" s="15" t="s">
        <v>61</v>
      </c>
      <c r="B115" s="20">
        <v>64441962</v>
      </c>
    </row>
    <row r="121" spans="1:2" x14ac:dyDescent="0.3">
      <c r="A121">
        <v>9</v>
      </c>
    </row>
    <row r="122" spans="1:2" x14ac:dyDescent="0.3">
      <c r="A122" s="13" t="s">
        <v>97</v>
      </c>
    </row>
    <row r="123" spans="1:2" x14ac:dyDescent="0.3">
      <c r="A123" s="13"/>
    </row>
    <row r="124" spans="1:2" x14ac:dyDescent="0.3">
      <c r="A124" s="14" t="s">
        <v>0</v>
      </c>
      <c r="B124" t="s">
        <v>68</v>
      </c>
    </row>
    <row r="126" spans="1:2" x14ac:dyDescent="0.3">
      <c r="A126" s="14" t="s">
        <v>60</v>
      </c>
      <c r="B126" t="s">
        <v>59</v>
      </c>
    </row>
    <row r="127" spans="1:2" x14ac:dyDescent="0.3">
      <c r="A127" s="15">
        <v>2150486004</v>
      </c>
      <c r="B127" s="20">
        <v>9399988</v>
      </c>
    </row>
    <row r="128" spans="1:2" x14ac:dyDescent="0.3">
      <c r="A128" s="15">
        <v>2162890821</v>
      </c>
      <c r="B128" s="20">
        <v>9621814</v>
      </c>
    </row>
    <row r="129" spans="1:2" x14ac:dyDescent="0.3">
      <c r="A129" s="15">
        <v>2177693658</v>
      </c>
      <c r="B129" s="20">
        <v>9061171</v>
      </c>
    </row>
    <row r="130" spans="1:2" x14ac:dyDescent="0.3">
      <c r="A130" s="15">
        <v>2186970936</v>
      </c>
      <c r="B130" s="20">
        <v>8846973</v>
      </c>
    </row>
    <row r="131" spans="1:2" x14ac:dyDescent="0.3">
      <c r="A131" s="15">
        <v>2194894679</v>
      </c>
      <c r="B131" s="20">
        <v>8995249</v>
      </c>
    </row>
    <row r="132" spans="1:2" x14ac:dyDescent="0.3">
      <c r="A132" s="15">
        <v>2205821202</v>
      </c>
      <c r="B132" s="20">
        <v>9620842</v>
      </c>
    </row>
    <row r="133" spans="1:2" x14ac:dyDescent="0.3">
      <c r="A133" s="15">
        <v>2207497170</v>
      </c>
      <c r="B133" s="20">
        <v>9513342</v>
      </c>
    </row>
    <row r="134" spans="1:2" x14ac:dyDescent="0.3">
      <c r="A134" s="15">
        <v>2210881640</v>
      </c>
      <c r="B134" s="20">
        <v>9254104</v>
      </c>
    </row>
    <row r="135" spans="1:2" x14ac:dyDescent="0.3">
      <c r="A135" s="15">
        <v>2212525308</v>
      </c>
      <c r="B135" s="20">
        <v>7414951</v>
      </c>
    </row>
    <row r="136" spans="1:2" x14ac:dyDescent="0.3">
      <c r="A136" s="15" t="s">
        <v>61</v>
      </c>
      <c r="B136" s="20">
        <v>81728434</v>
      </c>
    </row>
    <row r="140" spans="1:2" x14ac:dyDescent="0.3">
      <c r="A140">
        <v>10</v>
      </c>
    </row>
    <row r="141" spans="1:2" x14ac:dyDescent="0.3">
      <c r="A141" s="13" t="s">
        <v>98</v>
      </c>
    </row>
    <row r="142" spans="1:2" x14ac:dyDescent="0.3">
      <c r="A142" s="13"/>
    </row>
    <row r="143" spans="1:2" x14ac:dyDescent="0.3">
      <c r="A143" s="14" t="s">
        <v>0</v>
      </c>
      <c r="B143" t="s">
        <v>68</v>
      </c>
    </row>
    <row r="145" spans="1:2" x14ac:dyDescent="0.3">
      <c r="A145" s="14" t="s">
        <v>60</v>
      </c>
      <c r="B145" t="s">
        <v>69</v>
      </c>
    </row>
    <row r="146" spans="1:2" x14ac:dyDescent="0.3">
      <c r="A146" s="15">
        <v>2150486004</v>
      </c>
      <c r="B146" s="17">
        <v>85574</v>
      </c>
    </row>
    <row r="147" spans="1:2" x14ac:dyDescent="0.3">
      <c r="A147" s="15">
        <v>2162890821</v>
      </c>
      <c r="B147" s="17">
        <v>95730</v>
      </c>
    </row>
    <row r="148" spans="1:2" x14ac:dyDescent="0.3">
      <c r="A148" s="15">
        <v>2177693658</v>
      </c>
      <c r="B148" s="17">
        <v>79949</v>
      </c>
    </row>
    <row r="149" spans="1:2" x14ac:dyDescent="0.3">
      <c r="A149" s="15">
        <v>2186970936</v>
      </c>
      <c r="B149" s="17">
        <v>84512</v>
      </c>
    </row>
    <row r="150" spans="1:2" x14ac:dyDescent="0.3">
      <c r="A150" s="15">
        <v>2194894679</v>
      </c>
      <c r="B150" s="17">
        <v>82194</v>
      </c>
    </row>
    <row r="151" spans="1:2" x14ac:dyDescent="0.3">
      <c r="A151" s="15">
        <v>2205821202</v>
      </c>
      <c r="B151" s="17">
        <v>87263</v>
      </c>
    </row>
    <row r="152" spans="1:2" x14ac:dyDescent="0.3">
      <c r="A152" s="15">
        <v>2207497170</v>
      </c>
      <c r="B152" s="17">
        <v>88122</v>
      </c>
    </row>
    <row r="153" spans="1:2" x14ac:dyDescent="0.3">
      <c r="A153" s="15">
        <v>2210881640</v>
      </c>
      <c r="B153" s="17">
        <v>85266</v>
      </c>
    </row>
    <row r="154" spans="1:2" x14ac:dyDescent="0.3">
      <c r="A154" s="15">
        <v>2212525308</v>
      </c>
      <c r="B154" s="17">
        <v>77512</v>
      </c>
    </row>
    <row r="155" spans="1:2" x14ac:dyDescent="0.3">
      <c r="A155" s="15" t="s">
        <v>61</v>
      </c>
      <c r="B155" s="17">
        <v>766122</v>
      </c>
    </row>
    <row r="160" spans="1:2" x14ac:dyDescent="0.3">
      <c r="A160">
        <v>11</v>
      </c>
    </row>
    <row r="161" spans="1:5" x14ac:dyDescent="0.3">
      <c r="A161" s="13" t="s">
        <v>99</v>
      </c>
    </row>
    <row r="162" spans="1:5" x14ac:dyDescent="0.3">
      <c r="A162" s="13"/>
    </row>
    <row r="163" spans="1:5" x14ac:dyDescent="0.3">
      <c r="A163" s="14" t="s">
        <v>0</v>
      </c>
      <c r="B163" t="s">
        <v>68</v>
      </c>
    </row>
    <row r="165" spans="1:5" x14ac:dyDescent="0.3">
      <c r="A165" s="14" t="s">
        <v>60</v>
      </c>
      <c r="B165" t="s">
        <v>59</v>
      </c>
    </row>
    <row r="166" spans="1:5" x14ac:dyDescent="0.3">
      <c r="A166" s="15">
        <v>2162890821</v>
      </c>
      <c r="B166" s="17">
        <v>9621814</v>
      </c>
      <c r="D166" s="17">
        <f>+B166</f>
        <v>9621814</v>
      </c>
      <c r="E166">
        <f>+A166</f>
        <v>2162890821</v>
      </c>
    </row>
    <row r="167" spans="1:5" x14ac:dyDescent="0.3">
      <c r="A167" s="15">
        <v>2205821202</v>
      </c>
      <c r="B167" s="17">
        <v>9620842</v>
      </c>
      <c r="D167" s="17">
        <f t="shared" ref="D167:D170" si="4">+B167</f>
        <v>9620842</v>
      </c>
      <c r="E167">
        <f t="shared" ref="E167:E170" si="5">+A167</f>
        <v>2205821202</v>
      </c>
    </row>
    <row r="168" spans="1:5" x14ac:dyDescent="0.3">
      <c r="A168" s="15">
        <v>2207497170</v>
      </c>
      <c r="B168" s="17">
        <v>9513342</v>
      </c>
      <c r="D168" s="17">
        <f t="shared" si="4"/>
        <v>9513342</v>
      </c>
      <c r="E168">
        <f t="shared" si="5"/>
        <v>2207497170</v>
      </c>
    </row>
    <row r="169" spans="1:5" x14ac:dyDescent="0.3">
      <c r="A169" s="15">
        <v>2150486004</v>
      </c>
      <c r="B169" s="17">
        <v>9399988</v>
      </c>
      <c r="D169" s="17">
        <f t="shared" si="4"/>
        <v>9399988</v>
      </c>
      <c r="E169">
        <f t="shared" si="5"/>
        <v>2150486004</v>
      </c>
    </row>
    <row r="170" spans="1:5" x14ac:dyDescent="0.3">
      <c r="A170" s="15">
        <v>2210881640</v>
      </c>
      <c r="B170" s="17">
        <v>9254104</v>
      </c>
      <c r="D170" s="17">
        <f t="shared" si="4"/>
        <v>9254104</v>
      </c>
      <c r="E170">
        <f t="shared" si="5"/>
        <v>2210881640</v>
      </c>
    </row>
    <row r="171" spans="1:5" x14ac:dyDescent="0.3">
      <c r="A171" s="15" t="s">
        <v>61</v>
      </c>
      <c r="B171" s="17">
        <v>47410090</v>
      </c>
    </row>
    <row r="177" spans="1:8" x14ac:dyDescent="0.3">
      <c r="A177">
        <v>12</v>
      </c>
    </row>
    <row r="178" spans="1:8" x14ac:dyDescent="0.3">
      <c r="A178" s="13" t="s">
        <v>100</v>
      </c>
    </row>
    <row r="179" spans="1:8" x14ac:dyDescent="0.3">
      <c r="A179" s="13"/>
    </row>
    <row r="182" spans="1:8" x14ac:dyDescent="0.3">
      <c r="A182" s="14" t="s">
        <v>60</v>
      </c>
      <c r="B182" t="s">
        <v>72</v>
      </c>
      <c r="D182" t="s">
        <v>2</v>
      </c>
      <c r="E182" t="s">
        <v>101</v>
      </c>
      <c r="F182" t="s">
        <v>65</v>
      </c>
      <c r="G182" t="s">
        <v>66</v>
      </c>
    </row>
    <row r="183" spans="1:8" x14ac:dyDescent="0.3">
      <c r="A183" s="15" t="s">
        <v>82</v>
      </c>
      <c r="B183" s="11">
        <v>0.20807613168724276</v>
      </c>
      <c r="D183" t="str">
        <f>+A183</f>
        <v>January</v>
      </c>
      <c r="E183" s="11">
        <f>+B183</f>
        <v>0.20807613168724276</v>
      </c>
    </row>
    <row r="184" spans="1:8" x14ac:dyDescent="0.3">
      <c r="A184" s="15" t="s">
        <v>83</v>
      </c>
      <c r="B184" s="11">
        <v>0.20009328358208953</v>
      </c>
      <c r="D184" t="str">
        <f t="shared" ref="D184:D194" si="6">+A184</f>
        <v>February</v>
      </c>
      <c r="E184" s="11">
        <f t="shared" ref="E184:E194" si="7">+B184</f>
        <v>0.20009328358208953</v>
      </c>
      <c r="H184" s="11"/>
    </row>
    <row r="185" spans="1:8" x14ac:dyDescent="0.3">
      <c r="A185" s="15" t="s">
        <v>84</v>
      </c>
      <c r="B185" s="11">
        <v>0.20905671296296294</v>
      </c>
      <c r="D185" t="str">
        <f t="shared" si="6"/>
        <v>March</v>
      </c>
      <c r="E185" s="11">
        <f t="shared" si="7"/>
        <v>0.20905671296296294</v>
      </c>
      <c r="H185" s="11"/>
    </row>
    <row r="186" spans="1:8" x14ac:dyDescent="0.3">
      <c r="A186" s="15" t="s">
        <v>85</v>
      </c>
      <c r="B186" s="11">
        <v>0.20289855072463761</v>
      </c>
      <c r="D186" t="str">
        <f t="shared" si="6"/>
        <v>April</v>
      </c>
      <c r="E186" s="11">
        <f t="shared" si="7"/>
        <v>0.20289855072463761</v>
      </c>
    </row>
    <row r="187" spans="1:8" x14ac:dyDescent="0.3">
      <c r="A187" s="15" t="s">
        <v>64</v>
      </c>
      <c r="B187" s="11">
        <v>0.20486111111111116</v>
      </c>
      <c r="D187" t="str">
        <f t="shared" si="6"/>
        <v>May</v>
      </c>
      <c r="E187" s="11">
        <f t="shared" si="7"/>
        <v>0.20486111111111116</v>
      </c>
    </row>
    <row r="188" spans="1:8" x14ac:dyDescent="0.3">
      <c r="A188" s="15" t="s">
        <v>86</v>
      </c>
      <c r="B188" s="11">
        <v>0.20539709172259502</v>
      </c>
      <c r="D188" t="str">
        <f t="shared" si="6"/>
        <v>June</v>
      </c>
      <c r="E188" s="11">
        <f t="shared" si="7"/>
        <v>0.20539709172259502</v>
      </c>
    </row>
    <row r="189" spans="1:8" x14ac:dyDescent="0.3">
      <c r="A189" s="15" t="s">
        <v>87</v>
      </c>
      <c r="B189" s="11">
        <v>0.20253164556962022</v>
      </c>
      <c r="D189" t="str">
        <f t="shared" si="6"/>
        <v>July</v>
      </c>
      <c r="E189" s="11">
        <f t="shared" si="7"/>
        <v>0.20253164556962022</v>
      </c>
    </row>
    <row r="190" spans="1:8" x14ac:dyDescent="0.3">
      <c r="A190" s="15" t="s">
        <v>88</v>
      </c>
      <c r="B190" s="11">
        <v>0.20528131634819535</v>
      </c>
      <c r="D190" t="str">
        <f t="shared" si="6"/>
        <v>August</v>
      </c>
      <c r="E190" s="11">
        <f t="shared" si="7"/>
        <v>0.20528131634819535</v>
      </c>
    </row>
    <row r="191" spans="1:8" x14ac:dyDescent="0.3">
      <c r="A191" s="15" t="s">
        <v>89</v>
      </c>
      <c r="B191" s="11">
        <v>0.20538057742782151</v>
      </c>
      <c r="D191" t="str">
        <f t="shared" si="6"/>
        <v>September</v>
      </c>
      <c r="E191" s="11">
        <f t="shared" si="7"/>
        <v>0.20538057742782151</v>
      </c>
    </row>
    <row r="192" spans="1:8" x14ac:dyDescent="0.3">
      <c r="A192" s="15" t="s">
        <v>90</v>
      </c>
      <c r="B192" s="11">
        <v>0.20818865740740738</v>
      </c>
      <c r="D192" t="str">
        <f t="shared" si="6"/>
        <v>October</v>
      </c>
      <c r="E192" s="11">
        <f t="shared" si="7"/>
        <v>0.20818865740740738</v>
      </c>
    </row>
    <row r="193" spans="1:7" x14ac:dyDescent="0.3">
      <c r="A193" s="15" t="s">
        <v>91</v>
      </c>
      <c r="B193" s="11">
        <v>0.21054964539007096</v>
      </c>
      <c r="D193" t="str">
        <f t="shared" si="6"/>
        <v>November</v>
      </c>
      <c r="E193" s="11">
        <f t="shared" si="7"/>
        <v>0.21054964539007096</v>
      </c>
      <c r="F193" s="11">
        <f>+E193</f>
        <v>0.21054964539007096</v>
      </c>
      <c r="G193" s="11"/>
    </row>
    <row r="194" spans="1:7" x14ac:dyDescent="0.3">
      <c r="A194" s="15" t="s">
        <v>71</v>
      </c>
      <c r="B194" s="11">
        <v>0.19720496894409933</v>
      </c>
      <c r="D194" t="str">
        <f t="shared" si="6"/>
        <v>December</v>
      </c>
      <c r="E194" s="11">
        <f t="shared" si="7"/>
        <v>0.19720496894409933</v>
      </c>
      <c r="G194" s="11">
        <f>+E194</f>
        <v>0.19720496894409933</v>
      </c>
    </row>
    <row r="195" spans="1:7" x14ac:dyDescent="0.3">
      <c r="A195" s="15" t="s">
        <v>61</v>
      </c>
      <c r="B195" s="11">
        <v>0.20489583333333325</v>
      </c>
    </row>
    <row r="200" spans="1:7" x14ac:dyDescent="0.3">
      <c r="A200" t="s">
        <v>67</v>
      </c>
      <c r="B200" s="11">
        <f>+AVERAGE(B183:B194)</f>
        <v>0.2049599744064878</v>
      </c>
    </row>
    <row r="201" spans="1:7" x14ac:dyDescent="0.3">
      <c r="A201" t="s">
        <v>65</v>
      </c>
      <c r="B201" s="11">
        <f>+MAX(B183:B194)</f>
        <v>0.21054964539007096</v>
      </c>
    </row>
    <row r="202" spans="1:7" x14ac:dyDescent="0.3">
      <c r="A202" t="s">
        <v>66</v>
      </c>
      <c r="B202" s="11">
        <f>+MIN(B183:B194)</f>
        <v>0.19720496894409933</v>
      </c>
    </row>
    <row r="223" spans="1:1" x14ac:dyDescent="0.3">
      <c r="A223">
        <v>13</v>
      </c>
    </row>
    <row r="224" spans="1:1" x14ac:dyDescent="0.3">
      <c r="A224" s="13" t="s">
        <v>102</v>
      </c>
    </row>
    <row r="225" spans="1:3" x14ac:dyDescent="0.3">
      <c r="A225" s="13"/>
    </row>
    <row r="228" spans="1:3" x14ac:dyDescent="0.3">
      <c r="A228" s="14" t="s">
        <v>60</v>
      </c>
      <c r="B228" t="s">
        <v>92</v>
      </c>
      <c r="C228" t="s">
        <v>59</v>
      </c>
    </row>
    <row r="229" spans="1:3" x14ac:dyDescent="0.3">
      <c r="A229" s="15" t="s">
        <v>24</v>
      </c>
      <c r="B229" s="20">
        <v>19020564</v>
      </c>
      <c r="C229" s="20">
        <v>19020564</v>
      </c>
    </row>
    <row r="230" spans="1:3" x14ac:dyDescent="0.3">
      <c r="A230" s="15" t="s">
        <v>18</v>
      </c>
      <c r="B230" s="20">
        <v>20004989</v>
      </c>
      <c r="C230" s="20">
        <v>20004989</v>
      </c>
    </row>
    <row r="231" spans="1:3" x14ac:dyDescent="0.3">
      <c r="A231" s="15" t="s">
        <v>38</v>
      </c>
      <c r="B231" s="20">
        <v>21019788</v>
      </c>
      <c r="C231" s="20">
        <v>21019788</v>
      </c>
    </row>
    <row r="232" spans="1:3" x14ac:dyDescent="0.3">
      <c r="A232" s="15" t="s">
        <v>31</v>
      </c>
      <c r="B232" s="20">
        <v>21683093</v>
      </c>
      <c r="C232" s="20">
        <v>21683093</v>
      </c>
    </row>
    <row r="233" spans="1:3" x14ac:dyDescent="0.3">
      <c r="A233" s="15" t="s">
        <v>61</v>
      </c>
      <c r="B233" s="20">
        <v>81728434</v>
      </c>
      <c r="C233" s="20">
        <v>81728434</v>
      </c>
    </row>
    <row r="241" spans="1:5" x14ac:dyDescent="0.3">
      <c r="A241">
        <v>14</v>
      </c>
    </row>
    <row r="242" spans="1:5" x14ac:dyDescent="0.3">
      <c r="A242" s="13" t="s">
        <v>102</v>
      </c>
    </row>
    <row r="243" spans="1:5" x14ac:dyDescent="0.3">
      <c r="A243" s="13"/>
    </row>
    <row r="246" spans="1:5" x14ac:dyDescent="0.3">
      <c r="A246" s="14" t="s">
        <v>60</v>
      </c>
      <c r="B246" t="s">
        <v>59</v>
      </c>
    </row>
    <row r="247" spans="1:5" x14ac:dyDescent="0.3">
      <c r="A247" s="15" t="s">
        <v>31</v>
      </c>
      <c r="B247" s="20">
        <v>21683093</v>
      </c>
      <c r="D247" s="20">
        <f>+B247</f>
        <v>21683093</v>
      </c>
      <c r="E247" t="str">
        <f>+A247</f>
        <v>Leopoldo</v>
      </c>
    </row>
    <row r="248" spans="1:5" x14ac:dyDescent="0.3">
      <c r="A248" s="15" t="s">
        <v>38</v>
      </c>
      <c r="B248" s="20">
        <v>21019788</v>
      </c>
    </row>
    <row r="249" spans="1:5" x14ac:dyDescent="0.3">
      <c r="A249" s="15" t="s">
        <v>18</v>
      </c>
      <c r="B249" s="20">
        <v>20004989</v>
      </c>
    </row>
    <row r="250" spans="1:5" x14ac:dyDescent="0.3">
      <c r="A250" s="15" t="s">
        <v>24</v>
      </c>
      <c r="B250" s="20">
        <v>19020564</v>
      </c>
    </row>
    <row r="251" spans="1:5" x14ac:dyDescent="0.3">
      <c r="A251" s="15" t="s">
        <v>61</v>
      </c>
      <c r="B251" s="20">
        <v>81728434</v>
      </c>
    </row>
    <row r="256" spans="1:5" x14ac:dyDescent="0.3">
      <c r="A256">
        <v>15</v>
      </c>
    </row>
    <row r="257" spans="1:5" x14ac:dyDescent="0.3">
      <c r="A257" s="13" t="s">
        <v>103</v>
      </c>
    </row>
    <row r="258" spans="1:5" x14ac:dyDescent="0.3">
      <c r="A258" s="13"/>
    </row>
    <row r="261" spans="1:5" x14ac:dyDescent="0.3">
      <c r="A261" s="14" t="s">
        <v>60</v>
      </c>
      <c r="B261" t="s">
        <v>59</v>
      </c>
    </row>
    <row r="262" spans="1:5" x14ac:dyDescent="0.3">
      <c r="A262" s="15" t="s">
        <v>33</v>
      </c>
      <c r="B262" s="20">
        <v>9865592</v>
      </c>
      <c r="D262" t="str">
        <f>+A262</f>
        <v>Martin</v>
      </c>
      <c r="E262" s="20">
        <f>+B262</f>
        <v>9865592</v>
      </c>
    </row>
    <row r="263" spans="1:5" x14ac:dyDescent="0.3">
      <c r="A263" s="15" t="s">
        <v>28</v>
      </c>
      <c r="B263" s="20">
        <v>6164901</v>
      </c>
    </row>
    <row r="264" spans="1:5" x14ac:dyDescent="0.3">
      <c r="A264" s="15" t="s">
        <v>39</v>
      </c>
      <c r="B264" s="20">
        <v>5727001</v>
      </c>
    </row>
    <row r="265" spans="1:5" x14ac:dyDescent="0.3">
      <c r="A265" s="15" t="s">
        <v>46</v>
      </c>
      <c r="B265" s="20">
        <v>5602219</v>
      </c>
    </row>
    <row r="266" spans="1:5" x14ac:dyDescent="0.3">
      <c r="A266" s="15" t="s">
        <v>45</v>
      </c>
      <c r="B266" s="20">
        <v>5483020</v>
      </c>
    </row>
    <row r="267" spans="1:5" x14ac:dyDescent="0.3">
      <c r="A267" s="15" t="s">
        <v>48</v>
      </c>
      <c r="B267" s="20">
        <v>5433420</v>
      </c>
    </row>
    <row r="268" spans="1:5" x14ac:dyDescent="0.3">
      <c r="A268" s="15" t="s">
        <v>37</v>
      </c>
      <c r="B268" s="20">
        <v>5405950</v>
      </c>
    </row>
    <row r="269" spans="1:5" x14ac:dyDescent="0.3">
      <c r="A269" s="15" t="s">
        <v>47</v>
      </c>
      <c r="B269" s="20">
        <v>5359614</v>
      </c>
    </row>
    <row r="270" spans="1:5" x14ac:dyDescent="0.3">
      <c r="A270" s="15" t="s">
        <v>32</v>
      </c>
      <c r="B270" s="20">
        <v>5278920</v>
      </c>
    </row>
    <row r="271" spans="1:5" x14ac:dyDescent="0.3">
      <c r="A271" s="15" t="s">
        <v>42</v>
      </c>
      <c r="B271" s="20">
        <v>5030741</v>
      </c>
    </row>
    <row r="272" spans="1:5" x14ac:dyDescent="0.3">
      <c r="A272" s="15" t="s">
        <v>44</v>
      </c>
      <c r="B272" s="20">
        <v>5011119</v>
      </c>
    </row>
    <row r="273" spans="1:2" x14ac:dyDescent="0.3">
      <c r="A273" s="15" t="s">
        <v>25</v>
      </c>
      <c r="B273" s="20">
        <v>4521386</v>
      </c>
    </row>
    <row r="274" spans="1:2" x14ac:dyDescent="0.3">
      <c r="A274" s="15" t="s">
        <v>49</v>
      </c>
      <c r="B274" s="20">
        <v>4465409</v>
      </c>
    </row>
    <row r="275" spans="1:2" x14ac:dyDescent="0.3">
      <c r="A275" s="15" t="s">
        <v>19</v>
      </c>
      <c r="B275" s="20">
        <v>4340888</v>
      </c>
    </row>
    <row r="276" spans="1:2" x14ac:dyDescent="0.3">
      <c r="A276" s="15" t="s">
        <v>43</v>
      </c>
      <c r="B276" s="20">
        <v>4038254</v>
      </c>
    </row>
    <row r="277" spans="1:2" x14ac:dyDescent="0.3">
      <c r="A277" s="15" t="s">
        <v>61</v>
      </c>
      <c r="B277" s="20">
        <v>81728434</v>
      </c>
    </row>
    <row r="283" spans="1:2" x14ac:dyDescent="0.3">
      <c r="A283">
        <v>16</v>
      </c>
    </row>
    <row r="284" spans="1:2" x14ac:dyDescent="0.3">
      <c r="A284" s="13" t="s">
        <v>104</v>
      </c>
    </row>
    <row r="285" spans="1:2" x14ac:dyDescent="0.3">
      <c r="A285" s="13"/>
    </row>
    <row r="286" spans="1:2" x14ac:dyDescent="0.3">
      <c r="A286" s="14" t="s">
        <v>60</v>
      </c>
      <c r="B286" t="s">
        <v>59</v>
      </c>
    </row>
    <row r="287" spans="1:2" x14ac:dyDescent="0.3">
      <c r="A287" s="15" t="s">
        <v>23</v>
      </c>
      <c r="B287" s="20">
        <v>11248187</v>
      </c>
    </row>
    <row r="288" spans="1:2" x14ac:dyDescent="0.3">
      <c r="A288" s="15" t="s">
        <v>15</v>
      </c>
      <c r="B288" s="20">
        <v>14019776</v>
      </c>
    </row>
    <row r="289" spans="1:7" x14ac:dyDescent="0.3">
      <c r="A289" s="15" t="s">
        <v>29</v>
      </c>
      <c r="B289" s="20">
        <v>13340302</v>
      </c>
    </row>
    <row r="290" spans="1:7" x14ac:dyDescent="0.3">
      <c r="A290" s="15" t="s">
        <v>20</v>
      </c>
      <c r="B290" s="20">
        <v>13947697</v>
      </c>
    </row>
    <row r="291" spans="1:7" x14ac:dyDescent="0.3">
      <c r="A291" s="15" t="s">
        <v>35</v>
      </c>
      <c r="B291" s="20">
        <v>14405940</v>
      </c>
    </row>
    <row r="292" spans="1:7" x14ac:dyDescent="0.3">
      <c r="A292" s="15" t="s">
        <v>34</v>
      </c>
      <c r="B292" s="20">
        <v>14766532</v>
      </c>
    </row>
    <row r="293" spans="1:7" x14ac:dyDescent="0.3">
      <c r="A293" s="15" t="s">
        <v>61</v>
      </c>
      <c r="B293" s="20">
        <v>81728434</v>
      </c>
    </row>
    <row r="296" spans="1:7" ht="27.6" x14ac:dyDescent="0.3">
      <c r="B296" s="24" t="s">
        <v>23</v>
      </c>
      <c r="C296" s="24" t="s">
        <v>15</v>
      </c>
      <c r="D296" s="24" t="s">
        <v>29</v>
      </c>
      <c r="E296" s="24" t="s">
        <v>20</v>
      </c>
      <c r="F296" s="24" t="s">
        <v>35</v>
      </c>
      <c r="G296" s="24" t="s">
        <v>34</v>
      </c>
    </row>
    <row r="297" spans="1:7" x14ac:dyDescent="0.3">
      <c r="A297" t="s">
        <v>105</v>
      </c>
      <c r="B297" s="20">
        <f>+VLOOKUP(B296,$A$287:$B$292,2,0)</f>
        <v>11248187</v>
      </c>
      <c r="C297" s="20">
        <f t="shared" ref="C297:G297" si="8">+VLOOKUP(C296,$A$287:$B$292,2,0)</f>
        <v>14019776</v>
      </c>
      <c r="D297" s="20">
        <f t="shared" si="8"/>
        <v>13340302</v>
      </c>
      <c r="E297" s="20">
        <f t="shared" si="8"/>
        <v>13947697</v>
      </c>
      <c r="F297" s="20">
        <f t="shared" si="8"/>
        <v>14405940</v>
      </c>
      <c r="G297" s="20">
        <f t="shared" si="8"/>
        <v>14766532</v>
      </c>
    </row>
    <row r="298" spans="1:7" ht="15.75" customHeight="1" x14ac:dyDescent="0.3">
      <c r="A298" t="s">
        <v>106</v>
      </c>
      <c r="B298" s="20">
        <f>+MAX($B$287:$B$292)-B297</f>
        <v>3518345</v>
      </c>
      <c r="C298" s="20">
        <f t="shared" ref="C298:F298" si="9">+MAX($B$287:$B$292)-C297</f>
        <v>746756</v>
      </c>
      <c r="D298" s="20">
        <f t="shared" si="9"/>
        <v>1426230</v>
      </c>
      <c r="E298" s="20">
        <f t="shared" si="9"/>
        <v>818835</v>
      </c>
      <c r="F298" s="20">
        <f t="shared" si="9"/>
        <v>360592</v>
      </c>
      <c r="G298" s="20">
        <v>1000000000</v>
      </c>
    </row>
    <row r="301" spans="1:7" x14ac:dyDescent="0.3">
      <c r="A301" s="25" t="s">
        <v>107</v>
      </c>
    </row>
    <row r="302" spans="1:7" x14ac:dyDescent="0.3">
      <c r="A302" s="20">
        <f>+B293</f>
        <v>81728434</v>
      </c>
    </row>
    <row r="327" spans="1:3" x14ac:dyDescent="0.3">
      <c r="A327">
        <v>17</v>
      </c>
    </row>
    <row r="328" spans="1:3" x14ac:dyDescent="0.3">
      <c r="A328" s="13" t="s">
        <v>75</v>
      </c>
    </row>
    <row r="329" spans="1:3" x14ac:dyDescent="0.3">
      <c r="A329" s="13"/>
    </row>
    <row r="330" spans="1:3" x14ac:dyDescent="0.3">
      <c r="A330" s="14" t="s">
        <v>60</v>
      </c>
      <c r="B330" t="s">
        <v>76</v>
      </c>
      <c r="C330" t="s">
        <v>108</v>
      </c>
    </row>
    <row r="331" spans="1:3" x14ac:dyDescent="0.3">
      <c r="A331" s="15" t="s">
        <v>82</v>
      </c>
      <c r="B331" s="16">
        <v>162</v>
      </c>
      <c r="C331" s="16">
        <v>162</v>
      </c>
    </row>
    <row r="332" spans="1:3" x14ac:dyDescent="0.3">
      <c r="A332" s="15" t="s">
        <v>83</v>
      </c>
      <c r="B332" s="16">
        <v>134</v>
      </c>
      <c r="C332" s="16">
        <v>134</v>
      </c>
    </row>
    <row r="333" spans="1:3" x14ac:dyDescent="0.3">
      <c r="A333" s="15" t="s">
        <v>84</v>
      </c>
      <c r="B333" s="16">
        <v>144</v>
      </c>
      <c r="C333" s="16">
        <v>144</v>
      </c>
    </row>
    <row r="334" spans="1:3" x14ac:dyDescent="0.3">
      <c r="A334" s="15" t="s">
        <v>85</v>
      </c>
      <c r="B334" s="16">
        <v>161</v>
      </c>
      <c r="C334" s="16">
        <v>161</v>
      </c>
    </row>
    <row r="335" spans="1:3" x14ac:dyDescent="0.3">
      <c r="A335" s="15" t="s">
        <v>64</v>
      </c>
      <c r="B335" s="16">
        <v>162</v>
      </c>
      <c r="C335" s="16">
        <v>162</v>
      </c>
    </row>
    <row r="336" spans="1:3" x14ac:dyDescent="0.3">
      <c r="A336" s="15" t="s">
        <v>86</v>
      </c>
      <c r="B336" s="16">
        <v>149</v>
      </c>
      <c r="C336" s="16">
        <v>149</v>
      </c>
    </row>
    <row r="337" spans="1:8" x14ac:dyDescent="0.3">
      <c r="A337" s="15" t="s">
        <v>87</v>
      </c>
      <c r="B337" s="16">
        <v>158</v>
      </c>
      <c r="C337" s="16">
        <v>158</v>
      </c>
    </row>
    <row r="338" spans="1:8" x14ac:dyDescent="0.3">
      <c r="A338" s="15" t="s">
        <v>88</v>
      </c>
      <c r="B338" s="16">
        <v>157</v>
      </c>
      <c r="C338" s="16">
        <v>157</v>
      </c>
    </row>
    <row r="339" spans="1:8" x14ac:dyDescent="0.3">
      <c r="A339" s="15" t="s">
        <v>89</v>
      </c>
      <c r="B339" s="16">
        <v>127</v>
      </c>
      <c r="C339" s="16">
        <v>127</v>
      </c>
    </row>
    <row r="340" spans="1:8" x14ac:dyDescent="0.3">
      <c r="A340" s="15" t="s">
        <v>90</v>
      </c>
      <c r="B340" s="16">
        <v>144</v>
      </c>
      <c r="C340" s="16">
        <v>144</v>
      </c>
    </row>
    <row r="341" spans="1:8" x14ac:dyDescent="0.3">
      <c r="A341" s="15" t="s">
        <v>91</v>
      </c>
      <c r="B341" s="16">
        <v>141</v>
      </c>
      <c r="C341" s="16">
        <v>141</v>
      </c>
    </row>
    <row r="342" spans="1:8" x14ac:dyDescent="0.3">
      <c r="A342" s="15" t="s">
        <v>71</v>
      </c>
      <c r="B342" s="16">
        <v>161</v>
      </c>
      <c r="C342" s="16">
        <v>161</v>
      </c>
    </row>
    <row r="343" spans="1:8" x14ac:dyDescent="0.3">
      <c r="A343" s="15" t="s">
        <v>61</v>
      </c>
      <c r="B343" s="16">
        <v>1800</v>
      </c>
      <c r="C343" s="16">
        <v>1800</v>
      </c>
    </row>
    <row r="345" spans="1:8" x14ac:dyDescent="0.3">
      <c r="A345" s="15" t="s">
        <v>67</v>
      </c>
      <c r="B345" s="17">
        <f>+AVERAGE(B331:B342)</f>
        <v>150</v>
      </c>
    </row>
    <row r="348" spans="1:8" x14ac:dyDescent="0.3">
      <c r="A348">
        <v>18</v>
      </c>
    </row>
    <row r="349" spans="1:8" x14ac:dyDescent="0.3">
      <c r="A349" s="13" t="s">
        <v>109</v>
      </c>
    </row>
    <row r="350" spans="1:8" x14ac:dyDescent="0.3">
      <c r="A350" s="13"/>
    </row>
    <row r="351" spans="1:8" x14ac:dyDescent="0.3">
      <c r="A351" s="14" t="s">
        <v>59</v>
      </c>
      <c r="B351" s="14" t="s">
        <v>77</v>
      </c>
    </row>
    <row r="352" spans="1:8" x14ac:dyDescent="0.3">
      <c r="A352" s="14" t="s">
        <v>60</v>
      </c>
      <c r="B352" t="s">
        <v>23</v>
      </c>
      <c r="C352" t="s">
        <v>15</v>
      </c>
      <c r="D352" t="s">
        <v>29</v>
      </c>
      <c r="E352" t="s">
        <v>20</v>
      </c>
      <c r="F352" t="s">
        <v>35</v>
      </c>
      <c r="G352" t="s">
        <v>34</v>
      </c>
      <c r="H352" t="s">
        <v>61</v>
      </c>
    </row>
    <row r="353" spans="1:8" x14ac:dyDescent="0.3">
      <c r="A353" s="15" t="s">
        <v>82</v>
      </c>
      <c r="B353" s="16">
        <v>847051</v>
      </c>
      <c r="C353" s="16">
        <v>1117004</v>
      </c>
      <c r="D353" s="16">
        <v>1846271</v>
      </c>
      <c r="E353" s="16">
        <v>943450</v>
      </c>
      <c r="F353" s="16">
        <v>1322835</v>
      </c>
      <c r="G353" s="16">
        <v>1180180</v>
      </c>
      <c r="H353" s="16">
        <v>7256791</v>
      </c>
    </row>
    <row r="354" spans="1:8" x14ac:dyDescent="0.3">
      <c r="A354" s="15" t="s">
        <v>83</v>
      </c>
      <c r="B354" s="16">
        <v>801360</v>
      </c>
      <c r="C354" s="16">
        <v>1088039</v>
      </c>
      <c r="D354" s="16">
        <v>723851</v>
      </c>
      <c r="E354" s="16">
        <v>993985</v>
      </c>
      <c r="F354" s="16">
        <v>1154197</v>
      </c>
      <c r="G354" s="16">
        <v>1368747</v>
      </c>
      <c r="H354" s="16">
        <v>6130179</v>
      </c>
    </row>
    <row r="355" spans="1:8" x14ac:dyDescent="0.3">
      <c r="A355" s="15" t="s">
        <v>84</v>
      </c>
      <c r="B355" s="16">
        <v>935603</v>
      </c>
      <c r="C355" s="16">
        <v>953637</v>
      </c>
      <c r="D355" s="16">
        <v>1031625</v>
      </c>
      <c r="E355" s="16">
        <v>1564259</v>
      </c>
      <c r="F355" s="16">
        <v>1065937</v>
      </c>
      <c r="G355" s="16">
        <v>1301622</v>
      </c>
      <c r="H355" s="16">
        <v>6852683</v>
      </c>
    </row>
    <row r="356" spans="1:8" x14ac:dyDescent="0.3">
      <c r="A356" s="15" t="s">
        <v>85</v>
      </c>
      <c r="B356" s="16">
        <v>1261720</v>
      </c>
      <c r="C356" s="16">
        <v>1224564</v>
      </c>
      <c r="D356" s="16">
        <v>626605</v>
      </c>
      <c r="E356" s="16">
        <v>1457636</v>
      </c>
      <c r="F356" s="16">
        <v>901716</v>
      </c>
      <c r="G356" s="16">
        <v>1547909</v>
      </c>
      <c r="H356" s="16">
        <v>7020150</v>
      </c>
    </row>
    <row r="357" spans="1:8" x14ac:dyDescent="0.3">
      <c r="A357" s="15" t="s">
        <v>64</v>
      </c>
      <c r="B357" s="16">
        <v>814117</v>
      </c>
      <c r="C357" s="16">
        <v>1264958</v>
      </c>
      <c r="D357" s="16">
        <v>1415063</v>
      </c>
      <c r="E357" s="16">
        <v>1046680</v>
      </c>
      <c r="F357" s="16">
        <v>1539268</v>
      </c>
      <c r="G357" s="16">
        <v>1339248</v>
      </c>
      <c r="H357" s="16">
        <v>7419334</v>
      </c>
    </row>
    <row r="358" spans="1:8" x14ac:dyDescent="0.3">
      <c r="A358" s="15" t="s">
        <v>86</v>
      </c>
      <c r="B358" s="16">
        <v>1144580</v>
      </c>
      <c r="C358" s="16">
        <v>1183430</v>
      </c>
      <c r="D358" s="16">
        <v>999597</v>
      </c>
      <c r="E358" s="16">
        <v>895697</v>
      </c>
      <c r="F358" s="16">
        <v>1254775</v>
      </c>
      <c r="G358" s="16">
        <v>1003009</v>
      </c>
      <c r="H358" s="16">
        <v>6481088</v>
      </c>
    </row>
    <row r="359" spans="1:8" x14ac:dyDescent="0.3">
      <c r="A359" s="15" t="s">
        <v>87</v>
      </c>
      <c r="B359" s="16">
        <v>703819</v>
      </c>
      <c r="C359" s="16">
        <v>1227195</v>
      </c>
      <c r="D359" s="16">
        <v>1122977</v>
      </c>
      <c r="E359" s="16">
        <v>1238353</v>
      </c>
      <c r="F359" s="16">
        <v>1106844</v>
      </c>
      <c r="G359" s="16">
        <v>1462148</v>
      </c>
      <c r="H359" s="16">
        <v>6861336</v>
      </c>
    </row>
    <row r="360" spans="1:8" x14ac:dyDescent="0.3">
      <c r="A360" s="15" t="s">
        <v>88</v>
      </c>
      <c r="B360" s="16">
        <v>1144970</v>
      </c>
      <c r="C360" s="16">
        <v>1552655</v>
      </c>
      <c r="D360" s="16">
        <v>1226809</v>
      </c>
      <c r="E360" s="16">
        <v>1499713</v>
      </c>
      <c r="F360" s="16">
        <v>1013710</v>
      </c>
      <c r="G360" s="16">
        <v>932921</v>
      </c>
      <c r="H360" s="16">
        <v>7370778</v>
      </c>
    </row>
    <row r="361" spans="1:8" x14ac:dyDescent="0.3">
      <c r="A361" s="15" t="s">
        <v>89</v>
      </c>
      <c r="B361" s="16">
        <v>782127</v>
      </c>
      <c r="C361" s="16">
        <v>1130893</v>
      </c>
      <c r="D361" s="16">
        <v>963398</v>
      </c>
      <c r="E361" s="16">
        <v>1056380</v>
      </c>
      <c r="F361" s="16">
        <v>1096947</v>
      </c>
      <c r="G361" s="16">
        <v>894784</v>
      </c>
      <c r="H361" s="16">
        <v>5924529</v>
      </c>
    </row>
    <row r="362" spans="1:8" x14ac:dyDescent="0.3">
      <c r="A362" s="15" t="s">
        <v>90</v>
      </c>
      <c r="B362" s="16">
        <v>864147</v>
      </c>
      <c r="C362" s="16">
        <v>915968</v>
      </c>
      <c r="D362" s="16">
        <v>1307440</v>
      </c>
      <c r="E362" s="16">
        <v>1005667</v>
      </c>
      <c r="F362" s="16">
        <v>1002664</v>
      </c>
      <c r="G362" s="16">
        <v>1384929</v>
      </c>
      <c r="H362" s="16">
        <v>6480815</v>
      </c>
    </row>
    <row r="363" spans="1:8" x14ac:dyDescent="0.3">
      <c r="A363" s="15" t="s">
        <v>91</v>
      </c>
      <c r="B363" s="16">
        <v>1336398</v>
      </c>
      <c r="C363" s="16">
        <v>1179811</v>
      </c>
      <c r="D363" s="16">
        <v>917856</v>
      </c>
      <c r="E363" s="16">
        <v>1172239</v>
      </c>
      <c r="F363" s="16">
        <v>1400149</v>
      </c>
      <c r="G363" s="16">
        <v>838424</v>
      </c>
      <c r="H363" s="16">
        <v>6844877</v>
      </c>
    </row>
    <row r="364" spans="1:8" x14ac:dyDescent="0.3">
      <c r="A364" s="15" t="s">
        <v>71</v>
      </c>
      <c r="B364" s="16">
        <v>612295</v>
      </c>
      <c r="C364" s="16">
        <v>1181622</v>
      </c>
      <c r="D364" s="16">
        <v>1158810</v>
      </c>
      <c r="E364" s="16">
        <v>1073638</v>
      </c>
      <c r="F364" s="16">
        <v>1546898</v>
      </c>
      <c r="G364" s="16">
        <v>1512611</v>
      </c>
      <c r="H364" s="16">
        <v>7085874</v>
      </c>
    </row>
    <row r="365" spans="1:8" x14ac:dyDescent="0.3">
      <c r="A365" s="15" t="s">
        <v>61</v>
      </c>
      <c r="B365" s="16">
        <v>11248187</v>
      </c>
      <c r="C365" s="16">
        <v>14019776</v>
      </c>
      <c r="D365" s="16">
        <v>13340302</v>
      </c>
      <c r="E365" s="16">
        <v>13947697</v>
      </c>
      <c r="F365" s="16">
        <v>14405940</v>
      </c>
      <c r="G365" s="16">
        <v>14766532</v>
      </c>
      <c r="H365" s="16">
        <v>81728434</v>
      </c>
    </row>
    <row r="389" spans="1:2" x14ac:dyDescent="0.3">
      <c r="A389">
        <v>19</v>
      </c>
    </row>
    <row r="390" spans="1:2" x14ac:dyDescent="0.3">
      <c r="A390" s="13" t="s">
        <v>110</v>
      </c>
    </row>
    <row r="391" spans="1:2" x14ac:dyDescent="0.3">
      <c r="A391" s="13"/>
    </row>
    <row r="392" spans="1:2" x14ac:dyDescent="0.3">
      <c r="A392" s="14" t="s">
        <v>60</v>
      </c>
      <c r="B392" t="s">
        <v>59</v>
      </c>
    </row>
    <row r="393" spans="1:2" x14ac:dyDescent="0.3">
      <c r="A393" s="15" t="s">
        <v>22</v>
      </c>
      <c r="B393" s="20">
        <v>29034830</v>
      </c>
    </row>
    <row r="394" spans="1:2" x14ac:dyDescent="0.3">
      <c r="A394" s="19" t="s">
        <v>18</v>
      </c>
      <c r="B394" s="20">
        <v>7654407</v>
      </c>
    </row>
    <row r="395" spans="1:2" x14ac:dyDescent="0.3">
      <c r="A395" s="19" t="s">
        <v>31</v>
      </c>
      <c r="B395" s="20">
        <v>7379268</v>
      </c>
    </row>
    <row r="396" spans="1:2" x14ac:dyDescent="0.3">
      <c r="A396" s="19" t="s">
        <v>24</v>
      </c>
      <c r="B396" s="20">
        <v>7070169</v>
      </c>
    </row>
    <row r="397" spans="1:2" x14ac:dyDescent="0.3">
      <c r="A397" s="19" t="s">
        <v>38</v>
      </c>
      <c r="B397" s="20">
        <v>6930986</v>
      </c>
    </row>
    <row r="398" spans="1:2" x14ac:dyDescent="0.3">
      <c r="A398" s="15" t="s">
        <v>27</v>
      </c>
      <c r="B398" s="20">
        <v>25281372</v>
      </c>
    </row>
    <row r="399" spans="1:2" x14ac:dyDescent="0.3">
      <c r="A399" s="19" t="s">
        <v>31</v>
      </c>
      <c r="B399" s="20">
        <v>7168904</v>
      </c>
    </row>
    <row r="400" spans="1:2" x14ac:dyDescent="0.3">
      <c r="A400" s="19" t="s">
        <v>38</v>
      </c>
      <c r="B400" s="20">
        <v>6362105</v>
      </c>
    </row>
    <row r="401" spans="1:2" x14ac:dyDescent="0.3">
      <c r="A401" s="19" t="s">
        <v>18</v>
      </c>
      <c r="B401" s="20">
        <v>5935654</v>
      </c>
    </row>
    <row r="402" spans="1:2" x14ac:dyDescent="0.3">
      <c r="A402" s="19" t="s">
        <v>24</v>
      </c>
      <c r="B402" s="20">
        <v>5814709</v>
      </c>
    </row>
    <row r="403" spans="1:2" x14ac:dyDescent="0.3">
      <c r="A403" s="15" t="s">
        <v>17</v>
      </c>
      <c r="B403" s="20">
        <v>27412232</v>
      </c>
    </row>
    <row r="404" spans="1:2" x14ac:dyDescent="0.3">
      <c r="A404" s="19" t="s">
        <v>38</v>
      </c>
      <c r="B404" s="20">
        <v>7726697</v>
      </c>
    </row>
    <row r="405" spans="1:2" x14ac:dyDescent="0.3">
      <c r="A405" s="19" t="s">
        <v>31</v>
      </c>
      <c r="B405" s="20">
        <v>7134921</v>
      </c>
    </row>
    <row r="406" spans="1:2" x14ac:dyDescent="0.3">
      <c r="A406" s="19" t="s">
        <v>18</v>
      </c>
      <c r="B406" s="20">
        <v>6414928</v>
      </c>
    </row>
    <row r="407" spans="1:2" x14ac:dyDescent="0.3">
      <c r="A407" s="19" t="s">
        <v>24</v>
      </c>
      <c r="B407" s="20">
        <v>6135686</v>
      </c>
    </row>
    <row r="408" spans="1:2" x14ac:dyDescent="0.3">
      <c r="A408" s="15" t="s">
        <v>61</v>
      </c>
      <c r="B408" s="20">
        <v>81728434</v>
      </c>
    </row>
    <row r="419" spans="1:2" x14ac:dyDescent="0.3">
      <c r="A419">
        <v>20</v>
      </c>
    </row>
    <row r="420" spans="1:2" x14ac:dyDescent="0.3">
      <c r="A420" s="13" t="s">
        <v>110</v>
      </c>
    </row>
    <row r="421" spans="1:2" x14ac:dyDescent="0.3">
      <c r="A421" s="13"/>
    </row>
    <row r="422" spans="1:2" x14ac:dyDescent="0.3">
      <c r="A422" s="14" t="s">
        <v>60</v>
      </c>
      <c r="B422" t="s">
        <v>59</v>
      </c>
    </row>
    <row r="423" spans="1:2" x14ac:dyDescent="0.3">
      <c r="A423" s="15" t="s">
        <v>22</v>
      </c>
      <c r="B423" s="20">
        <v>29034830</v>
      </c>
    </row>
    <row r="424" spans="1:2" x14ac:dyDescent="0.3">
      <c r="A424" s="19" t="s">
        <v>18</v>
      </c>
      <c r="B424" s="20">
        <v>7654407</v>
      </c>
    </row>
    <row r="425" spans="1:2" x14ac:dyDescent="0.3">
      <c r="A425" s="19" t="s">
        <v>31</v>
      </c>
      <c r="B425" s="20">
        <v>7379268</v>
      </c>
    </row>
    <row r="426" spans="1:2" x14ac:dyDescent="0.3">
      <c r="A426" s="19" t="s">
        <v>24</v>
      </c>
      <c r="B426" s="20">
        <v>7070169</v>
      </c>
    </row>
    <row r="427" spans="1:2" x14ac:dyDescent="0.3">
      <c r="A427" s="19" t="s">
        <v>38</v>
      </c>
      <c r="B427" s="20">
        <v>6930986</v>
      </c>
    </row>
    <row r="428" spans="1:2" x14ac:dyDescent="0.3">
      <c r="A428" s="15" t="s">
        <v>27</v>
      </c>
      <c r="B428" s="20">
        <v>25281372</v>
      </c>
    </row>
    <row r="429" spans="1:2" x14ac:dyDescent="0.3">
      <c r="A429" s="19" t="s">
        <v>31</v>
      </c>
      <c r="B429" s="20">
        <v>7168904</v>
      </c>
    </row>
    <row r="430" spans="1:2" x14ac:dyDescent="0.3">
      <c r="A430" s="19" t="s">
        <v>38</v>
      </c>
      <c r="B430" s="20">
        <v>6362105</v>
      </c>
    </row>
    <row r="431" spans="1:2" x14ac:dyDescent="0.3">
      <c r="A431" s="19" t="s">
        <v>18</v>
      </c>
      <c r="B431" s="20">
        <v>5935654</v>
      </c>
    </row>
    <row r="432" spans="1:2" x14ac:dyDescent="0.3">
      <c r="A432" s="19" t="s">
        <v>24</v>
      </c>
      <c r="B432" s="20">
        <v>5814709</v>
      </c>
    </row>
    <row r="433" spans="1:5" x14ac:dyDescent="0.3">
      <c r="A433" s="15" t="s">
        <v>17</v>
      </c>
      <c r="B433" s="20">
        <v>27412232</v>
      </c>
    </row>
    <row r="434" spans="1:5" x14ac:dyDescent="0.3">
      <c r="A434" s="19" t="s">
        <v>38</v>
      </c>
      <c r="B434" s="20">
        <v>7726697</v>
      </c>
    </row>
    <row r="435" spans="1:5" x14ac:dyDescent="0.3">
      <c r="A435" s="19" t="s">
        <v>31</v>
      </c>
      <c r="B435" s="20">
        <v>7134921</v>
      </c>
    </row>
    <row r="436" spans="1:5" x14ac:dyDescent="0.3">
      <c r="A436" s="19" t="s">
        <v>18</v>
      </c>
      <c r="B436" s="20">
        <v>6414928</v>
      </c>
    </row>
    <row r="437" spans="1:5" x14ac:dyDescent="0.3">
      <c r="A437" s="19" t="s">
        <v>24</v>
      </c>
      <c r="B437" s="20">
        <v>6135686</v>
      </c>
    </row>
    <row r="438" spans="1:5" x14ac:dyDescent="0.3">
      <c r="A438" s="15" t="s">
        <v>61</v>
      </c>
      <c r="B438" s="20">
        <v>81728434</v>
      </c>
    </row>
    <row r="442" spans="1:5" x14ac:dyDescent="0.3">
      <c r="A442">
        <v>21</v>
      </c>
    </row>
    <row r="443" spans="1:5" x14ac:dyDescent="0.3">
      <c r="A443" s="13" t="s">
        <v>111</v>
      </c>
    </row>
    <row r="444" spans="1:5" x14ac:dyDescent="0.3">
      <c r="A444" s="13"/>
    </row>
    <row r="445" spans="1:5" x14ac:dyDescent="0.3">
      <c r="A445" s="14" t="s">
        <v>59</v>
      </c>
      <c r="B445" s="14" t="s">
        <v>77</v>
      </c>
    </row>
    <row r="446" spans="1:5" x14ac:dyDescent="0.3">
      <c r="A446" s="14" t="s">
        <v>60</v>
      </c>
      <c r="B446" t="s">
        <v>22</v>
      </c>
      <c r="C446" t="s">
        <v>27</v>
      </c>
      <c r="D446" t="s">
        <v>17</v>
      </c>
      <c r="E446" t="s">
        <v>61</v>
      </c>
    </row>
    <row r="447" spans="1:5" x14ac:dyDescent="0.3">
      <c r="A447" s="15" t="s">
        <v>47</v>
      </c>
      <c r="B447" s="16">
        <v>2261760</v>
      </c>
      <c r="C447" s="16">
        <v>1416399</v>
      </c>
      <c r="D447" s="16">
        <v>1681455</v>
      </c>
      <c r="E447" s="16">
        <v>5359614</v>
      </c>
    </row>
    <row r="448" spans="1:5" x14ac:dyDescent="0.3">
      <c r="A448" s="15" t="s">
        <v>32</v>
      </c>
      <c r="B448" s="16">
        <v>1984897</v>
      </c>
      <c r="C448" s="16">
        <v>1631893</v>
      </c>
      <c r="D448" s="16">
        <v>1662130</v>
      </c>
      <c r="E448" s="16">
        <v>5278920</v>
      </c>
    </row>
    <row r="449" spans="1:5" x14ac:dyDescent="0.3">
      <c r="A449" s="15" t="s">
        <v>25</v>
      </c>
      <c r="B449" s="16">
        <v>1693176</v>
      </c>
      <c r="C449" s="16">
        <v>1117327</v>
      </c>
      <c r="D449" s="16">
        <v>1710883</v>
      </c>
      <c r="E449" s="16">
        <v>4521386</v>
      </c>
    </row>
    <row r="450" spans="1:5" x14ac:dyDescent="0.3">
      <c r="A450" s="15" t="s">
        <v>28</v>
      </c>
      <c r="B450" s="16">
        <v>2319196</v>
      </c>
      <c r="C450" s="16">
        <v>1660355</v>
      </c>
      <c r="D450" s="16">
        <v>2185350</v>
      </c>
      <c r="E450" s="16">
        <v>6164901</v>
      </c>
    </row>
    <row r="451" spans="1:5" x14ac:dyDescent="0.3">
      <c r="A451" s="15" t="s">
        <v>43</v>
      </c>
      <c r="B451" s="16">
        <v>1283853</v>
      </c>
      <c r="C451" s="16">
        <v>1601852</v>
      </c>
      <c r="D451" s="16">
        <v>1152549</v>
      </c>
      <c r="E451" s="16">
        <v>4038254</v>
      </c>
    </row>
    <row r="452" spans="1:5" x14ac:dyDescent="0.3">
      <c r="A452" s="15" t="s">
        <v>44</v>
      </c>
      <c r="B452" s="16">
        <v>1720279</v>
      </c>
      <c r="C452" s="16">
        <v>1227243</v>
      </c>
      <c r="D452" s="16">
        <v>2063597</v>
      </c>
      <c r="E452" s="16">
        <v>5011119</v>
      </c>
    </row>
    <row r="453" spans="1:5" x14ac:dyDescent="0.3">
      <c r="A453" s="15" t="s">
        <v>19</v>
      </c>
      <c r="B453" s="16">
        <v>1565984</v>
      </c>
      <c r="C453" s="16">
        <v>1491385</v>
      </c>
      <c r="D453" s="16">
        <v>1283519</v>
      </c>
      <c r="E453" s="16">
        <v>4340888</v>
      </c>
    </row>
    <row r="454" spans="1:5" x14ac:dyDescent="0.3">
      <c r="A454" s="15" t="s">
        <v>42</v>
      </c>
      <c r="B454" s="16">
        <v>1767234</v>
      </c>
      <c r="C454" s="16">
        <v>1873082</v>
      </c>
      <c r="D454" s="16">
        <v>1390425</v>
      </c>
      <c r="E454" s="16">
        <v>5030741</v>
      </c>
    </row>
    <row r="455" spans="1:5" x14ac:dyDescent="0.3">
      <c r="A455" s="15" t="s">
        <v>33</v>
      </c>
      <c r="B455" s="16">
        <v>3921998</v>
      </c>
      <c r="C455" s="16">
        <v>3191264</v>
      </c>
      <c r="D455" s="16">
        <v>2752330</v>
      </c>
      <c r="E455" s="16">
        <v>9865592</v>
      </c>
    </row>
    <row r="456" spans="1:5" x14ac:dyDescent="0.3">
      <c r="A456" s="15" t="s">
        <v>37</v>
      </c>
      <c r="B456" s="16">
        <v>1910056</v>
      </c>
      <c r="C456" s="16">
        <v>2122025</v>
      </c>
      <c r="D456" s="16">
        <v>1373869</v>
      </c>
      <c r="E456" s="16">
        <v>5405950</v>
      </c>
    </row>
    <row r="457" spans="1:5" x14ac:dyDescent="0.3">
      <c r="A457" s="15" t="s">
        <v>39</v>
      </c>
      <c r="B457" s="16">
        <v>1880682</v>
      </c>
      <c r="C457" s="16">
        <v>1832606</v>
      </c>
      <c r="D457" s="16">
        <v>2013713</v>
      </c>
      <c r="E457" s="16">
        <v>5727001</v>
      </c>
    </row>
    <row r="458" spans="1:5" x14ac:dyDescent="0.3">
      <c r="A458" s="15" t="s">
        <v>45</v>
      </c>
      <c r="B458" s="16">
        <v>1802359</v>
      </c>
      <c r="C458" s="16">
        <v>1561081</v>
      </c>
      <c r="D458" s="16">
        <v>2119580</v>
      </c>
      <c r="E458" s="16">
        <v>5483020</v>
      </c>
    </row>
    <row r="459" spans="1:5" x14ac:dyDescent="0.3">
      <c r="A459" s="15" t="s">
        <v>46</v>
      </c>
      <c r="B459" s="16">
        <v>1198384</v>
      </c>
      <c r="C459" s="16">
        <v>1868187</v>
      </c>
      <c r="D459" s="16">
        <v>2535648</v>
      </c>
      <c r="E459" s="16">
        <v>5602219</v>
      </c>
    </row>
    <row r="460" spans="1:5" x14ac:dyDescent="0.3">
      <c r="A460" s="15" t="s">
        <v>48</v>
      </c>
      <c r="B460" s="16">
        <v>1983386</v>
      </c>
      <c r="C460" s="16">
        <v>1665673</v>
      </c>
      <c r="D460" s="16">
        <v>1784361</v>
      </c>
      <c r="E460" s="16">
        <v>5433420</v>
      </c>
    </row>
    <row r="461" spans="1:5" x14ac:dyDescent="0.3">
      <c r="A461" s="15" t="s">
        <v>49</v>
      </c>
      <c r="B461" s="16">
        <v>1741586</v>
      </c>
      <c r="C461" s="16">
        <v>1021000</v>
      </c>
      <c r="D461" s="16">
        <v>1702823</v>
      </c>
      <c r="E461" s="16">
        <v>4465409</v>
      </c>
    </row>
    <row r="462" spans="1:5" x14ac:dyDescent="0.3">
      <c r="A462" s="15" t="s">
        <v>61</v>
      </c>
      <c r="B462" s="16">
        <v>29034830</v>
      </c>
      <c r="C462" s="16">
        <v>25281372</v>
      </c>
      <c r="D462" s="16">
        <v>27412232</v>
      </c>
      <c r="E462" s="16">
        <v>81728434</v>
      </c>
    </row>
  </sheetData>
  <pageMargins left="0.7" right="0.7" top="0.75" bottom="0.75" header="0.3" footer="0.3"/>
  <pageSetup orientation="portrait" horizontalDpi="1200" verticalDpi="1200" r:id="rId24"/>
  <drawing r:id="rId25"/>
  <extLst>
    <ext xmlns:x14="http://schemas.microsoft.com/office/spreadsheetml/2009/9/main" uri="{A8765BA9-456A-4dab-B4F3-ACF838C121DE}">
      <x14:slicerList>
        <x14:slicer r:id="rId2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FCD-F105-4A46-9C0D-A86DCF883A7C}">
  <dimension ref="V4"/>
  <sheetViews>
    <sheetView showGridLines="0" tabSelected="1" zoomScale="80" zoomScaleNormal="80" workbookViewId="0">
      <selection activeCell="Z1" sqref="Z1"/>
    </sheetView>
  </sheetViews>
  <sheetFormatPr baseColWidth="10" defaultColWidth="11.44140625" defaultRowHeight="14.4" x14ac:dyDescent="0.3"/>
  <cols>
    <col min="1" max="16384" width="11.44140625" style="21"/>
  </cols>
  <sheetData>
    <row r="4" spans="22:22" x14ac:dyDescent="0.3">
      <c r="V4" s="23"/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Colores</vt:lpstr>
      <vt:lpstr>Base de Datos</vt:lpstr>
      <vt:lpstr>AnalisisB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christian rodriguez</cp:lastModifiedBy>
  <dcterms:created xsi:type="dcterms:W3CDTF">2022-10-03T23:39:54Z</dcterms:created>
  <dcterms:modified xsi:type="dcterms:W3CDTF">2023-11-23T01:07:00Z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f291f7b1-8248-4dd9-8196-24318c923325</vt:lpwstr>
  </property>
</Properties>
</file>