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publishItems="1" defaultThemeVersion="164011"/>
  <bookViews>
    <workbookView xWindow="0" yWindow="0" windowWidth="12285" windowHeight="7575"/>
  </bookViews>
  <sheets>
    <sheet name="Lognormal probability density" sheetId="14" r:id="rId1"/>
    <sheet name="Curves comparison" sheetId="12" r:id="rId2"/>
  </sheets>
  <externalReferences>
    <externalReference r:id="rId3"/>
  </externalReferences>
  <definedNames>
    <definedName name="_101">'[1]IB VB'!$A$181</definedName>
    <definedName name="_111">'[1]IB VB'!$A$191</definedName>
    <definedName name="_112">'[1]IB VB'!$A$216</definedName>
    <definedName name="_121">'[1]IB VB'!$A$254</definedName>
    <definedName name="_122">'[1]IB VB'!$A$271</definedName>
    <definedName name="_123">'[1]IB VB'!$A$276</definedName>
    <definedName name="_124">'[1]IB VB'!$A$281</definedName>
    <definedName name="_125">'[1]IB VB'!$A$298</definedName>
    <definedName name="_126">'[1]IB VB'!$A$303</definedName>
    <definedName name="_127">'[1]IB VB'!$A$312</definedName>
    <definedName name="_131">'[1]IB VB'!$A$318</definedName>
    <definedName name="_132">'[1]IB VB'!$A$331</definedName>
    <definedName name="_141">'[1]IB VB'!$A$349</definedName>
    <definedName name="_142">'[1]IB VB'!$A$362</definedName>
    <definedName name="_143">'[1]IB VB'!$A$399</definedName>
    <definedName name="_151">'[1]IB VB'!$A$405</definedName>
    <definedName name="_152">'[1]IB VB'!$A$418</definedName>
    <definedName name="_161">'[1]IB VB'!$A$428</definedName>
    <definedName name="_171">'[1]IB VB'!$A$458</definedName>
    <definedName name="_172">'[1]IB VB'!$A$471</definedName>
    <definedName name="_181">'[1]IB VB'!$A$477</definedName>
    <definedName name="_182">'[1]IB VB'!$A$498</definedName>
    <definedName name="_51">'[1]IB VB'!$A$7</definedName>
    <definedName name="_61">'[1]IB VB'!$A$17</definedName>
    <definedName name="_62">'[1]IB VB'!$A$38</definedName>
    <definedName name="_71">'[1]IB VB'!$A$48</definedName>
    <definedName name="_72">'[1]IB VB'!$A$57</definedName>
    <definedName name="_73">'[1]IB VB'!$A$70</definedName>
    <definedName name="_81">'[1]IB VB'!$A$76</definedName>
    <definedName name="_82">'[1]IB VB'!$A$93</definedName>
    <definedName name="_83">'[1]IB VB'!$A$106</definedName>
    <definedName name="_91">'[1]IB VB'!$A$120</definedName>
    <definedName name="_92">'[1]IB VB'!$A$129</definedName>
    <definedName name="_93">'[1]IB VB'!$A$154</definedName>
    <definedName name="_94">'[1]IB VB'!$A$159</definedName>
    <definedName name="Antwoord">[1]Parameters!$G$2</definedName>
    <definedName name="Categorie">[1]Parameters!$A$2</definedName>
    <definedName name="Compliance">'[1]Audit checklist'!$I$3:$I$5</definedName>
    <definedName name="Controlemiddel">'[1]Audit checklist'!$H$3:$H$7</definedName>
    <definedName name="ControlTotal" localSheetId="0">#REF!</definedName>
    <definedName name="ControlTotal">#REF!</definedName>
    <definedName name="Criteria1" localSheetId="0">'[1]IB VB'!#REF!,'[1]IB VB'!$B$106:$B$117,'[1]IB VB'!$B$93:$B$104,'[1]IB VB'!$B$76:$B$87,'[1]IB VB'!$B$57:$B$64,'[1]IB VB'!$B$48:$B$55,'[1]IB VB'!$B$38:$B$45,'[1]IB VB'!$B$17:$B$36,'[1]IB VB'!$B$6:$B$14</definedName>
    <definedName name="Criteria1">'[1]IB VB'!#REF!,'[1]IB VB'!$B$106:$B$117,'[1]IB VB'!$B$93:$B$104,'[1]IB VB'!$B$76:$B$87,'[1]IB VB'!$B$57:$B$64,'[1]IB VB'!$B$48:$B$55,'[1]IB VB'!$B$38:$B$45,'[1]IB VB'!$B$17:$B$36,'[1]IB VB'!$B$6:$B$14</definedName>
    <definedName name="GeldigeWaarden">[1]Metrics!$B$3:$B$10</definedName>
    <definedName name="Gemeten_CMM">INDEX('[1]IB VB'!$AD$578:'[1]IB VB'!$AD$582,MATCH('[1]Totaal beeld organisatie'!$D$17,'[1]IB VB'!$AC$578:'[1]IB VB'!$AC$582))</definedName>
    <definedName name="Hfd27_10">INDEX('[1]IB VB'!$AD$578:'[1]IB VB'!$AD$582,MATCH('[1]Totaal beeld organisatie'!$D$8,'[1]IB VB'!$AC$578:'[1]IB VB'!$AC$582))</definedName>
    <definedName name="Hfd27_101">INDEX('[1]IB VB'!$AD$578:'[1]IB VB'!$AD$582,MATCH('[1]Totaal beeld organisatie'!$D$39,'[1]IB VB'!$AC$578:'[1]IB VB'!$AC$582))</definedName>
    <definedName name="hfd27_1010" localSheetId="0">INDEX('[1]IB VB'!$AD$578:'[1]IB VB'!$AD$582,MATCH('[1]Totaal beeld organisatie'!#REF!,'[1]IB VB'!$AC$578:'[1]IB VB'!$AC$582))</definedName>
    <definedName name="hfd27_1010">INDEX('[1]IB VB'!$AD$578:'[1]IB VB'!$AD$582,MATCH('[1]Totaal beeld organisatie'!#REF!,'[1]IB VB'!$AC$578:'[1]IB VB'!$AC$582))</definedName>
    <definedName name="Hfd27_102" localSheetId="0">INDEX('[1]IB VB'!$AD$578:'[1]IB VB'!$AD$582,MATCH('[1]Totaal beeld organisatie'!#REF!,'[1]IB VB'!$AC$578:'[1]IB VB'!$AC$582))</definedName>
    <definedName name="Hfd27_102">INDEX('[1]IB VB'!$AD$578:'[1]IB VB'!$AD$582,MATCH('[1]Totaal beeld organisatie'!#REF!,'[1]IB VB'!$AC$578:'[1]IB VB'!$AC$582))</definedName>
    <definedName name="Hfd27_103" localSheetId="0">INDEX('[1]IB VB'!$AD$578:'[1]IB VB'!$AD$582,MATCH('[1]Totaal beeld organisatie'!#REF!,'[1]IB VB'!$AC$578:'[1]IB VB'!$AC$582))</definedName>
    <definedName name="Hfd27_103">INDEX('[1]IB VB'!$AD$578:'[1]IB VB'!$AD$582,MATCH('[1]Totaal beeld organisatie'!#REF!,'[1]IB VB'!$AC$578:'[1]IB VB'!$AC$582))</definedName>
    <definedName name="Hfd27_104" localSheetId="0">INDEX('[1]IB VB'!$AD$578:'[1]IB VB'!$AD$582,MATCH('[1]Totaal beeld organisatie'!#REF!,'[1]IB VB'!$AC$578:'[1]IB VB'!$AC$582))</definedName>
    <definedName name="Hfd27_104">INDEX('[1]IB VB'!$AD$578:'[1]IB VB'!$AD$582,MATCH('[1]Totaal beeld organisatie'!#REF!,'[1]IB VB'!$AC$578:'[1]IB VB'!$AC$582))</definedName>
    <definedName name="Hfd27_105" localSheetId="0">INDEX('[1]IB VB'!$AD$578:'[1]IB VB'!$AD$582,MATCH('[1]Totaal beeld organisatie'!#REF!,'[1]IB VB'!$AC$578:'[1]IB VB'!$AC$582))</definedName>
    <definedName name="Hfd27_105">INDEX('[1]IB VB'!$AD$578:'[1]IB VB'!$AD$582,MATCH('[1]Totaal beeld organisatie'!#REF!,'[1]IB VB'!$AC$578:'[1]IB VB'!$AC$582))</definedName>
    <definedName name="hfd27_106" localSheetId="0">INDEX('[1]IB VB'!$AD$578:'[1]IB VB'!$AD$582,MATCH('[1]Totaal beeld organisatie'!#REF!,'[1]IB VB'!$AC$578:'[1]IB VB'!$AC$582))</definedName>
    <definedName name="hfd27_106">INDEX('[1]IB VB'!$AD$578:'[1]IB VB'!$AD$582,MATCH('[1]Totaal beeld organisatie'!#REF!,'[1]IB VB'!$AC$578:'[1]IB VB'!$AC$582))</definedName>
    <definedName name="Hfd27_107" localSheetId="0">INDEX('[1]IB VB'!$AD$578:'[1]IB VB'!$AD$582,MATCH('[1]Totaal beeld organisatie'!#REF!,'[1]IB VB'!$AC$578:'[1]IB VB'!$AC$582))</definedName>
    <definedName name="Hfd27_107">INDEX('[1]IB VB'!$AD$578:'[1]IB VB'!$AD$582,MATCH('[1]Totaal beeld organisatie'!#REF!,'[1]IB VB'!$AC$578:'[1]IB VB'!$AC$582))</definedName>
    <definedName name="Hfd27_108" localSheetId="0">INDEX('[1]IB VB'!$AD$578:'[1]IB VB'!$AD$582,MATCH('[1]Totaal beeld organisatie'!#REF!,'[1]IB VB'!$AC$578:'[1]IB VB'!$AC$582))</definedName>
    <definedName name="Hfd27_108">INDEX('[1]IB VB'!$AD$578:'[1]IB VB'!$AD$582,MATCH('[1]Totaal beeld organisatie'!#REF!,'[1]IB VB'!$AC$578:'[1]IB VB'!$AC$582))</definedName>
    <definedName name="Hfd27_109" localSheetId="0">INDEX('[1]IB VB'!$AD$578:'[1]IB VB'!$AD$582,MATCH('[1]Totaal beeld organisatie'!#REF!,'[1]IB VB'!$AC$578:'[1]IB VB'!$AC$582))</definedName>
    <definedName name="Hfd27_109">INDEX('[1]IB VB'!$AD$578:'[1]IB VB'!$AD$582,MATCH('[1]Totaal beeld organisatie'!#REF!,'[1]IB VB'!$AC$578:'[1]IB VB'!$AC$582))</definedName>
    <definedName name="Hfd27_11">INDEX('[1]IB VB'!$AD$578:'[1]IB VB'!$AD$582,MATCH('[1]Totaal beeld organisatie'!$D$9,'[1]IB VB'!$AC$578:'[1]IB VB'!$AC$582))</definedName>
    <definedName name="Hfd27_111">INDEX('[1]IB VB'!$AD$578:'[1]IB VB'!$AD$582,MATCH('[1]Totaal beeld organisatie'!$D$41,'[1]IB VB'!$AC$578:'[1]IB VB'!$AC$582))</definedName>
    <definedName name="Hfd27_112">INDEX('[1]IB VB'!$AD$578:'[1]IB VB'!$AD$582,MATCH('[1]Totaal beeld organisatie'!$D$42,'[1]IB VB'!$AC$578:'[1]IB VB'!$AC$582))</definedName>
    <definedName name="Hfd27_12">INDEX('[1]IB VB'!$AD$578:'[1]IB VB'!$AD$582,MATCH('[1]Totaal beeld organisatie'!$D$10,'[1]IB VB'!$AC$578:'[1]IB VB'!$AC$582))</definedName>
    <definedName name="Hfd27_121">INDEX('[1]IB VB'!$AD$578:'[1]IB VB'!$AD$582,MATCH('[1]Totaal beeld organisatie'!$D$44,'[1]IB VB'!$AC$578:'[1]IB VB'!$AC$582))</definedName>
    <definedName name="Hfd27_122">INDEX('[1]IB VB'!$AD$578:'[1]IB VB'!$AD$582,MATCH('[1]Totaal beeld organisatie'!$D$45,'[1]IB VB'!$AC$578:'[1]IB VB'!$AC$582))</definedName>
    <definedName name="Hfd27_123">INDEX('[1]IB VB'!$AD$578:'[1]IB VB'!$AD$582,MATCH('[1]Totaal beeld organisatie'!$D$46,'[1]IB VB'!$AC$578:'[1]IB VB'!$AC$582))</definedName>
    <definedName name="Hfd27_124">INDEX('[1]IB VB'!$AD$578:'[1]IB VB'!$AD$582,MATCH('[1]Totaal beeld organisatie'!$D$47,'[1]IB VB'!$AC$578:'[1]IB VB'!$AC$582))</definedName>
    <definedName name="Hfd27_125">INDEX('[1]IB VB'!$AD$578:'[1]IB VB'!$AD$582,MATCH('[1]Totaal beeld organisatie'!$D$48,'[1]IB VB'!$AC$578:'[1]IB VB'!$AC$582))</definedName>
    <definedName name="Hfd27_126">INDEX('[1]IB VB'!$AD$578:'[1]IB VB'!$AD$582,MATCH('[1]Totaal beeld organisatie'!$D$49,'[1]IB VB'!$AC$578:'[1]IB VB'!$AC$582))</definedName>
    <definedName name="Hfd27_127">INDEX('[1]IB VB'!$AD$578:'[1]IB VB'!$AD$582,MATCH('[1]Totaal beeld organisatie'!$D$50,'[1]IB VB'!$AC$578:'[1]IB VB'!$AC$582))</definedName>
    <definedName name="Hfd27_13">INDEX('[1]IB VB'!$AD$578:'[1]IB VB'!$AD$582,MATCH('[1]Totaal beeld organisatie'!$D$11,'[1]IB VB'!$AC$578:'[1]IB VB'!$AC$582))</definedName>
    <definedName name="Hfd27_131">INDEX('[1]IB VB'!$AD$578:'[1]IB VB'!$AD$582,MATCH('[1]Totaal beeld organisatie'!$D$52,'[1]IB VB'!$AC$578:'[1]IB VB'!$AC$582))</definedName>
    <definedName name="Hfd27_132">INDEX('[1]IB VB'!$AD$578:'[1]IB VB'!$AD$582,MATCH('[1]Totaal beeld organisatie'!$D$53,'[1]IB VB'!$AC$578:'[1]IB VB'!$AC$582))</definedName>
    <definedName name="Hfd27_14">INDEX('[1]IB VB'!$AD$578:'[1]IB VB'!$AD$582,MATCH('[1]Totaal beeld organisatie'!$D$12,'[1]IB VB'!$AC$578:'[1]IB VB'!$AC$582))</definedName>
    <definedName name="Hfd27_141">INDEX('[1]IB VB'!$AD$578:'[1]IB VB'!$AD$582,MATCH('[1]Totaal beeld organisatie'!$D$55,'[1]IB VB'!$AC$578:'[1]IB VB'!$AC$582))</definedName>
    <definedName name="Hfd27_142">INDEX('[1]IB VB'!$AD$578:'[1]IB VB'!$AD$582,MATCH('[1]Totaal beeld organisatie'!$D$56,'[1]IB VB'!$AC$578:'[1]IB VB'!$AC$582))</definedName>
    <definedName name="Hfd27_143">INDEX('[1]IB VB'!$AD$578:'[1]IB VB'!$AD$582,MATCH('[1]Totaal beeld organisatie'!$D$57,'[1]IB VB'!$AC$578:'[1]IB VB'!$AC$582))</definedName>
    <definedName name="Hfd27_15">INDEX('[1]IB VB'!$AD$578:'[1]IB VB'!$AD$582,MATCH('[1]Totaal beeld organisatie'!$D$13,'[1]IB VB'!$AC$578:'[1]IB VB'!$AC$582))</definedName>
    <definedName name="Hfd27_151">INDEX('[1]IB VB'!$AD$578:'[1]IB VB'!$AD$582,MATCH('[1]Totaal beeld organisatie'!$D$59,'[1]IB VB'!$AC$578:'[1]IB VB'!$AC$582))</definedName>
    <definedName name="hfd27_152">INDEX('[1]IB VB'!$AD$578:'[1]IB VB'!$AD$582,MATCH('[1]Totaal beeld organisatie'!$D$62,'[1]IB VB'!$AC$578:'[1]IB VB'!$AC$582))</definedName>
    <definedName name="Hfd27_16">INDEX('[1]IB VB'!$AD$578:'[1]IB VB'!$AD$582,MATCH('[1]Totaal beeld organisatie'!$D$14,'[1]IB VB'!$AC$578:'[1]IB VB'!$AC$582))</definedName>
    <definedName name="Hfd27_161">INDEX('[1]IB VB'!$AD$578:'[1]IB VB'!$AD$582,MATCH('[1]Totaal beeld organisatie'!$D$62,'[1]IB VB'!$AC$578:'[1]IB VB'!$AC$582))</definedName>
    <definedName name="Hfd27_17">INDEX('[1]IB VB'!$AD$578:'[1]IB VB'!$AD$582,MATCH('[1]Totaal beeld organisatie'!$D$15,'[1]IB VB'!$AC$578:'[1]IB VB'!$AC$582))</definedName>
    <definedName name="Hfd27_171">INDEX('[1]IB VB'!$AD$578:'[1]IB VB'!$AD$582,MATCH('[1]Totaal beeld organisatie'!$D$64,'[1]IB VB'!$AC$578:'[1]IB VB'!$AC$582))</definedName>
    <definedName name="Hfd27_172">INDEX('[1]IB VB'!$AD$578:'[1]IB VB'!$AD$582,MATCH('[1]Totaal beeld organisatie'!$D$65,'[1]IB VB'!$AC$578:'[1]IB VB'!$AC$582))</definedName>
    <definedName name="Hfd27_18">INDEX('[1]IB VB'!$AD$578:'[1]IB VB'!$AD$582,MATCH('[1]Totaal beeld organisatie'!$D$16,'[1]IB VB'!$AC$578:'[1]IB VB'!$AC$582))</definedName>
    <definedName name="Hfd27_181">INDEX('[1]IB VB'!$AD$578:'[1]IB VB'!$AD$582,MATCH('[1]Totaal beeld organisatie'!$D$67,'[1]IB VB'!$AC$578:'[1]IB VB'!$AC$582))</definedName>
    <definedName name="Hfd27_182">INDEX('[1]IB VB'!$AD$578:'[1]IB VB'!$AD$582,MATCH('[1]Totaal beeld organisatie'!$D$68,'[1]IB VB'!$AC$578:'[1]IB VB'!$AC$582))</definedName>
    <definedName name="Hfd27_5">INDEX('[1]IB VB'!$AD$578:'[1]IB VB'!$AD$582,MATCH('[1]Totaal beeld organisatie'!$D$3,'[1]IB VB'!$AC$578:'[1]IB VB'!$AC$582))</definedName>
    <definedName name="Hfd27_51">INDEX('[1]IB VB'!$AD$578:'[1]IB VB'!$AD$582,MATCH('[1]Totaal beeld organisatie'!$D$21,'[1]IB VB'!$AC$578:'[1]IB VB'!$AC$582))</definedName>
    <definedName name="Hfd27_6">INDEX('[1]IB VB'!$AD$578:'[1]IB VB'!$AD$582,MATCH('[1]Totaal beeld organisatie'!$D$4,'[1]IB VB'!$AC$578:'[1]IB VB'!$AC$582))</definedName>
    <definedName name="Hfd27_61">INDEX('[1]IB VB'!$AD$578:'[1]IB VB'!$AD$582,MATCH('[1]Totaal beeld organisatie'!$D$23,'[1]IB VB'!$AC$578:'[1]IB VB'!$AC$582))</definedName>
    <definedName name="Hfd27_62">INDEX('[1]IB VB'!$AD$578:'[1]IB VB'!$AD$582,MATCH('[1]Totaal beeld organisatie'!$D$24,'[1]IB VB'!$AC$578:'[1]IB VB'!$AC$582))</definedName>
    <definedName name="Hfd27_7">INDEX('[1]IB VB'!$AD$578:'[1]IB VB'!$AD$582,MATCH('[1]Totaal beeld organisatie'!$D$5,'[1]IB VB'!$AC$578:'[1]IB VB'!$AC$582))</definedName>
    <definedName name="Hfd27_71">INDEX('[1]IB VB'!$AD$578:'[1]IB VB'!$AD$582,MATCH('[1]Totaal beeld organisatie'!$D$26,'[1]IB VB'!$AC$578:'[1]IB VB'!$AC$582))</definedName>
    <definedName name="Hfd27_72">INDEX('[1]IB VB'!$AD$578:'[1]IB VB'!$AD$582,MATCH('[1]Totaal beeld organisatie'!$D$27,'[1]IB VB'!$AC$578:'[1]IB VB'!$AC$582))</definedName>
    <definedName name="Hfd27_73">INDEX('[1]IB VB'!$AD$578:'[1]IB VB'!$AD$582,MATCH('[1]Totaal beeld organisatie'!$D$28,'[1]IB VB'!$AC$578:'[1]IB VB'!$AC$582))</definedName>
    <definedName name="Hfd27_8">INDEX('[1]IB VB'!$AD$578:'[1]IB VB'!$AD$582,MATCH('[1]Totaal beeld organisatie'!$D$6,'[1]IB VB'!$AC$578:'[1]IB VB'!$AC$582))</definedName>
    <definedName name="Hfd27_81">INDEX('[1]IB VB'!$AD$578:'[1]IB VB'!$AD$582,MATCH('[1]Totaal beeld organisatie'!$D$30,'[1]IB VB'!$AC$578:'[1]IB VB'!$AC$582))</definedName>
    <definedName name="Hfd27_82">INDEX('[1]IB VB'!$AD$578:'[1]IB VB'!$AD$582,MATCH('[1]Totaal beeld organisatie'!$D$31,'[1]IB VB'!$AC$578:'[1]IB VB'!$AC$582))</definedName>
    <definedName name="Hfd27_83">INDEX('[1]IB VB'!$AD$578:'[1]IB VB'!$AD$582,MATCH('[1]Totaal beeld organisatie'!$D$32,'[1]IB VB'!$AC$578:'[1]IB VB'!$AC$582))</definedName>
    <definedName name="Hfd27_9">INDEX('[1]IB VB'!$AD$578:'[1]IB VB'!$AD$582,MATCH('[1]Totaal beeld organisatie'!$D$7,'[1]IB VB'!$AC$578:'[1]IB VB'!$AC$582))</definedName>
    <definedName name="Hfd27_91">INDEX('[1]IB VB'!$AD$578:'[1]IB VB'!$AD$582,MATCH('[1]Totaal beeld organisatie'!$D$34,'[1]IB VB'!$AC$578:'[1]IB VB'!$AC$582))</definedName>
    <definedName name="Hfd27_92">INDEX('[1]IB VB'!$AD$578:'[1]IB VB'!$AD$582,MATCH('[1]Totaal beeld organisatie'!$D$35,'[1]IB VB'!$AC$578:'[1]IB VB'!$AC$582))</definedName>
    <definedName name="Hfd27_93">INDEX('[1]IB VB'!$AD$578:'[1]IB VB'!$AD$582,MATCH('[1]Totaal beeld organisatie'!$D$36,'[1]IB VB'!$AC$578:'[1]IB VB'!$AC$582))</definedName>
    <definedName name="Hfd27_94">INDEX('[1]IB VB'!$AD$578:'[1]IB VB'!$AD$582,MATCH('[1]Totaal beeld organisatie'!$D$37,'[1]IB VB'!$AC$578:'[1]IB VB'!$AC$582))</definedName>
    <definedName name="ImpactMatrix" localSheetId="0">#REF!</definedName>
    <definedName name="ImpactMatrix">#REF!</definedName>
    <definedName name="ISO_27K_NL">'[1]Audit Controls'!$A$5:$D$118</definedName>
    <definedName name="ISO_HFD">[1]ISO_27002!$A$6:$B$266</definedName>
    <definedName name="ISO_OBM">[1]Vragenlijst!$E$2:$F$1170</definedName>
    <definedName name="Risk_01" localSheetId="0">#REF!</definedName>
    <definedName name="Risk_01">#REF!</definedName>
    <definedName name="VGO">[1]Parameters!$B$2:$B$5</definedName>
  </definedNames>
  <calcPr calcId="162913"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14" l="1"/>
  <c r="D8" i="14"/>
  <c r="D11" i="14" s="1"/>
  <c r="N7" i="14" s="1"/>
  <c r="N8" i="14" s="1"/>
  <c r="D9" i="14"/>
  <c r="M11" i="14"/>
  <c r="M16" i="14"/>
  <c r="G32" i="14" l="1"/>
  <c r="J8" i="14" s="1"/>
  <c r="J9" i="14" s="1"/>
  <c r="K9" i="14" s="1"/>
  <c r="M8" i="14"/>
  <c r="D15" i="14"/>
  <c r="N22" i="14" s="1"/>
  <c r="N23" i="14" s="1"/>
  <c r="M23" i="14" s="1"/>
  <c r="D12" i="14"/>
  <c r="N17" i="14" s="1"/>
  <c r="N18" i="14" s="1"/>
  <c r="M18" i="14" s="1"/>
  <c r="D10" i="14"/>
  <c r="N12" i="14" s="1"/>
  <c r="N13" i="14" s="1"/>
  <c r="M13" i="14" s="1"/>
  <c r="D16" i="14"/>
  <c r="N27" i="14" s="1"/>
  <c r="N28" i="14" s="1"/>
  <c r="M28" i="14" s="1"/>
  <c r="K8" i="14" l="1"/>
  <c r="J10" i="14"/>
  <c r="K10" i="14" s="1"/>
  <c r="E9" i="12"/>
  <c r="J11" i="14" l="1"/>
  <c r="J12" i="14" s="1"/>
  <c r="E8" i="12"/>
  <c r="E13" i="12" s="1"/>
  <c r="D8" i="12"/>
  <c r="D9" i="12"/>
  <c r="G8" i="12"/>
  <c r="G9" i="12"/>
  <c r="F9" i="12"/>
  <c r="F8" i="12"/>
  <c r="K11" i="14" l="1"/>
  <c r="J13" i="14"/>
  <c r="K12" i="14"/>
  <c r="F13" i="12"/>
  <c r="G13" i="12"/>
  <c r="J32" i="12"/>
  <c r="M8" i="12" s="1"/>
  <c r="Q8" i="12" s="1"/>
  <c r="E10" i="12"/>
  <c r="D13" i="12"/>
  <c r="D10" i="12"/>
  <c r="G10" i="12"/>
  <c r="F10" i="12"/>
  <c r="K13" i="14" l="1"/>
  <c r="J14" i="14"/>
  <c r="M9" i="12"/>
  <c r="O9" i="12" s="1"/>
  <c r="N8" i="12"/>
  <c r="O8" i="12"/>
  <c r="P8" i="12"/>
  <c r="K14" i="14" l="1"/>
  <c r="J15" i="14"/>
  <c r="P9" i="12"/>
  <c r="Q9" i="12"/>
  <c r="N9" i="12"/>
  <c r="M10" i="12"/>
  <c r="Q10" i="12" s="1"/>
  <c r="J16" i="14" l="1"/>
  <c r="K15" i="14"/>
  <c r="O10" i="12"/>
  <c r="N10" i="12"/>
  <c r="M11" i="12"/>
  <c r="O11" i="12" s="1"/>
  <c r="P10" i="12"/>
  <c r="K16" i="14" l="1"/>
  <c r="J17" i="14"/>
  <c r="Q11" i="12"/>
  <c r="M12" i="12"/>
  <c r="Q12" i="12" s="1"/>
  <c r="P11" i="12"/>
  <c r="N11" i="12"/>
  <c r="O12" i="12" l="1"/>
  <c r="K17" i="14"/>
  <c r="J18" i="14"/>
  <c r="N12" i="12"/>
  <c r="M13" i="12"/>
  <c r="N13" i="12" s="1"/>
  <c r="P12" i="12"/>
  <c r="O13" i="12" l="1"/>
  <c r="P13" i="12"/>
  <c r="J19" i="14"/>
  <c r="K18" i="14"/>
  <c r="M14" i="12"/>
  <c r="O14" i="12" s="1"/>
  <c r="Q13" i="12"/>
  <c r="N14" i="12" l="1"/>
  <c r="M15" i="12"/>
  <c r="P15" i="12" s="1"/>
  <c r="P14" i="12"/>
  <c r="Q14" i="12"/>
  <c r="J20" i="14"/>
  <c r="K19" i="14"/>
  <c r="M16" i="12"/>
  <c r="Q15" i="12"/>
  <c r="N15" i="12"/>
  <c r="O15" i="12" l="1"/>
  <c r="K20" i="14"/>
  <c r="J21" i="14"/>
  <c r="M17" i="12"/>
  <c r="O16" i="12"/>
  <c r="Q16" i="12"/>
  <c r="P16" i="12"/>
  <c r="N16" i="12"/>
  <c r="J22" i="14" l="1"/>
  <c r="K21" i="14"/>
  <c r="M18" i="12"/>
  <c r="P17" i="12"/>
  <c r="O17" i="12"/>
  <c r="N17" i="12"/>
  <c r="Q17" i="12"/>
  <c r="K22" i="14" l="1"/>
  <c r="J23" i="14"/>
  <c r="M19" i="12"/>
  <c r="Q18" i="12"/>
  <c r="P18" i="12"/>
  <c r="O18" i="12"/>
  <c r="N18" i="12"/>
  <c r="K23" i="14" l="1"/>
  <c r="J24" i="14"/>
  <c r="M20" i="12"/>
  <c r="Q19" i="12"/>
  <c r="P19" i="12"/>
  <c r="O19" i="12"/>
  <c r="N19" i="12"/>
  <c r="J25" i="14" l="1"/>
  <c r="K24" i="14"/>
  <c r="M21" i="12"/>
  <c r="O20" i="12"/>
  <c r="Q20" i="12"/>
  <c r="P20" i="12"/>
  <c r="N20" i="12"/>
  <c r="K25" i="14" l="1"/>
  <c r="J26" i="14"/>
  <c r="M22" i="12"/>
  <c r="P21" i="12"/>
  <c r="O21" i="12"/>
  <c r="N21" i="12"/>
  <c r="Q21" i="12"/>
  <c r="K26" i="14" l="1"/>
  <c r="J27" i="14"/>
  <c r="M23" i="12"/>
  <c r="Q22" i="12"/>
  <c r="P22" i="12"/>
  <c r="O22" i="12"/>
  <c r="N22" i="12"/>
  <c r="J28" i="14" l="1"/>
  <c r="K27" i="14"/>
  <c r="M24" i="12"/>
  <c r="Q23" i="12"/>
  <c r="P23" i="12"/>
  <c r="O23" i="12"/>
  <c r="N23" i="12"/>
  <c r="K28" i="14" l="1"/>
  <c r="J29" i="14"/>
  <c r="M25" i="12"/>
  <c r="O24" i="12"/>
  <c r="Q24" i="12"/>
  <c r="P24" i="12"/>
  <c r="N24" i="12"/>
  <c r="J30" i="14" l="1"/>
  <c r="K29" i="14"/>
  <c r="M26" i="12"/>
  <c r="P25" i="12"/>
  <c r="O25" i="12"/>
  <c r="Q25" i="12"/>
  <c r="N25" i="12"/>
  <c r="J31" i="14" l="1"/>
  <c r="K30" i="14"/>
  <c r="M27" i="12"/>
  <c r="Q26" i="12"/>
  <c r="P26" i="12"/>
  <c r="O26" i="12"/>
  <c r="N26" i="12"/>
  <c r="K31" i="14" l="1"/>
  <c r="J32" i="14"/>
  <c r="M28" i="12"/>
  <c r="Q27" i="12"/>
  <c r="P27" i="12"/>
  <c r="O27" i="12"/>
  <c r="N27" i="12"/>
  <c r="J33" i="14" l="1"/>
  <c r="K32" i="14"/>
  <c r="M29" i="12"/>
  <c r="O28" i="12"/>
  <c r="Q28" i="12"/>
  <c r="N28" i="12"/>
  <c r="P28" i="12"/>
  <c r="K33" i="14" l="1"/>
  <c r="J34" i="14"/>
  <c r="M30" i="12"/>
  <c r="P29" i="12"/>
  <c r="O29" i="12"/>
  <c r="N29" i="12"/>
  <c r="Q29" i="12"/>
  <c r="J35" i="14" l="1"/>
  <c r="K34" i="14"/>
  <c r="M31" i="12"/>
  <c r="Q30" i="12"/>
  <c r="P30" i="12"/>
  <c r="O30" i="12"/>
  <c r="N30" i="12"/>
  <c r="K35" i="14" l="1"/>
  <c r="J36" i="14"/>
  <c r="M32" i="12"/>
  <c r="Q31" i="12"/>
  <c r="P31" i="12"/>
  <c r="O31" i="12"/>
  <c r="N31" i="12"/>
  <c r="J37" i="14" l="1"/>
  <c r="K36" i="14"/>
  <c r="M33" i="12"/>
  <c r="O32" i="12"/>
  <c r="Q32" i="12"/>
  <c r="N32" i="12"/>
  <c r="P32" i="12"/>
  <c r="K37" i="14" l="1"/>
  <c r="J38" i="14"/>
  <c r="M34" i="12"/>
  <c r="P33" i="12"/>
  <c r="O33" i="12"/>
  <c r="N33" i="12"/>
  <c r="Q33" i="12"/>
  <c r="J39" i="14" l="1"/>
  <c r="K38" i="14"/>
  <c r="M35" i="12"/>
  <c r="Q34" i="12"/>
  <c r="P34" i="12"/>
  <c r="O34" i="12"/>
  <c r="N34" i="12"/>
  <c r="K39" i="14" l="1"/>
  <c r="J40" i="14"/>
  <c r="M36" i="12"/>
  <c r="Q35" i="12"/>
  <c r="P35" i="12"/>
  <c r="O35" i="12"/>
  <c r="N35" i="12"/>
  <c r="J41" i="14" l="1"/>
  <c r="K40" i="14"/>
  <c r="M37" i="12"/>
  <c r="O36" i="12"/>
  <c r="Q36" i="12"/>
  <c r="P36" i="12"/>
  <c r="N36" i="12"/>
  <c r="K41" i="14" l="1"/>
  <c r="J42" i="14"/>
  <c r="M38" i="12"/>
  <c r="P37" i="12"/>
  <c r="O37" i="12"/>
  <c r="N37" i="12"/>
  <c r="Q37" i="12"/>
  <c r="J43" i="14" l="1"/>
  <c r="K42" i="14"/>
  <c r="M39" i="12"/>
  <c r="Q38" i="12"/>
  <c r="P38" i="12"/>
  <c r="O38" i="12"/>
  <c r="N38" i="12"/>
  <c r="K43" i="14" l="1"/>
  <c r="J44" i="14"/>
  <c r="M40" i="12"/>
  <c r="Q39" i="12"/>
  <c r="P39" i="12"/>
  <c r="N39" i="12"/>
  <c r="O39" i="12"/>
  <c r="J45" i="14" l="1"/>
  <c r="K44" i="14"/>
  <c r="M41" i="12"/>
  <c r="O40" i="12"/>
  <c r="Q40" i="12"/>
  <c r="P40" i="12"/>
  <c r="N40" i="12"/>
  <c r="K45" i="14" l="1"/>
  <c r="J46" i="14"/>
  <c r="M42" i="12"/>
  <c r="P41" i="12"/>
  <c r="O41" i="12"/>
  <c r="Q41" i="12"/>
  <c r="N41" i="12"/>
  <c r="J47" i="14" l="1"/>
  <c r="K46" i="14"/>
  <c r="M43" i="12"/>
  <c r="Q42" i="12"/>
  <c r="P42" i="12"/>
  <c r="O42" i="12"/>
  <c r="N42" i="12"/>
  <c r="K47" i="14" l="1"/>
  <c r="J48" i="14"/>
  <c r="M44" i="12"/>
  <c r="Q43" i="12"/>
  <c r="P43" i="12"/>
  <c r="N43" i="12"/>
  <c r="O43" i="12"/>
  <c r="J49" i="14" l="1"/>
  <c r="K48" i="14"/>
  <c r="M45" i="12"/>
  <c r="O44" i="12"/>
  <c r="Q44" i="12"/>
  <c r="P44" i="12"/>
  <c r="N44" i="12"/>
  <c r="K49" i="14" l="1"/>
  <c r="J50" i="14"/>
  <c r="M46" i="12"/>
  <c r="P45" i="12"/>
  <c r="O45" i="12"/>
  <c r="N45" i="12"/>
  <c r="Q45" i="12"/>
  <c r="J51" i="14" l="1"/>
  <c r="K50" i="14"/>
  <c r="M47" i="12"/>
  <c r="Q46" i="12"/>
  <c r="P46" i="12"/>
  <c r="O46" i="12"/>
  <c r="N46" i="12"/>
  <c r="K51" i="14" l="1"/>
  <c r="J52" i="14"/>
  <c r="M48" i="12"/>
  <c r="Q47" i="12"/>
  <c r="P47" i="12"/>
  <c r="O47" i="12"/>
  <c r="N47" i="12"/>
  <c r="J53" i="14" l="1"/>
  <c r="K52" i="14"/>
  <c r="M49" i="12"/>
  <c r="O48" i="12"/>
  <c r="Q48" i="12"/>
  <c r="P48" i="12"/>
  <c r="N48" i="12"/>
  <c r="J54" i="14" l="1"/>
  <c r="K53" i="14"/>
  <c r="M50" i="12"/>
  <c r="P49" i="12"/>
  <c r="O49" i="12"/>
  <c r="N49" i="12"/>
  <c r="Q49" i="12"/>
  <c r="J55" i="14" l="1"/>
  <c r="K54" i="14"/>
  <c r="M51" i="12"/>
  <c r="Q50" i="12"/>
  <c r="P50" i="12"/>
  <c r="O50" i="12"/>
  <c r="N50" i="12"/>
  <c r="K55" i="14" l="1"/>
  <c r="J56" i="14"/>
  <c r="M52" i="12"/>
  <c r="Q51" i="12"/>
  <c r="P51" i="12"/>
  <c r="O51" i="12"/>
  <c r="N51" i="12"/>
  <c r="J57" i="14" l="1"/>
  <c r="K56" i="14"/>
  <c r="M53" i="12"/>
  <c r="O52" i="12"/>
  <c r="Q52" i="12"/>
  <c r="P52" i="12"/>
  <c r="N52" i="12"/>
  <c r="K57" i="14" l="1"/>
  <c r="J58" i="14"/>
  <c r="M54" i="12"/>
  <c r="P53" i="12"/>
  <c r="O53" i="12"/>
  <c r="N53" i="12"/>
  <c r="Q53" i="12"/>
  <c r="J59" i="14" l="1"/>
  <c r="K58" i="14"/>
  <c r="M55" i="12"/>
  <c r="Q54" i="12"/>
  <c r="P54" i="12"/>
  <c r="O54" i="12"/>
  <c r="N54" i="12"/>
  <c r="K59" i="14" l="1"/>
  <c r="J60" i="14"/>
  <c r="M56" i="12"/>
  <c r="Q55" i="12"/>
  <c r="P55" i="12"/>
  <c r="N55" i="12"/>
  <c r="O55" i="12"/>
  <c r="J61" i="14" l="1"/>
  <c r="K60" i="14"/>
  <c r="M57" i="12"/>
  <c r="O56" i="12"/>
  <c r="Q56" i="12"/>
  <c r="P56" i="12"/>
  <c r="N56" i="12"/>
  <c r="J62" i="14" l="1"/>
  <c r="K61" i="14"/>
  <c r="M58" i="12"/>
  <c r="P57" i="12"/>
  <c r="O57" i="12"/>
  <c r="Q57" i="12"/>
  <c r="N57" i="12"/>
  <c r="J63" i="14" l="1"/>
  <c r="K62" i="14"/>
  <c r="M59" i="12"/>
  <c r="Q58" i="12"/>
  <c r="P58" i="12"/>
  <c r="O58" i="12"/>
  <c r="N58" i="12"/>
  <c r="K63" i="14" l="1"/>
  <c r="J64" i="14"/>
  <c r="M60" i="12"/>
  <c r="Q59" i="12"/>
  <c r="P59" i="12"/>
  <c r="O59" i="12"/>
  <c r="N59" i="12"/>
  <c r="J65" i="14" l="1"/>
  <c r="K64" i="14"/>
  <c r="M61" i="12"/>
  <c r="O60" i="12"/>
  <c r="Q60" i="12"/>
  <c r="N60" i="12"/>
  <c r="P60" i="12"/>
  <c r="K65" i="14" l="1"/>
  <c r="J66" i="14"/>
  <c r="M62" i="12"/>
  <c r="P61" i="12"/>
  <c r="O61" i="12"/>
  <c r="N61" i="12"/>
  <c r="Q61" i="12"/>
  <c r="J67" i="14" l="1"/>
  <c r="K66" i="14"/>
  <c r="M63" i="12"/>
  <c r="Q62" i="12"/>
  <c r="P62" i="12"/>
  <c r="O62" i="12"/>
  <c r="N62" i="12"/>
  <c r="J68" i="14" l="1"/>
  <c r="K67" i="14"/>
  <c r="M64" i="12"/>
  <c r="Q63" i="12"/>
  <c r="P63" i="12"/>
  <c r="O63" i="12"/>
  <c r="N63" i="12"/>
  <c r="J69" i="14" l="1"/>
  <c r="K68" i="14"/>
  <c r="M65" i="12"/>
  <c r="O64" i="12"/>
  <c r="Q64" i="12"/>
  <c r="N64" i="12"/>
  <c r="P64" i="12"/>
  <c r="K69" i="14" l="1"/>
  <c r="J70" i="14"/>
  <c r="M66" i="12"/>
  <c r="P65" i="12"/>
  <c r="O65" i="12"/>
  <c r="N65" i="12"/>
  <c r="Q65" i="12"/>
  <c r="J71" i="14" l="1"/>
  <c r="K70" i="14"/>
  <c r="M67" i="12"/>
  <c r="Q66" i="12"/>
  <c r="P66" i="12"/>
  <c r="O66" i="12"/>
  <c r="N66" i="12"/>
  <c r="K71" i="14" l="1"/>
  <c r="J72" i="14"/>
  <c r="M68" i="12"/>
  <c r="N67" i="12"/>
  <c r="Q67" i="12"/>
  <c r="P67" i="12"/>
  <c r="O67" i="12"/>
  <c r="J73" i="14" l="1"/>
  <c r="K72" i="14"/>
  <c r="M69" i="12"/>
  <c r="O68" i="12"/>
  <c r="Q68" i="12"/>
  <c r="P68" i="12"/>
  <c r="N68" i="12"/>
  <c r="J74" i="14" l="1"/>
  <c r="K73" i="14"/>
  <c r="M70" i="12"/>
  <c r="P69" i="12"/>
  <c r="O69" i="12"/>
  <c r="N69" i="12"/>
  <c r="Q69" i="12"/>
  <c r="J75" i="14" l="1"/>
  <c r="K74" i="14"/>
  <c r="M71" i="12"/>
  <c r="Q70" i="12"/>
  <c r="P70" i="12"/>
  <c r="O70" i="12"/>
  <c r="N70" i="12"/>
  <c r="K75" i="14" l="1"/>
  <c r="J76" i="14"/>
  <c r="M72" i="12"/>
  <c r="N71" i="12"/>
  <c r="Q71" i="12"/>
  <c r="P71" i="12"/>
  <c r="O71" i="12"/>
  <c r="J77" i="14" l="1"/>
  <c r="K76" i="14"/>
  <c r="M73" i="12"/>
  <c r="O72" i="12"/>
  <c r="Q72" i="12"/>
  <c r="P72" i="12"/>
  <c r="N72" i="12"/>
  <c r="J78" i="14" l="1"/>
  <c r="K77" i="14"/>
  <c r="M74" i="12"/>
  <c r="P73" i="12"/>
  <c r="O73" i="12"/>
  <c r="N73" i="12"/>
  <c r="Q73" i="12"/>
  <c r="J79" i="14" l="1"/>
  <c r="K78" i="14"/>
  <c r="M75" i="12"/>
  <c r="Q74" i="12"/>
  <c r="P74" i="12"/>
  <c r="N74" i="12"/>
  <c r="O74" i="12"/>
  <c r="K79" i="14" l="1"/>
  <c r="J80" i="14"/>
  <c r="M76" i="12"/>
  <c r="N75" i="12"/>
  <c r="Q75" i="12"/>
  <c r="P75" i="12"/>
  <c r="O75" i="12"/>
  <c r="J81" i="14" l="1"/>
  <c r="K80" i="14"/>
  <c r="M77" i="12"/>
  <c r="O76" i="12"/>
  <c r="Q76" i="12"/>
  <c r="N76" i="12"/>
  <c r="P76" i="12"/>
  <c r="J82" i="14" l="1"/>
  <c r="K81" i="14"/>
  <c r="M78" i="12"/>
  <c r="P77" i="12"/>
  <c r="O77" i="12"/>
  <c r="N77" i="12"/>
  <c r="Q77" i="12"/>
  <c r="J83" i="14" l="1"/>
  <c r="K82" i="14"/>
  <c r="M79" i="12"/>
  <c r="Q78" i="12"/>
  <c r="P78" i="12"/>
  <c r="N78" i="12"/>
  <c r="O78" i="12"/>
  <c r="K83" i="14" l="1"/>
  <c r="J84" i="14"/>
  <c r="M80" i="12"/>
  <c r="N79" i="12"/>
  <c r="Q79" i="12"/>
  <c r="P79" i="12"/>
  <c r="O79" i="12"/>
  <c r="J85" i="14" l="1"/>
  <c r="K84" i="14"/>
  <c r="M81" i="12"/>
  <c r="O80" i="12"/>
  <c r="Q80" i="12"/>
  <c r="P80" i="12"/>
  <c r="N80" i="12"/>
  <c r="K85" i="14" l="1"/>
  <c r="J86" i="14"/>
  <c r="M82" i="12"/>
  <c r="P81" i="12"/>
  <c r="O81" i="12"/>
  <c r="N81" i="12"/>
  <c r="Q81" i="12"/>
  <c r="J87" i="14" l="1"/>
  <c r="K86" i="14"/>
  <c r="M83" i="12"/>
  <c r="Q82" i="12"/>
  <c r="P82" i="12"/>
  <c r="N82" i="12"/>
  <c r="O82" i="12"/>
  <c r="J88" i="14" l="1"/>
  <c r="K87" i="14"/>
  <c r="M84" i="12"/>
  <c r="N83" i="12"/>
  <c r="Q83" i="12"/>
  <c r="P83" i="12"/>
  <c r="O83" i="12"/>
  <c r="J89" i="14" l="1"/>
  <c r="K88" i="14"/>
  <c r="M85" i="12"/>
  <c r="O84" i="12"/>
  <c r="Q84" i="12"/>
  <c r="P84" i="12"/>
  <c r="N84" i="12"/>
  <c r="K89" i="14" l="1"/>
  <c r="J90" i="14"/>
  <c r="M86" i="12"/>
  <c r="P85" i="12"/>
  <c r="O85" i="12"/>
  <c r="N85" i="12"/>
  <c r="Q85" i="12"/>
  <c r="J91" i="14" l="1"/>
  <c r="K90" i="14"/>
  <c r="M87" i="12"/>
  <c r="Q86" i="12"/>
  <c r="P86" i="12"/>
  <c r="N86" i="12"/>
  <c r="O86" i="12"/>
  <c r="K91" i="14" l="1"/>
  <c r="J92" i="14"/>
  <c r="M88" i="12"/>
  <c r="N87" i="12"/>
  <c r="Q87" i="12"/>
  <c r="P87" i="12"/>
  <c r="O87" i="12"/>
  <c r="J93" i="14" l="1"/>
  <c r="K92" i="14"/>
  <c r="M89" i="12"/>
  <c r="O88" i="12"/>
  <c r="Q88" i="12"/>
  <c r="P88" i="12"/>
  <c r="N88" i="12"/>
  <c r="J94" i="14" l="1"/>
  <c r="K93" i="14"/>
  <c r="M90" i="12"/>
  <c r="P89" i="12"/>
  <c r="O89" i="12"/>
  <c r="N89" i="12"/>
  <c r="Q89" i="12"/>
  <c r="J95" i="14" l="1"/>
  <c r="K94" i="14"/>
  <c r="M91" i="12"/>
  <c r="Q90" i="12"/>
  <c r="P90" i="12"/>
  <c r="N90" i="12"/>
  <c r="O90" i="12"/>
  <c r="K95" i="14" l="1"/>
  <c r="J96" i="14"/>
  <c r="M92" i="12"/>
  <c r="N91" i="12"/>
  <c r="Q91" i="12"/>
  <c r="P91" i="12"/>
  <c r="O91" i="12"/>
  <c r="J97" i="14" l="1"/>
  <c r="K96" i="14"/>
  <c r="M93" i="12"/>
  <c r="O92" i="12"/>
  <c r="Q92" i="12"/>
  <c r="N92" i="12"/>
  <c r="P92" i="12"/>
  <c r="K97" i="14" l="1"/>
  <c r="J98" i="14"/>
  <c r="M94" i="12"/>
  <c r="P93" i="12"/>
  <c r="O93" i="12"/>
  <c r="N93" i="12"/>
  <c r="Q93" i="12"/>
  <c r="J99" i="14" l="1"/>
  <c r="K98" i="14"/>
  <c r="M95" i="12"/>
  <c r="Q94" i="12"/>
  <c r="P94" i="12"/>
  <c r="N94" i="12"/>
  <c r="O94" i="12"/>
  <c r="J100" i="14" l="1"/>
  <c r="K99" i="14"/>
  <c r="M96" i="12"/>
  <c r="N95" i="12"/>
  <c r="Q95" i="12"/>
  <c r="P95" i="12"/>
  <c r="O95" i="12"/>
  <c r="J101" i="14" l="1"/>
  <c r="K100" i="14"/>
  <c r="M97" i="12"/>
  <c r="O96" i="12"/>
  <c r="Q96" i="12"/>
  <c r="N96" i="12"/>
  <c r="P96" i="12"/>
  <c r="K101" i="14" l="1"/>
  <c r="J102" i="14"/>
  <c r="M98" i="12"/>
  <c r="P97" i="12"/>
  <c r="O97" i="12"/>
  <c r="N97" i="12"/>
  <c r="Q97" i="12"/>
  <c r="J103" i="14" l="1"/>
  <c r="K102" i="14"/>
  <c r="M99" i="12"/>
  <c r="Q98" i="12"/>
  <c r="P98" i="12"/>
  <c r="N98" i="12"/>
  <c r="O98" i="12"/>
  <c r="J104" i="14" l="1"/>
  <c r="K103" i="14"/>
  <c r="M100" i="12"/>
  <c r="N99" i="12"/>
  <c r="Q99" i="12"/>
  <c r="P99" i="12"/>
  <c r="O99" i="12"/>
  <c r="J105" i="14" l="1"/>
  <c r="K104" i="14"/>
  <c r="M101" i="12"/>
  <c r="O100" i="12"/>
  <c r="Q100" i="12"/>
  <c r="P100" i="12"/>
  <c r="N100" i="12"/>
  <c r="K105" i="14" l="1"/>
  <c r="J106" i="14"/>
  <c r="K106" i="14" s="1"/>
  <c r="M102" i="12"/>
  <c r="P101" i="12"/>
  <c r="O101" i="12"/>
  <c r="N101" i="12"/>
  <c r="Q101" i="12"/>
  <c r="M103" i="12" l="1"/>
  <c r="Q102" i="12"/>
  <c r="P102" i="12"/>
  <c r="N102" i="12"/>
  <c r="O102" i="12"/>
  <c r="M104" i="12" l="1"/>
  <c r="N103" i="12"/>
  <c r="Q103" i="12"/>
  <c r="P103" i="12"/>
  <c r="O103" i="12"/>
  <c r="M105" i="12" l="1"/>
  <c r="O104" i="12"/>
  <c r="Q104" i="12"/>
  <c r="P104" i="12"/>
  <c r="N104" i="12"/>
  <c r="M106" i="12" l="1"/>
  <c r="P105" i="12"/>
  <c r="O105" i="12"/>
  <c r="N105" i="12"/>
  <c r="Q105" i="12"/>
  <c r="Q106" i="12" l="1"/>
  <c r="P106" i="12"/>
  <c r="N106" i="12"/>
  <c r="O106" i="12"/>
</calcChain>
</file>

<file path=xl/sharedStrings.xml><?xml version="1.0" encoding="utf-8"?>
<sst xmlns="http://schemas.openxmlformats.org/spreadsheetml/2006/main" count="42" uniqueCount="29">
  <si>
    <t>Expected loss</t>
  </si>
  <si>
    <t>Mean</t>
  </si>
  <si>
    <t>Median</t>
  </si>
  <si>
    <t>Upper Bound</t>
  </si>
  <si>
    <t>Lower Bound</t>
  </si>
  <si>
    <t>Percentiles</t>
  </si>
  <si>
    <t>5% percentile</t>
  </si>
  <si>
    <t>95% percentile</t>
  </si>
  <si>
    <t>Mean of ln(x)</t>
  </si>
  <si>
    <t>Standard deviation of ln(x)</t>
  </si>
  <si>
    <t>https://en.wikipedia.org/wiki/Standard_deviation</t>
  </si>
  <si>
    <t>https://math.stackexchange.com/questions/1878357/how-to-interpret-this-excel-formula-for-expected-loss</t>
  </si>
  <si>
    <t>https://en.wikipedia.org/wiki/Confidence_interval</t>
  </si>
  <si>
    <t>Probability of event occurring</t>
  </si>
  <si>
    <t>Scale</t>
  </si>
  <si>
    <t>Steps</t>
  </si>
  <si>
    <t>Curve 1</t>
  </si>
  <si>
    <t>Curve 2</t>
  </si>
  <si>
    <t>Curve 3</t>
  </si>
  <si>
    <t>Curve 4</t>
  </si>
  <si>
    <t>Step</t>
  </si>
  <si>
    <t>This spreadsheet is provided a part of the CISO Says blog series by Chris van den Hooven.
https://www.nixu.com/blog/ciso-says-lies-damn-lies-statistics
Change the "white" cells to see the effect of the changing parameters.</t>
  </si>
  <si>
    <t>90% confidence interval</t>
  </si>
  <si>
    <t>Median (50% of samples)</t>
  </si>
  <si>
    <t>Mode (highest point)</t>
  </si>
  <si>
    <t>Max scale</t>
  </si>
  <si>
    <t>Density</t>
  </si>
  <si>
    <t>Loss</t>
  </si>
  <si>
    <t>Vertical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</si>
</sst>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809]#,##0"/>
  </numFmts>
  <fonts count="23" x14ac:knownFonts="1">
    <font>
      <sz val="11"/>
      <color theme="1"/>
      <name val="Calibri"/>
      <family val="2"/>
      <scheme val="minor"/>
    </font>
    <font>
      <sz val="11"/>
      <color theme="1"/>
      <name val="Calibri"/>
      <family val="2"/>
      <scheme val="minor"/>
    </font>
    <font>
      <sz val="9"/>
      <color theme="1"/>
      <name val="Arial"/>
      <family val="2"/>
    </font>
    <font>
      <b/>
      <sz val="9"/>
      <color rgb="FFFA7D00"/>
      <name val="Arial"/>
      <family val="2"/>
    </font>
    <font>
      <b/>
      <sz val="9"/>
      <color theme="0"/>
      <name val="Arial"/>
      <family val="2"/>
    </font>
    <font>
      <sz val="9"/>
      <color rgb="FFFA7D00"/>
      <name val="Arial"/>
      <family val="2"/>
    </font>
    <font>
      <sz val="9"/>
      <color rgb="FF006100"/>
      <name val="Arial"/>
      <family val="2"/>
    </font>
    <font>
      <sz val="9"/>
      <color rgb="FF3F3F76"/>
      <name val="Arial"/>
      <family val="2"/>
    </font>
    <font>
      <b/>
      <sz val="15"/>
      <color theme="3"/>
      <name val="Arial"/>
      <family val="2"/>
    </font>
    <font>
      <b/>
      <sz val="13"/>
      <color theme="3"/>
      <name val="Arial"/>
      <family val="2"/>
    </font>
    <font>
      <b/>
      <sz val="11"/>
      <color theme="3"/>
      <name val="Arial"/>
      <family val="2"/>
    </font>
    <font>
      <sz val="9"/>
      <color rgb="FF9C6500"/>
      <name val="Arial"/>
      <family val="2"/>
    </font>
    <font>
      <sz val="12"/>
      <color theme="1"/>
      <name val="Calibri"/>
      <family val="2"/>
      <scheme val="minor"/>
    </font>
    <font>
      <sz val="9"/>
      <color rgb="FF9C0006"/>
      <name val="Arial"/>
      <family val="2"/>
    </font>
    <font>
      <b/>
      <sz val="18"/>
      <color theme="3"/>
      <name val="Calibri Light"/>
      <family val="2"/>
      <scheme val="major"/>
    </font>
    <font>
      <b/>
      <sz val="9"/>
      <color theme="1"/>
      <name val="Arial"/>
      <family val="2"/>
    </font>
    <font>
      <b/>
      <sz val="9"/>
      <color rgb="FF3F3F3F"/>
      <name val="Arial"/>
      <family val="2"/>
    </font>
    <font>
      <i/>
      <sz val="9"/>
      <color rgb="FF7F7F7F"/>
      <name val="Arial"/>
      <family val="2"/>
    </font>
    <font>
      <sz val="9"/>
      <color rgb="FFFF0000"/>
      <name val="Arial"/>
      <family val="2"/>
    </font>
    <font>
      <sz val="10"/>
      <color theme="1"/>
      <name val="Arial"/>
      <family val="2"/>
    </font>
    <font>
      <sz val="10"/>
      <name val="Arial"/>
      <family val="2"/>
    </font>
    <font>
      <u/>
      <sz val="11"/>
      <color theme="10"/>
      <name val="Calibri"/>
      <family val="2"/>
      <scheme val="minor"/>
    </font>
    <font>
      <b/>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8">
    <xf numFmtId="0" fontId="0" fillId="0" borderId="0"/>
    <xf numFmtId="0" fontId="3" fillId="6" borderId="4" applyNumberFormat="0" applyAlignment="0" applyProtection="0"/>
    <xf numFmtId="0" fontId="4" fillId="7" borderId="7" applyNumberFormat="0" applyAlignment="0" applyProtection="0"/>
    <xf numFmtId="0" fontId="5" fillId="0" borderId="6" applyNumberFormat="0" applyFill="0" applyAlignment="0" applyProtection="0"/>
    <xf numFmtId="0" fontId="6" fillId="2" borderId="0" applyNumberFormat="0" applyBorder="0" applyAlignment="0" applyProtection="0"/>
    <xf numFmtId="0" fontId="7" fillId="5" borderId="4" applyNumberFormat="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0"/>
    <xf numFmtId="0" fontId="2" fillId="8" borderId="8" applyNumberFormat="0" applyFont="0" applyAlignment="0" applyProtection="0"/>
    <xf numFmtId="0" fontId="13" fillId="3" borderId="0" applyNumberFormat="0" applyBorder="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6" borderId="5"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xf numFmtId="0" fontId="20" fillId="0" borderId="0"/>
    <xf numFmtId="0" fontId="20" fillId="0" borderId="0"/>
    <xf numFmtId="0" fontId="1" fillId="0" borderId="0"/>
    <xf numFmtId="0" fontId="1" fillId="0" borderId="0"/>
    <xf numFmtId="0" fontId="1" fillId="0" borderId="0"/>
    <xf numFmtId="0" fontId="1" fillId="0" borderId="0"/>
    <xf numFmtId="9" fontId="20" fillId="0" borderId="0" applyFont="0" applyFill="0" applyBorder="0" applyAlignment="0" applyProtection="0"/>
    <xf numFmtId="0" fontId="21" fillId="0" borderId="0" applyNumberFormat="0" applyFill="0" applyBorder="0" applyAlignment="0" applyProtection="0"/>
  </cellStyleXfs>
  <cellXfs count="19">
    <xf numFmtId="0" fontId="0" fillId="0" borderId="0" xfId="0"/>
    <xf numFmtId="0" fontId="0" fillId="9" borderId="0" xfId="0" applyFill="1"/>
    <xf numFmtId="0" fontId="0" fillId="9" borderId="0" xfId="0" applyFill="1" applyAlignment="1">
      <alignment horizontal="right"/>
    </xf>
    <xf numFmtId="164" fontId="0" fillId="9" borderId="0" xfId="0" applyNumberFormat="1" applyFill="1"/>
    <xf numFmtId="0" fontId="22" fillId="9" borderId="0" xfId="0" applyFont="1" applyFill="1" applyAlignment="1">
      <alignment horizontal="right"/>
    </xf>
    <xf numFmtId="0" fontId="0" fillId="10" borderId="0" xfId="0" applyFill="1"/>
    <xf numFmtId="0" fontId="22" fillId="9" borderId="0" xfId="0" applyFont="1" applyFill="1"/>
    <xf numFmtId="0" fontId="0" fillId="10" borderId="0" xfId="0" applyFill="1" applyAlignment="1">
      <alignment wrapText="1"/>
    </xf>
    <xf numFmtId="9" fontId="22" fillId="9" borderId="0" xfId="0" applyNumberFormat="1" applyFont="1" applyFill="1"/>
    <xf numFmtId="0" fontId="0" fillId="10" borderId="0" xfId="0" applyFill="1" applyBorder="1"/>
    <xf numFmtId="0" fontId="0" fillId="9" borderId="0" xfId="0" applyFill="1" applyBorder="1"/>
    <xf numFmtId="0" fontId="22" fillId="9" borderId="0" xfId="0" applyFont="1" applyFill="1" applyBorder="1"/>
    <xf numFmtId="164" fontId="0" fillId="9" borderId="0" xfId="0" applyNumberFormat="1" applyFill="1" applyBorder="1"/>
    <xf numFmtId="0" fontId="22" fillId="9" borderId="0" xfId="0" applyFont="1" applyFill="1" applyAlignment="1">
      <alignment horizontal="left"/>
    </xf>
    <xf numFmtId="0" fontId="22" fillId="0" borderId="0" xfId="0" applyFont="1"/>
    <xf numFmtId="164" fontId="0" fillId="0" borderId="0" xfId="0" applyNumberFormat="1" applyFill="1" applyProtection="1">
      <protection locked="0"/>
    </xf>
    <xf numFmtId="10" fontId="0" fillId="0" borderId="0" xfId="0" applyNumberFormat="1" applyFill="1" applyProtection="1">
      <protection locked="0"/>
    </xf>
    <xf numFmtId="0" fontId="21" fillId="9" borderId="0" xfId="27" applyFill="1"/>
    <xf numFmtId="0" fontId="0" fillId="10" borderId="0" xfId="0" applyFill="1" applyAlignment="1">
      <alignment wrapText="1"/>
    </xf>
  </cellXfs>
  <cellStyles count="28">
    <cellStyle name="Berekening" xfId="1"/>
    <cellStyle name="Controlecel" xfId="2"/>
    <cellStyle name="Gekoppelde cel" xfId="3"/>
    <cellStyle name="Goed" xfId="4"/>
    <cellStyle name="Hyperlink" xfId="27" builtinId="8"/>
    <cellStyle name="Invoer" xfId="5"/>
    <cellStyle name="Kop 1" xfId="6"/>
    <cellStyle name="Kop 2" xfId="7"/>
    <cellStyle name="Kop 3" xfId="8"/>
    <cellStyle name="Kop 4" xfId="9"/>
    <cellStyle name="Neutraal" xfId="10"/>
    <cellStyle name="Normal" xfId="0" builtinId="0"/>
    <cellStyle name="Normal 2" xfId="19"/>
    <cellStyle name="Normal 2 2" xfId="11"/>
    <cellStyle name="Normal 2 2 2" xfId="20"/>
    <cellStyle name="Normal 2 3" xfId="21"/>
    <cellStyle name="Normal 3" xfId="22"/>
    <cellStyle name="Normal 4" xfId="23"/>
    <cellStyle name="Normal 5" xfId="24"/>
    <cellStyle name="Normal 5 2" xfId="25"/>
    <cellStyle name="Notitie" xfId="12"/>
    <cellStyle name="Ongeldig" xfId="13"/>
    <cellStyle name="Percent 2" xfId="26"/>
    <cellStyle name="Titel" xfId="14"/>
    <cellStyle name="Totaal" xfId="15"/>
    <cellStyle name="Uitvoer" xfId="16"/>
    <cellStyle name="Verklarende tekst" xfId="17"/>
    <cellStyle name="Waarschuwingstekst" xfId="18"/>
  </cellStyles>
  <dxfs count="8">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fill>
        <patternFill patternType="solid">
          <fgColor indexed="64"/>
          <bgColor theme="2"/>
        </patternFill>
      </fill>
    </dxf>
    <dxf>
      <numFmt numFmtId="164" formatCode="[$€-1809]#,##0"/>
      <fill>
        <patternFill patternType="solid">
          <fgColor indexed="64"/>
          <bgColor theme="2"/>
        </patternFill>
      </fill>
    </dxf>
    <dxf>
      <fill>
        <patternFill patternType="solid">
          <fgColor indexed="64"/>
          <bgColor theme="2"/>
        </patternFill>
      </fill>
      <alignment horizontal="right" vertical="bottom" textRotation="0" wrapText="0" indent="0" justifyLastLine="0" shrinkToFit="0" readingOrder="0"/>
    </dxf>
    <dxf>
      <fill>
        <patternFill patternType="solid">
          <fgColor indexed="64"/>
          <bgColor theme="2"/>
        </patternFill>
      </fill>
    </dxf>
    <dxf>
      <font>
        <b/>
      </font>
      <fill>
        <patternFill patternType="solid">
          <fgColor indexed="64"/>
          <bgColor theme="2"/>
        </patternFill>
      </fill>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'Lognormal probability density'!$K$6</c:f>
              <c:strCache>
                <c:ptCount val="1"/>
                <c:pt idx="0">
                  <c:v>Density</c:v>
                </c:pt>
              </c:strCache>
            </c:strRef>
          </c:tx>
          <c:spPr>
            <a:ln w="19050" cap="rnd">
              <a:solidFill>
                <a:schemeClr val="accent1"/>
              </a:solidFill>
              <a:round/>
            </a:ln>
            <a:effectLst/>
          </c:spPr>
          <c:marker>
            <c:symbol val="none"/>
          </c:marker>
          <c:xVal>
            <c:numRef>
              <c:f>'Lognormal probability density'!$J$7:$J$106</c:f>
              <c:numCache>
                <c:formatCode>[$€-1809]#,##0</c:formatCode>
                <c:ptCount val="100"/>
                <c:pt idx="0">
                  <c:v>0</c:v>
                </c:pt>
                <c:pt idx="1">
                  <c:v>1293.3382665132876</c:v>
                </c:pt>
                <c:pt idx="2">
                  <c:v>2586.6765330265753</c:v>
                </c:pt>
                <c:pt idx="3">
                  <c:v>3880.0147995398629</c:v>
                </c:pt>
                <c:pt idx="4">
                  <c:v>5173.3530660531505</c:v>
                </c:pt>
                <c:pt idx="5">
                  <c:v>6466.6913325664382</c:v>
                </c:pt>
                <c:pt idx="6">
                  <c:v>7760.0295990797258</c:v>
                </c:pt>
                <c:pt idx="7">
                  <c:v>9053.3678655930125</c:v>
                </c:pt>
                <c:pt idx="8">
                  <c:v>10346.706132106301</c:v>
                </c:pt>
                <c:pt idx="9">
                  <c:v>11640.04439861959</c:v>
                </c:pt>
                <c:pt idx="10">
                  <c:v>12933.382665132878</c:v>
                </c:pt>
                <c:pt idx="11">
                  <c:v>14226.720931646167</c:v>
                </c:pt>
                <c:pt idx="12">
                  <c:v>15520.059198159455</c:v>
                </c:pt>
                <c:pt idx="13">
                  <c:v>16813.397464672744</c:v>
                </c:pt>
                <c:pt idx="14">
                  <c:v>18106.735731186032</c:v>
                </c:pt>
                <c:pt idx="15">
                  <c:v>19400.073997699321</c:v>
                </c:pt>
                <c:pt idx="16">
                  <c:v>20693.412264212609</c:v>
                </c:pt>
                <c:pt idx="17">
                  <c:v>21986.750530725898</c:v>
                </c:pt>
                <c:pt idx="18">
                  <c:v>23280.088797239187</c:v>
                </c:pt>
                <c:pt idx="19">
                  <c:v>24573.427063752475</c:v>
                </c:pt>
                <c:pt idx="20">
                  <c:v>25866.765330265764</c:v>
                </c:pt>
                <c:pt idx="21">
                  <c:v>27160.103596779052</c:v>
                </c:pt>
                <c:pt idx="22">
                  <c:v>28453.441863292341</c:v>
                </c:pt>
                <c:pt idx="23">
                  <c:v>29746.780129805629</c:v>
                </c:pt>
                <c:pt idx="24">
                  <c:v>31040.118396318918</c:v>
                </c:pt>
                <c:pt idx="25">
                  <c:v>32333.456662832206</c:v>
                </c:pt>
                <c:pt idx="26">
                  <c:v>33626.794929345495</c:v>
                </c:pt>
                <c:pt idx="27">
                  <c:v>34920.133195858783</c:v>
                </c:pt>
                <c:pt idx="28">
                  <c:v>36213.471462372072</c:v>
                </c:pt>
                <c:pt idx="29">
                  <c:v>37506.809728885361</c:v>
                </c:pt>
                <c:pt idx="30">
                  <c:v>38800.147995398649</c:v>
                </c:pt>
                <c:pt idx="31">
                  <c:v>40093.486261911938</c:v>
                </c:pt>
                <c:pt idx="32">
                  <c:v>41386.824528425226</c:v>
                </c:pt>
                <c:pt idx="33">
                  <c:v>42680.162794938515</c:v>
                </c:pt>
                <c:pt idx="34">
                  <c:v>43973.501061451803</c:v>
                </c:pt>
                <c:pt idx="35">
                  <c:v>45266.839327965092</c:v>
                </c:pt>
                <c:pt idx="36">
                  <c:v>46560.17759447838</c:v>
                </c:pt>
                <c:pt idx="37">
                  <c:v>47853.515860991669</c:v>
                </c:pt>
                <c:pt idx="38">
                  <c:v>49146.854127504957</c:v>
                </c:pt>
                <c:pt idx="39">
                  <c:v>50440.192394018246</c:v>
                </c:pt>
                <c:pt idx="40">
                  <c:v>51733.530660531535</c:v>
                </c:pt>
                <c:pt idx="41">
                  <c:v>53026.868927044823</c:v>
                </c:pt>
                <c:pt idx="42">
                  <c:v>54320.207193558112</c:v>
                </c:pt>
                <c:pt idx="43">
                  <c:v>55613.5454600714</c:v>
                </c:pt>
                <c:pt idx="44">
                  <c:v>56906.883726584689</c:v>
                </c:pt>
                <c:pt idx="45">
                  <c:v>58200.221993097977</c:v>
                </c:pt>
                <c:pt idx="46">
                  <c:v>59493.560259611266</c:v>
                </c:pt>
                <c:pt idx="47">
                  <c:v>60786.898526124554</c:v>
                </c:pt>
                <c:pt idx="48">
                  <c:v>62080.236792637843</c:v>
                </c:pt>
                <c:pt idx="49">
                  <c:v>63373.575059151131</c:v>
                </c:pt>
                <c:pt idx="50">
                  <c:v>64666.91332566442</c:v>
                </c:pt>
                <c:pt idx="51">
                  <c:v>65960.251592177709</c:v>
                </c:pt>
                <c:pt idx="52">
                  <c:v>67253.58985869099</c:v>
                </c:pt>
                <c:pt idx="53">
                  <c:v>68546.928125204271</c:v>
                </c:pt>
                <c:pt idx="54">
                  <c:v>69840.266391717552</c:v>
                </c:pt>
                <c:pt idx="55">
                  <c:v>71133.604658230834</c:v>
                </c:pt>
                <c:pt idx="56">
                  <c:v>72426.942924744115</c:v>
                </c:pt>
                <c:pt idx="57">
                  <c:v>73720.281191257396</c:v>
                </c:pt>
                <c:pt idx="58">
                  <c:v>75013.619457770677</c:v>
                </c:pt>
                <c:pt idx="59">
                  <c:v>76306.957724283959</c:v>
                </c:pt>
                <c:pt idx="60">
                  <c:v>77600.29599079724</c:v>
                </c:pt>
                <c:pt idx="61">
                  <c:v>78893.634257310521</c:v>
                </c:pt>
                <c:pt idx="62">
                  <c:v>80186.972523823802</c:v>
                </c:pt>
                <c:pt idx="63">
                  <c:v>81480.310790337084</c:v>
                </c:pt>
                <c:pt idx="64">
                  <c:v>82773.649056850365</c:v>
                </c:pt>
                <c:pt idx="65">
                  <c:v>84066.987323363646</c:v>
                </c:pt>
                <c:pt idx="66">
                  <c:v>85360.325589876928</c:v>
                </c:pt>
                <c:pt idx="67">
                  <c:v>86653.663856390209</c:v>
                </c:pt>
                <c:pt idx="68">
                  <c:v>87947.00212290349</c:v>
                </c:pt>
                <c:pt idx="69">
                  <c:v>89240.340389416771</c:v>
                </c:pt>
                <c:pt idx="70">
                  <c:v>90533.678655930053</c:v>
                </c:pt>
                <c:pt idx="71">
                  <c:v>91827.016922443334</c:v>
                </c:pt>
                <c:pt idx="72">
                  <c:v>93120.355188956615</c:v>
                </c:pt>
                <c:pt idx="73">
                  <c:v>94413.693455469896</c:v>
                </c:pt>
                <c:pt idx="74">
                  <c:v>95707.031721983178</c:v>
                </c:pt>
                <c:pt idx="75">
                  <c:v>97000.369988496459</c:v>
                </c:pt>
                <c:pt idx="76">
                  <c:v>98293.70825500974</c:v>
                </c:pt>
                <c:pt idx="77">
                  <c:v>99587.046521523022</c:v>
                </c:pt>
                <c:pt idx="78">
                  <c:v>100880.3847880363</c:v>
                </c:pt>
                <c:pt idx="79">
                  <c:v>102173.72305454958</c:v>
                </c:pt>
                <c:pt idx="80">
                  <c:v>103467.06132106287</c:v>
                </c:pt>
                <c:pt idx="81">
                  <c:v>104760.39958757615</c:v>
                </c:pt>
                <c:pt idx="82">
                  <c:v>106053.73785408943</c:v>
                </c:pt>
                <c:pt idx="83">
                  <c:v>107347.07612060271</c:v>
                </c:pt>
                <c:pt idx="84">
                  <c:v>108640.41438711599</c:v>
                </c:pt>
                <c:pt idx="85">
                  <c:v>109933.75265362927</c:v>
                </c:pt>
                <c:pt idx="86">
                  <c:v>111227.09092014255</c:v>
                </c:pt>
                <c:pt idx="87">
                  <c:v>112520.42918665583</c:v>
                </c:pt>
                <c:pt idx="88">
                  <c:v>113813.76745316912</c:v>
                </c:pt>
                <c:pt idx="89">
                  <c:v>115107.1057196824</c:v>
                </c:pt>
                <c:pt idx="90">
                  <c:v>116400.44398619568</c:v>
                </c:pt>
                <c:pt idx="91">
                  <c:v>117693.78225270896</c:v>
                </c:pt>
                <c:pt idx="92">
                  <c:v>118987.12051922224</c:v>
                </c:pt>
                <c:pt idx="93">
                  <c:v>120280.45878573552</c:v>
                </c:pt>
                <c:pt idx="94">
                  <c:v>121573.7970522488</c:v>
                </c:pt>
                <c:pt idx="95">
                  <c:v>122867.13531876208</c:v>
                </c:pt>
                <c:pt idx="96">
                  <c:v>124160.47358527537</c:v>
                </c:pt>
                <c:pt idx="97">
                  <c:v>125453.81185178865</c:v>
                </c:pt>
                <c:pt idx="98">
                  <c:v>126747.15011830193</c:v>
                </c:pt>
                <c:pt idx="99">
                  <c:v>128040.48838481521</c:v>
                </c:pt>
              </c:numCache>
            </c:numRef>
          </c:xVal>
          <c:yVal>
            <c:numRef>
              <c:f>'Lognormal probability density'!$K$7:$K$106</c:f>
              <c:numCache>
                <c:formatCode>General</c:formatCode>
                <c:ptCount val="100"/>
                <c:pt idx="1">
                  <c:v>1.6671643344807715E-5</c:v>
                </c:pt>
                <c:pt idx="2">
                  <c:v>2.256333836507949E-5</c:v>
                </c:pt>
                <c:pt idx="3">
                  <c:v>2.4072776009913198E-5</c:v>
                </c:pt>
                <c:pt idx="4">
                  <c:v>2.3969224923591891E-5</c:v>
                </c:pt>
                <c:pt idx="5">
                  <c:v>2.3212692218797413E-5</c:v>
                </c:pt>
                <c:pt idx="6">
                  <c:v>2.2194930098080027E-5</c:v>
                </c:pt>
                <c:pt idx="7">
                  <c:v>2.1091798216024418E-5</c:v>
                </c:pt>
                <c:pt idx="8">
                  <c:v>1.9986203934693437E-5</c:v>
                </c:pt>
                <c:pt idx="9">
                  <c:v>1.8917550768505305E-5</c:v>
                </c:pt>
                <c:pt idx="10">
                  <c:v>1.790371975660943E-5</c:v>
                </c:pt>
                <c:pt idx="11">
                  <c:v>1.6951577504247037E-5</c:v>
                </c:pt>
                <c:pt idx="12">
                  <c:v>1.6062275752824332E-5</c:v>
                </c:pt>
                <c:pt idx="13">
                  <c:v>1.5234030313884978E-5</c:v>
                </c:pt>
                <c:pt idx="14">
                  <c:v>1.4463617700075135E-5</c:v>
                </c:pt>
                <c:pt idx="15">
                  <c:v>1.3747193419060545E-5</c:v>
                </c:pt>
                <c:pt idx="16">
                  <c:v>1.3080740423006012E-5</c:v>
                </c:pt>
                <c:pt idx="17">
                  <c:v>1.246031133959139E-5</c:v>
                </c:pt>
                <c:pt idx="18">
                  <c:v>1.1882153983797961E-5</c:v>
                </c:pt>
                <c:pt idx="19">
                  <c:v>1.1342770334481919E-5</c:v>
                </c:pt>
                <c:pt idx="20">
                  <c:v>1.0838937668169858E-5</c:v>
                </c:pt>
                <c:pt idx="21">
                  <c:v>1.036770849196457E-5</c:v>
                </c:pt>
                <c:pt idx="22">
                  <c:v>9.9263990160891682E-6</c:v>
                </c:pt>
                <c:pt idx="23">
                  <c:v>9.5125718852758326E-6</c:v>
                </c:pt>
                <c:pt idx="24">
                  <c:v>9.1240165130365616E-6</c:v>
                </c:pt>
                <c:pt idx="25">
                  <c:v>8.7587289461430828E-6</c:v>
                </c:pt>
                <c:pt idx="26">
                  <c:v>8.414892336750914E-6</c:v>
                </c:pt>
                <c:pt idx="27">
                  <c:v>8.0908585892239948E-6</c:v>
                </c:pt>
                <c:pt idx="28">
                  <c:v>7.7851314437321457E-6</c:v>
                </c:pt>
                <c:pt idx="29">
                  <c:v>7.4963510788456605E-6</c:v>
                </c:pt>
                <c:pt idx="30">
                  <c:v>7.2232802120218498E-6</c:v>
                </c:pt>
                <c:pt idx="31">
                  <c:v>6.9647916203330562E-6</c:v>
                </c:pt>
                <c:pt idx="32">
                  <c:v>6.7198569756989929E-6</c:v>
                </c:pt>
                <c:pt idx="33">
                  <c:v>6.4875368779012845E-6</c:v>
                </c:pt>
                <c:pt idx="34">
                  <c:v>6.2669719677278587E-6</c:v>
                </c:pt>
                <c:pt idx="35">
                  <c:v>6.0573750073384281E-6</c:v>
                </c:pt>
                <c:pt idx="36">
                  <c:v>5.8580238226642092E-6</c:v>
                </c:pt>
                <c:pt idx="37">
                  <c:v>5.6682550117007918E-6</c:v>
                </c:pt>
                <c:pt idx="38">
                  <c:v>5.4874583319371201E-6</c:v>
                </c:pt>
                <c:pt idx="39">
                  <c:v>5.3150716893108029E-6</c:v>
                </c:pt>
                <c:pt idx="40">
                  <c:v>5.1505766596800501E-6</c:v>
                </c:pt>
                <c:pt idx="41">
                  <c:v>4.9934944817006313E-6</c:v>
                </c:pt>
                <c:pt idx="42">
                  <c:v>4.8433824671399249E-6</c:v>
                </c:pt>
                <c:pt idx="43">
                  <c:v>4.6998307810536486E-6</c:v>
                </c:pt>
                <c:pt idx="44">
                  <c:v>4.5624595499292176E-6</c:v>
                </c:pt>
                <c:pt idx="45">
                  <c:v>4.4309162609183509E-6</c:v>
                </c:pt>
                <c:pt idx="46">
                  <c:v>4.3048734197011606E-6</c:v>
                </c:pt>
                <c:pt idx="47">
                  <c:v>4.1840264384045036E-6</c:v>
                </c:pt>
                <c:pt idx="48">
                  <c:v>4.0680917284026859E-6</c:v>
                </c:pt>
                <c:pt idx="49">
                  <c:v>3.9568049758108044E-6</c:v>
                </c:pt>
                <c:pt idx="50">
                  <c:v>3.8499195800930394E-6</c:v>
                </c:pt>
                <c:pt idx="51">
                  <c:v>3.7472052384966083E-6</c:v>
                </c:pt>
                <c:pt idx="52">
                  <c:v>3.6484466610254976E-6</c:v>
                </c:pt>
                <c:pt idx="53">
                  <c:v>3.553442402424422E-6</c:v>
                </c:pt>
                <c:pt idx="54">
                  <c:v>3.4620037991840645E-6</c:v>
                </c:pt>
                <c:pt idx="55">
                  <c:v>3.3739540009301419E-6</c:v>
                </c:pt>
                <c:pt idx="56">
                  <c:v>3.289127086746603E-6</c:v>
                </c:pt>
                <c:pt idx="57">
                  <c:v>3.2073672580276091E-6</c:v>
                </c:pt>
                <c:pt idx="58">
                  <c:v>3.1285281003724379E-6</c:v>
                </c:pt>
                <c:pt idx="59">
                  <c:v>3.0524719078477362E-6</c:v>
                </c:pt>
                <c:pt idx="60">
                  <c:v>2.9790690636564388E-6</c:v>
                </c:pt>
                <c:pt idx="61">
                  <c:v>2.9081974718846308E-6</c:v>
                </c:pt>
                <c:pt idx="62">
                  <c:v>2.8397420355560109E-6</c:v>
                </c:pt>
                <c:pt idx="63">
                  <c:v>2.7735941767185927E-6</c:v>
                </c:pt>
                <c:pt idx="64">
                  <c:v>2.7096513947269827E-6</c:v>
                </c:pt>
                <c:pt idx="65">
                  <c:v>2.6478168592731064E-6</c:v>
                </c:pt>
                <c:pt idx="66">
                  <c:v>2.5879990350643229E-6</c:v>
                </c:pt>
                <c:pt idx="67">
                  <c:v>2.5301113353561721E-6</c:v>
                </c:pt>
                <c:pt idx="68">
                  <c:v>2.4740718018215913E-6</c:v>
                </c:pt>
                <c:pt idx="69">
                  <c:v>2.4198028084830656E-6</c:v>
                </c:pt>
                <c:pt idx="70">
                  <c:v>2.3672307876535519E-6</c:v>
                </c:pt>
                <c:pt idx="71">
                  <c:v>2.316285976026979E-6</c:v>
                </c:pt>
                <c:pt idx="72">
                  <c:v>2.2669021792350591E-6</c:v>
                </c:pt>
                <c:pt idx="73">
                  <c:v>2.219016553343582E-6</c:v>
                </c:pt>
                <c:pt idx="74">
                  <c:v>2.1725694019025763E-6</c:v>
                </c:pt>
                <c:pt idx="75">
                  <c:v>2.1275039872913659E-6</c:v>
                </c:pt>
                <c:pt idx="76">
                  <c:v>2.0837663552132332E-6</c:v>
                </c:pt>
                <c:pt idx="77">
                  <c:v>2.0413051712971346E-6</c:v>
                </c:pt>
                <c:pt idx="78">
                  <c:v>2.0000715688561503E-6</c:v>
                </c:pt>
                <c:pt idx="79">
                  <c:v>1.9600190069359341E-6</c:v>
                </c:pt>
                <c:pt idx="80">
                  <c:v>1.9211031378615146E-6</c:v>
                </c:pt>
                <c:pt idx="81">
                  <c:v>1.883281683559159E-6</c:v>
                </c:pt>
                <c:pt idx="82">
                  <c:v>1.8465143199914546E-6</c:v>
                </c:pt>
                <c:pt idx="83">
                  <c:v>1.8107625690997347E-6</c:v>
                </c:pt>
                <c:pt idx="84">
                  <c:v>1.7759896976985057E-6</c:v>
                </c:pt>
                <c:pt idx="85">
                  <c:v>1.7421606228126727E-6</c:v>
                </c:pt>
                <c:pt idx="86">
                  <c:v>1.7092418229898954E-6</c:v>
                </c:pt>
                <c:pt idx="87">
                  <c:v>1.6772012551587189E-6</c:v>
                </c:pt>
                <c:pt idx="88">
                  <c:v>1.6460082766372605E-6</c:v>
                </c:pt>
                <c:pt idx="89">
                  <c:v>1.6156335719293122E-6</c:v>
                </c:pt>
                <c:pt idx="90">
                  <c:v>1.586049083972783E-6</c:v>
                </c:pt>
                <c:pt idx="91">
                  <c:v>1.5572279495322545E-6</c:v>
                </c:pt>
                <c:pt idx="92">
                  <c:v>1.5291444384509304E-6</c:v>
                </c:pt>
                <c:pt idx="93">
                  <c:v>1.5017738964993563E-6</c:v>
                </c:pt>
                <c:pt idx="94">
                  <c:v>1.4750926915782318E-6</c:v>
                </c:pt>
                <c:pt idx="95">
                  <c:v>1.4490781630511232E-6</c:v>
                </c:pt>
                <c:pt idx="96">
                  <c:v>1.4237085739994738E-6</c:v>
                </c:pt>
                <c:pt idx="97">
                  <c:v>1.3989630662078889E-6</c:v>
                </c:pt>
                <c:pt idx="98">
                  <c:v>1.3748216177018349E-6</c:v>
                </c:pt>
                <c:pt idx="99">
                  <c:v>1.3512650026727305E-6</c:v>
                </c:pt>
              </c:numCache>
            </c:numRef>
          </c:yVal>
          <c:smooth val="1"/>
          <c:extLst>
            <c:ext xmlns:c16="http://schemas.microsoft.com/office/drawing/2014/chart" uri="{C3380CC4-5D6E-409C-BE32-E72D297353CC}">
              <c16:uniqueId val="{00000000-DBF4-4951-B5D1-70588AD7D0C4}"/>
            </c:ext>
          </c:extLst>
        </c:ser>
        <c:ser>
          <c:idx val="1"/>
          <c:order val="1"/>
          <c:tx>
            <c:strRef>
              <c:f>'Lognormal probability density'!$C$11</c:f>
              <c:strCache>
                <c:ptCount val="1"/>
                <c:pt idx="0">
                  <c:v>Median (50% of samples)</c:v>
                </c:pt>
              </c:strCache>
            </c:strRef>
          </c:tx>
          <c:spPr>
            <a:ln w="19050" cap="rnd">
              <a:solidFill>
                <a:schemeClr val="accent2"/>
              </a:solidFill>
              <a:round/>
            </a:ln>
            <a:effectLst/>
          </c:spPr>
          <c:marker>
            <c:symbol val="none"/>
          </c:marker>
          <c:xVal>
            <c:numRef>
              <c:f>'Lognormal probability density'!$N$7:$N$8</c:f>
              <c:numCache>
                <c:formatCode>[$€-1809]#,##0</c:formatCode>
                <c:ptCount val="2"/>
                <c:pt idx="0">
                  <c:v>31622.776601683781</c:v>
                </c:pt>
                <c:pt idx="1">
                  <c:v>31622.776601683781</c:v>
                </c:pt>
              </c:numCache>
            </c:numRef>
          </c:xVal>
          <c:yVal>
            <c:numRef>
              <c:f>'Lognormal probability density'!$M$7:$M$8</c:f>
              <c:numCache>
                <c:formatCode>General</c:formatCode>
                <c:ptCount val="2"/>
                <c:pt idx="0">
                  <c:v>0</c:v>
                </c:pt>
                <c:pt idx="1">
                  <c:v>8.9566847077953384E-6</c:v>
                </c:pt>
              </c:numCache>
            </c:numRef>
          </c:yVal>
          <c:smooth val="1"/>
          <c:extLst>
            <c:ext xmlns:c16="http://schemas.microsoft.com/office/drawing/2014/chart" uri="{C3380CC4-5D6E-409C-BE32-E72D297353CC}">
              <c16:uniqueId val="{00000001-DBF4-4951-B5D1-70588AD7D0C4}"/>
            </c:ext>
          </c:extLst>
        </c:ser>
        <c:ser>
          <c:idx val="2"/>
          <c:order val="2"/>
          <c:tx>
            <c:strRef>
              <c:f>'Lognormal probability density'!$M$11</c:f>
              <c:strCache>
                <c:ptCount val="1"/>
                <c:pt idx="0">
                  <c:v>Mode (highest point)</c:v>
                </c:pt>
              </c:strCache>
            </c:strRef>
          </c:tx>
          <c:spPr>
            <a:ln w="19050" cap="rnd">
              <a:solidFill>
                <a:schemeClr val="accent3"/>
              </a:solidFill>
              <a:round/>
            </a:ln>
            <a:effectLst/>
          </c:spPr>
          <c:marker>
            <c:symbol val="none"/>
          </c:marker>
          <c:xVal>
            <c:numRef>
              <c:f>'Lognormal probability density'!$N$12:$N$13</c:f>
              <c:numCache>
                <c:formatCode>[$€-1809]#,##0</c:formatCode>
                <c:ptCount val="2"/>
                <c:pt idx="0">
                  <c:v>4349.0230345760892</c:v>
                </c:pt>
                <c:pt idx="1">
                  <c:v>4349.0230345760892</c:v>
                </c:pt>
              </c:numCache>
            </c:numRef>
          </c:xVal>
          <c:yVal>
            <c:numRef>
              <c:f>'Lognormal probability density'!$M$12:$M$13</c:f>
              <c:numCache>
                <c:formatCode>General</c:formatCode>
                <c:ptCount val="2"/>
                <c:pt idx="0">
                  <c:v>0</c:v>
                </c:pt>
                <c:pt idx="1">
                  <c:v>2.4151907268682267E-5</c:v>
                </c:pt>
              </c:numCache>
            </c:numRef>
          </c:yVal>
          <c:smooth val="1"/>
          <c:extLst>
            <c:ext xmlns:c16="http://schemas.microsoft.com/office/drawing/2014/chart" uri="{C3380CC4-5D6E-409C-BE32-E72D297353CC}">
              <c16:uniqueId val="{00000002-DBF4-4951-B5D1-70588AD7D0C4}"/>
            </c:ext>
          </c:extLst>
        </c:ser>
        <c:ser>
          <c:idx val="3"/>
          <c:order val="3"/>
          <c:tx>
            <c:strRef>
              <c:f>'Lognormal probability density'!$C$12</c:f>
              <c:strCache>
                <c:ptCount val="1"/>
                <c:pt idx="0">
                  <c:v>Mean</c:v>
                </c:pt>
              </c:strCache>
            </c:strRef>
          </c:tx>
          <c:spPr>
            <a:ln w="19050" cap="rnd">
              <a:solidFill>
                <a:schemeClr val="accent4"/>
              </a:solidFill>
              <a:round/>
            </a:ln>
            <a:effectLst/>
          </c:spPr>
          <c:marker>
            <c:symbol val="none"/>
          </c:marker>
          <c:xVal>
            <c:numRef>
              <c:f>'Lognormal probability density'!$N$17:$N$18</c:f>
              <c:numCache>
                <c:formatCode>[$€-1809]#,##0</c:formatCode>
                <c:ptCount val="2"/>
                <c:pt idx="0">
                  <c:v>85271.547785689181</c:v>
                </c:pt>
                <c:pt idx="1">
                  <c:v>85271.547785689181</c:v>
                </c:pt>
              </c:numCache>
            </c:numRef>
          </c:xVal>
          <c:yVal>
            <c:numRef>
              <c:f>'Lognormal probability density'!$M$17:$M$18</c:f>
              <c:numCache>
                <c:formatCode>General</c:formatCode>
                <c:ptCount val="2"/>
                <c:pt idx="0">
                  <c:v>0</c:v>
                </c:pt>
                <c:pt idx="1">
                  <c:v>2.5920424155264426E-6</c:v>
                </c:pt>
              </c:numCache>
            </c:numRef>
          </c:yVal>
          <c:smooth val="1"/>
          <c:extLst>
            <c:ext xmlns:c16="http://schemas.microsoft.com/office/drawing/2014/chart" uri="{C3380CC4-5D6E-409C-BE32-E72D297353CC}">
              <c16:uniqueId val="{00000003-DBF4-4951-B5D1-70588AD7D0C4}"/>
            </c:ext>
          </c:extLst>
        </c:ser>
        <c:dLbls>
          <c:showLegendKey val="0"/>
          <c:showVal val="0"/>
          <c:showCatName val="0"/>
          <c:showSerName val="0"/>
          <c:showPercent val="0"/>
          <c:showBubbleSize val="0"/>
        </c:dLbls>
        <c:axId val="585537792"/>
        <c:axId val="585535824"/>
        <c:extLst/>
      </c:scatterChart>
      <c:valAx>
        <c:axId val="585537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8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5824"/>
        <c:crosses val="autoZero"/>
        <c:crossBetween val="midCat"/>
      </c:valAx>
      <c:valAx>
        <c:axId val="58553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density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77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'Curves comparison'!$D$4</c:f>
              <c:strCache>
                <c:ptCount val="1"/>
                <c:pt idx="0">
                  <c:v>Curve 1</c:v>
                </c:pt>
              </c:strCache>
            </c:strRef>
          </c:tx>
          <c:spPr>
            <a:ln w="19050" cap="rnd">
              <a:solidFill>
                <a:schemeClr val="accent1"/>
              </a:solidFill>
              <a:round/>
            </a:ln>
            <a:effectLst/>
          </c:spPr>
          <c:marker>
            <c:symbol val="none"/>
          </c:marker>
          <c:xVal>
            <c:numRef>
              <c:f>'Curves comparison'!$M$7:$M$106</c:f>
              <c:numCache>
                <c:formatCode>[$€-1809]#,##0</c:formatCode>
                <c:ptCount val="100"/>
                <c:pt idx="0">
                  <c:v>0</c:v>
                </c:pt>
                <c:pt idx="1">
                  <c:v>3179.896861132122</c:v>
                </c:pt>
                <c:pt idx="2">
                  <c:v>6359.793722264244</c:v>
                </c:pt>
                <c:pt idx="3">
                  <c:v>9539.6905833963665</c:v>
                </c:pt>
                <c:pt idx="4">
                  <c:v>12719.587444528488</c:v>
                </c:pt>
                <c:pt idx="5">
                  <c:v>15899.48430566061</c:v>
                </c:pt>
                <c:pt idx="6">
                  <c:v>19079.381166792733</c:v>
                </c:pt>
                <c:pt idx="7">
                  <c:v>22259.278027924855</c:v>
                </c:pt>
                <c:pt idx="8">
                  <c:v>25439.174889056976</c:v>
                </c:pt>
                <c:pt idx="9">
                  <c:v>28619.071750189098</c:v>
                </c:pt>
                <c:pt idx="10">
                  <c:v>31798.968611321219</c:v>
                </c:pt>
                <c:pt idx="11">
                  <c:v>34978.865472453341</c:v>
                </c:pt>
                <c:pt idx="12">
                  <c:v>38158.762333585466</c:v>
                </c:pt>
                <c:pt idx="13">
                  <c:v>41338.659194717591</c:v>
                </c:pt>
                <c:pt idx="14">
                  <c:v>44518.556055849716</c:v>
                </c:pt>
                <c:pt idx="15">
                  <c:v>47698.452916981842</c:v>
                </c:pt>
                <c:pt idx="16">
                  <c:v>50878.349778113967</c:v>
                </c:pt>
                <c:pt idx="17">
                  <c:v>54058.246639246092</c:v>
                </c:pt>
                <c:pt idx="18">
                  <c:v>57238.143500378217</c:v>
                </c:pt>
                <c:pt idx="19">
                  <c:v>60418.040361510342</c:v>
                </c:pt>
                <c:pt idx="20">
                  <c:v>63597.937222642468</c:v>
                </c:pt>
                <c:pt idx="21">
                  <c:v>66777.834083774593</c:v>
                </c:pt>
                <c:pt idx="22">
                  <c:v>69957.730944906711</c:v>
                </c:pt>
                <c:pt idx="23">
                  <c:v>73137.627806038829</c:v>
                </c:pt>
                <c:pt idx="24">
                  <c:v>76317.524667170946</c:v>
                </c:pt>
                <c:pt idx="25">
                  <c:v>79497.421528303064</c:v>
                </c:pt>
                <c:pt idx="26">
                  <c:v>82677.318389435182</c:v>
                </c:pt>
                <c:pt idx="27">
                  <c:v>85857.2152505673</c:v>
                </c:pt>
                <c:pt idx="28">
                  <c:v>89037.112111699418</c:v>
                </c:pt>
                <c:pt idx="29">
                  <c:v>92217.008972831536</c:v>
                </c:pt>
                <c:pt idx="30">
                  <c:v>95396.905833963654</c:v>
                </c:pt>
                <c:pt idx="31">
                  <c:v>98576.802695095772</c:v>
                </c:pt>
                <c:pt idx="32">
                  <c:v>101756.69955622789</c:v>
                </c:pt>
                <c:pt idx="33">
                  <c:v>104936.59641736001</c:v>
                </c:pt>
                <c:pt idx="34">
                  <c:v>108116.49327849213</c:v>
                </c:pt>
                <c:pt idx="35">
                  <c:v>111296.39013962424</c:v>
                </c:pt>
                <c:pt idx="36">
                  <c:v>114476.28700075636</c:v>
                </c:pt>
                <c:pt idx="37">
                  <c:v>117656.18386188848</c:v>
                </c:pt>
                <c:pt idx="38">
                  <c:v>120836.0807230206</c:v>
                </c:pt>
                <c:pt idx="39">
                  <c:v>124015.97758415272</c:v>
                </c:pt>
                <c:pt idx="40">
                  <c:v>127195.87444528483</c:v>
                </c:pt>
                <c:pt idx="41">
                  <c:v>130375.77130641695</c:v>
                </c:pt>
                <c:pt idx="42">
                  <c:v>133555.66816754907</c:v>
                </c:pt>
                <c:pt idx="43">
                  <c:v>136735.56502868119</c:v>
                </c:pt>
                <c:pt idx="44">
                  <c:v>139915.4618898133</c:v>
                </c:pt>
                <c:pt idx="45">
                  <c:v>143095.35875094542</c:v>
                </c:pt>
                <c:pt idx="46">
                  <c:v>146275.25561207754</c:v>
                </c:pt>
                <c:pt idx="47">
                  <c:v>149455.15247320966</c:v>
                </c:pt>
                <c:pt idx="48">
                  <c:v>152635.04933434178</c:v>
                </c:pt>
                <c:pt idx="49">
                  <c:v>155814.94619547389</c:v>
                </c:pt>
                <c:pt idx="50">
                  <c:v>158994.84305660601</c:v>
                </c:pt>
                <c:pt idx="51">
                  <c:v>162174.73991773813</c:v>
                </c:pt>
                <c:pt idx="52">
                  <c:v>165354.63677887025</c:v>
                </c:pt>
                <c:pt idx="53">
                  <c:v>168534.53364000237</c:v>
                </c:pt>
                <c:pt idx="54">
                  <c:v>171714.43050113448</c:v>
                </c:pt>
                <c:pt idx="55">
                  <c:v>174894.3273622666</c:v>
                </c:pt>
                <c:pt idx="56">
                  <c:v>178074.22422339872</c:v>
                </c:pt>
                <c:pt idx="57">
                  <c:v>181254.12108453084</c:v>
                </c:pt>
                <c:pt idx="58">
                  <c:v>184434.01794566296</c:v>
                </c:pt>
                <c:pt idx="59">
                  <c:v>187613.91480679507</c:v>
                </c:pt>
                <c:pt idx="60">
                  <c:v>190793.81166792719</c:v>
                </c:pt>
                <c:pt idx="61">
                  <c:v>193973.70852905931</c:v>
                </c:pt>
                <c:pt idx="62">
                  <c:v>197153.60539019143</c:v>
                </c:pt>
                <c:pt idx="63">
                  <c:v>200333.50225132355</c:v>
                </c:pt>
                <c:pt idx="64">
                  <c:v>203513.39911245566</c:v>
                </c:pt>
                <c:pt idx="65">
                  <c:v>206693.29597358778</c:v>
                </c:pt>
                <c:pt idx="66">
                  <c:v>209873.1928347199</c:v>
                </c:pt>
                <c:pt idx="67">
                  <c:v>213053.08969585202</c:v>
                </c:pt>
                <c:pt idx="68">
                  <c:v>216232.98655698413</c:v>
                </c:pt>
                <c:pt idx="69">
                  <c:v>219412.88341811625</c:v>
                </c:pt>
                <c:pt idx="70">
                  <c:v>222592.78027924837</c:v>
                </c:pt>
                <c:pt idx="71">
                  <c:v>225772.67714038049</c:v>
                </c:pt>
                <c:pt idx="72">
                  <c:v>228952.57400151261</c:v>
                </c:pt>
                <c:pt idx="73">
                  <c:v>232132.47086264472</c:v>
                </c:pt>
                <c:pt idx="74">
                  <c:v>235312.36772377684</c:v>
                </c:pt>
                <c:pt idx="75">
                  <c:v>238492.26458490896</c:v>
                </c:pt>
                <c:pt idx="76">
                  <c:v>241672.16144604108</c:v>
                </c:pt>
                <c:pt idx="77">
                  <c:v>244852.0583071732</c:v>
                </c:pt>
                <c:pt idx="78">
                  <c:v>248031.95516830531</c:v>
                </c:pt>
                <c:pt idx="79">
                  <c:v>251211.85202943743</c:v>
                </c:pt>
                <c:pt idx="80">
                  <c:v>254391.74889056955</c:v>
                </c:pt>
                <c:pt idx="81">
                  <c:v>257571.64575170167</c:v>
                </c:pt>
                <c:pt idx="82">
                  <c:v>260751.54261283379</c:v>
                </c:pt>
                <c:pt idx="83">
                  <c:v>263931.4394739659</c:v>
                </c:pt>
                <c:pt idx="84">
                  <c:v>267111.33633509802</c:v>
                </c:pt>
                <c:pt idx="85">
                  <c:v>270291.23319623014</c:v>
                </c:pt>
                <c:pt idx="86">
                  <c:v>273471.13005736226</c:v>
                </c:pt>
                <c:pt idx="87">
                  <c:v>276651.02691849438</c:v>
                </c:pt>
                <c:pt idx="88">
                  <c:v>279830.92377962649</c:v>
                </c:pt>
                <c:pt idx="89">
                  <c:v>283010.82064075861</c:v>
                </c:pt>
                <c:pt idx="90">
                  <c:v>286190.71750189073</c:v>
                </c:pt>
                <c:pt idx="91">
                  <c:v>289370.61436302285</c:v>
                </c:pt>
                <c:pt idx="92">
                  <c:v>292550.51122415497</c:v>
                </c:pt>
                <c:pt idx="93">
                  <c:v>295730.40808528708</c:v>
                </c:pt>
                <c:pt idx="94">
                  <c:v>298910.3049464192</c:v>
                </c:pt>
                <c:pt idx="95">
                  <c:v>302090.20180755132</c:v>
                </c:pt>
                <c:pt idx="96">
                  <c:v>305270.09866868344</c:v>
                </c:pt>
                <c:pt idx="97">
                  <c:v>308449.99552981555</c:v>
                </c:pt>
                <c:pt idx="98">
                  <c:v>311629.89239094767</c:v>
                </c:pt>
                <c:pt idx="99">
                  <c:v>314809.78925207979</c:v>
                </c:pt>
              </c:numCache>
            </c:numRef>
          </c:xVal>
          <c:yVal>
            <c:numRef>
              <c:f>'Curves comparison'!$N$7:$N$106</c:f>
              <c:numCache>
                <c:formatCode>General</c:formatCode>
                <c:ptCount val="100"/>
                <c:pt idx="1">
                  <c:v>2.3562500824680405E-5</c:v>
                </c:pt>
                <c:pt idx="2">
                  <c:v>2.328856131137213E-5</c:v>
                </c:pt>
                <c:pt idx="3">
                  <c:v>2.0673592509787236E-5</c:v>
                </c:pt>
                <c:pt idx="4">
                  <c:v>1.8067149020507985E-5</c:v>
                </c:pt>
                <c:pt idx="5">
                  <c:v>1.5813091473725746E-5</c:v>
                </c:pt>
                <c:pt idx="6">
                  <c:v>1.3920021001930261E-5</c:v>
                </c:pt>
                <c:pt idx="7">
                  <c:v>1.2335090367923834E-5</c:v>
                </c:pt>
                <c:pt idx="8">
                  <c:v>1.100176293282753E-5</c:v>
                </c:pt>
                <c:pt idx="9">
                  <c:v>9.8719168824145552E-6</c:v>
                </c:pt>
                <c:pt idx="10">
                  <c:v>8.9069881287473733E-6</c:v>
                </c:pt>
                <c:pt idx="11">
                  <c:v>8.076589061369424E-6</c:v>
                </c:pt>
                <c:pt idx="12">
                  <c:v>7.3568096365257002E-6</c:v>
                </c:pt>
                <c:pt idx="13">
                  <c:v>6.7287468991374341E-6</c:v>
                </c:pt>
                <c:pt idx="14">
                  <c:v>6.1773469456800409E-6</c:v>
                </c:pt>
                <c:pt idx="15">
                  <c:v>5.6905221521857627E-6</c:v>
                </c:pt>
                <c:pt idx="16">
                  <c:v>5.2584848556413517E-6</c:v>
                </c:pt>
                <c:pt idx="17">
                  <c:v>4.8732444324997507E-6</c:v>
                </c:pt>
                <c:pt idx="18">
                  <c:v>4.5282259605198218E-6</c:v>
                </c:pt>
                <c:pt idx="19">
                  <c:v>4.2179791019796423E-6</c:v>
                </c:pt>
                <c:pt idx="20">
                  <c:v>3.9379541290786006E-6</c:v>
                </c:pt>
                <c:pt idx="21">
                  <c:v>3.6843282019679216E-6</c:v>
                </c:pt>
                <c:pt idx="22">
                  <c:v>3.4538695264047101E-6</c:v>
                </c:pt>
                <c:pt idx="23">
                  <c:v>3.2438302859475692E-6</c:v>
                </c:pt>
                <c:pt idx="24">
                  <c:v>3.0518616061074917E-6</c:v>
                </c:pt>
                <c:pt idx="25">
                  <c:v>2.875945521277622E-6</c:v>
                </c:pt>
                <c:pt idx="26">
                  <c:v>2.7143401646513548E-6</c:v>
                </c:pt>
                <c:pt idx="27">
                  <c:v>2.5655353183844033E-6</c:v>
                </c:pt>
                <c:pt idx="28">
                  <c:v>2.4282161392137878E-6</c:v>
                </c:pt>
                <c:pt idx="29">
                  <c:v>2.3012333796854332E-6</c:v>
                </c:pt>
                <c:pt idx="30">
                  <c:v>2.183578804033124E-6</c:v>
                </c:pt>
                <c:pt idx="31">
                  <c:v>2.0743647841620439E-6</c:v>
                </c:pt>
                <c:pt idx="32">
                  <c:v>1.9728072792561616E-6</c:v>
                </c:pt>
                <c:pt idx="33">
                  <c:v>1.8782115697214455E-6</c:v>
                </c:pt>
                <c:pt idx="34">
                  <c:v>1.78996024523122E-6</c:v>
                </c:pt>
                <c:pt idx="35">
                  <c:v>1.7075030469031838E-6</c:v>
                </c:pt>
                <c:pt idx="36">
                  <c:v>1.6303482420193481E-6</c:v>
                </c:pt>
                <c:pt idx="37">
                  <c:v>1.5580552713436521E-6</c:v>
                </c:pt>
                <c:pt idx="38">
                  <c:v>1.4902284578481719E-6</c:v>
                </c:pt>
                <c:pt idx="39">
                  <c:v>1.4265116044366488E-6</c:v>
                </c:pt>
                <c:pt idx="40">
                  <c:v>1.366583339255617E-6</c:v>
                </c:pt>
                <c:pt idx="41">
                  <c:v>1.3101530920950761E-6</c:v>
                </c:pt>
                <c:pt idx="42">
                  <c:v>1.2569576054947681E-6</c:v>
                </c:pt>
                <c:pt idx="43">
                  <c:v>1.2067579004880748E-6</c:v>
                </c:pt>
                <c:pt idx="44">
                  <c:v>1.1593366302094998E-6</c:v>
                </c:pt>
                <c:pt idx="45">
                  <c:v>1.1144957654698255E-6</c:v>
                </c:pt>
                <c:pt idx="46">
                  <c:v>1.0720545653401929E-6</c:v>
                </c:pt>
                <c:pt idx="47">
                  <c:v>1.0318477931588621E-6</c:v>
                </c:pt>
                <c:pt idx="48">
                  <c:v>9.9372414447805992E-7</c:v>
                </c:pt>
                <c:pt idx="49">
                  <c:v>9.5754485854072935E-7</c:v>
                </c:pt>
                <c:pt idx="50">
                  <c:v>9.2318248910684412E-7</c:v>
                </c:pt>
                <c:pt idx="51">
                  <c:v>8.9051981398810244E-7</c:v>
                </c:pt>
                <c:pt idx="52">
                  <c:v>8.5944886562073888E-7</c:v>
                </c:pt>
                <c:pt idx="53">
                  <c:v>8.2987006750786723E-7</c:v>
                </c:pt>
                <c:pt idx="54">
                  <c:v>8.0169146347594468E-7</c:v>
                </c:pt>
                <c:pt idx="55">
                  <c:v>7.7482802847958561E-7</c:v>
                </c:pt>
                <c:pt idx="56">
                  <c:v>7.4920105120970202E-7</c:v>
                </c:pt>
                <c:pt idx="57">
                  <c:v>7.2473758005485298E-7</c:v>
                </c:pt>
                <c:pt idx="58">
                  <c:v>7.0136992507181117E-7</c:v>
                </c:pt>
                <c:pt idx="59">
                  <c:v>6.7903520956850576E-7</c:v>
                </c:pt>
                <c:pt idx="60">
                  <c:v>6.5767496571509973E-7</c:v>
                </c:pt>
                <c:pt idx="61">
                  <c:v>6.3723476929855268E-7</c:v>
                </c:pt>
                <c:pt idx="62">
                  <c:v>6.1766390933895144E-7</c:v>
                </c:pt>
                <c:pt idx="63">
                  <c:v>5.9891508880717866E-7</c:v>
                </c:pt>
                <c:pt idx="64">
                  <c:v>5.8094415313497384E-7</c:v>
                </c:pt>
                <c:pt idx="65">
                  <c:v>5.6370984360035771E-7</c:v>
                </c:pt>
                <c:pt idx="66">
                  <c:v>5.4717357301212325E-7</c:v>
                </c:pt>
                <c:pt idx="67">
                  <c:v>5.3129922141432376E-7</c:v>
                </c:pt>
                <c:pt idx="68">
                  <c:v>5.1605294979088676E-7</c:v>
                </c:pt>
                <c:pt idx="69">
                  <c:v>5.0140302997753135E-7</c:v>
                </c:pt>
                <c:pt idx="70">
                  <c:v>4.8731968918694158E-7</c:v>
                </c:pt>
                <c:pt idx="71">
                  <c:v>4.737749677277857E-7</c:v>
                </c:pt>
                <c:pt idx="72">
                  <c:v>4.6074258865173023E-7</c:v>
                </c:pt>
                <c:pt idx="73">
                  <c:v>4.4819783819785069E-7</c:v>
                </c:pt>
                <c:pt idx="74">
                  <c:v>4.3611745602321881E-7</c:v>
                </c:pt>
                <c:pt idx="75">
                  <c:v>4.244795343139516E-7</c:v>
                </c:pt>
                <c:pt idx="76">
                  <c:v>4.1326342496437958E-7</c:v>
                </c:pt>
                <c:pt idx="77">
                  <c:v>4.0244965409477676E-7</c:v>
                </c:pt>
                <c:pt idx="78">
                  <c:v>3.9201984325160092E-7</c:v>
                </c:pt>
                <c:pt idx="79">
                  <c:v>3.8195663669952199E-7</c:v>
                </c:pt>
                <c:pt idx="80">
                  <c:v>3.7224363427273344E-7</c:v>
                </c:pt>
                <c:pt idx="81">
                  <c:v>3.6286532930486586E-7</c:v>
                </c:pt>
                <c:pt idx="82">
                  <c:v>3.5380705120315885E-7</c:v>
                </c:pt>
                <c:pt idx="83">
                  <c:v>3.4505491227394847E-7</c:v>
                </c:pt>
                <c:pt idx="84">
                  <c:v>3.3659575844355637E-7</c:v>
                </c:pt>
                <c:pt idx="85">
                  <c:v>3.2841712355187311E-7</c:v>
                </c:pt>
                <c:pt idx="86">
                  <c:v>3.2050718692576075E-7</c:v>
                </c:pt>
                <c:pt idx="87">
                  <c:v>3.1285473396609138E-7</c:v>
                </c:pt>
                <c:pt idx="88">
                  <c:v>3.0544911950637229E-7</c:v>
                </c:pt>
                <c:pt idx="89">
                  <c:v>2.9828023372255229E-7</c:v>
                </c:pt>
                <c:pt idx="90">
                  <c:v>2.9133847039312861E-7</c:v>
                </c:pt>
                <c:pt idx="91">
                  <c:v>2.8461469732633686E-7</c:v>
                </c:pt>
                <c:pt idx="92">
                  <c:v>2.7810022878707748E-7</c:v>
                </c:pt>
                <c:pt idx="93">
                  <c:v>2.7178679977070184E-7</c:v>
                </c:pt>
                <c:pt idx="94">
                  <c:v>2.6566654198372423E-7</c:v>
                </c:pt>
                <c:pt idx="95">
                  <c:v>2.5973196140343473E-7</c:v>
                </c:pt>
                <c:pt idx="96">
                  <c:v>2.5397591729902001E-7</c:v>
                </c:pt>
                <c:pt idx="97">
                  <c:v>2.4839160260656443E-7</c:v>
                </c:pt>
                <c:pt idx="98">
                  <c:v>2.4297252555913514E-7</c:v>
                </c:pt>
                <c:pt idx="99">
                  <c:v>2.3771249248117151E-7</c:v>
                </c:pt>
              </c:numCache>
            </c:numRef>
          </c:yVal>
          <c:smooth val="1"/>
          <c:extLst>
            <c:ext xmlns:c16="http://schemas.microsoft.com/office/drawing/2014/chart" uri="{C3380CC4-5D6E-409C-BE32-E72D297353CC}">
              <c16:uniqueId val="{00000000-56F2-4A54-ADFF-349111BB0517}"/>
            </c:ext>
          </c:extLst>
        </c:ser>
        <c:ser>
          <c:idx val="1"/>
          <c:order val="1"/>
          <c:tx>
            <c:strRef>
              <c:f>'Curves comparison'!$E$4</c:f>
              <c:strCache>
                <c:ptCount val="1"/>
                <c:pt idx="0">
                  <c:v>Curve 2</c:v>
                </c:pt>
              </c:strCache>
            </c:strRef>
          </c:tx>
          <c:spPr>
            <a:ln w="19050" cap="rnd">
              <a:solidFill>
                <a:schemeClr val="accent2"/>
              </a:solidFill>
              <a:round/>
            </a:ln>
            <a:effectLst/>
          </c:spPr>
          <c:marker>
            <c:symbol val="none"/>
          </c:marker>
          <c:xVal>
            <c:numRef>
              <c:f>'Curves comparison'!$M$7:$M$106</c:f>
              <c:numCache>
                <c:formatCode>[$€-1809]#,##0</c:formatCode>
                <c:ptCount val="100"/>
                <c:pt idx="0">
                  <c:v>0</c:v>
                </c:pt>
                <c:pt idx="1">
                  <c:v>3179.896861132122</c:v>
                </c:pt>
                <c:pt idx="2">
                  <c:v>6359.793722264244</c:v>
                </c:pt>
                <c:pt idx="3">
                  <c:v>9539.6905833963665</c:v>
                </c:pt>
                <c:pt idx="4">
                  <c:v>12719.587444528488</c:v>
                </c:pt>
                <c:pt idx="5">
                  <c:v>15899.48430566061</c:v>
                </c:pt>
                <c:pt idx="6">
                  <c:v>19079.381166792733</c:v>
                </c:pt>
                <c:pt idx="7">
                  <c:v>22259.278027924855</c:v>
                </c:pt>
                <c:pt idx="8">
                  <c:v>25439.174889056976</c:v>
                </c:pt>
                <c:pt idx="9">
                  <c:v>28619.071750189098</c:v>
                </c:pt>
                <c:pt idx="10">
                  <c:v>31798.968611321219</c:v>
                </c:pt>
                <c:pt idx="11">
                  <c:v>34978.865472453341</c:v>
                </c:pt>
                <c:pt idx="12">
                  <c:v>38158.762333585466</c:v>
                </c:pt>
                <c:pt idx="13">
                  <c:v>41338.659194717591</c:v>
                </c:pt>
                <c:pt idx="14">
                  <c:v>44518.556055849716</c:v>
                </c:pt>
                <c:pt idx="15">
                  <c:v>47698.452916981842</c:v>
                </c:pt>
                <c:pt idx="16">
                  <c:v>50878.349778113967</c:v>
                </c:pt>
                <c:pt idx="17">
                  <c:v>54058.246639246092</c:v>
                </c:pt>
                <c:pt idx="18">
                  <c:v>57238.143500378217</c:v>
                </c:pt>
                <c:pt idx="19">
                  <c:v>60418.040361510342</c:v>
                </c:pt>
                <c:pt idx="20">
                  <c:v>63597.937222642468</c:v>
                </c:pt>
                <c:pt idx="21">
                  <c:v>66777.834083774593</c:v>
                </c:pt>
                <c:pt idx="22">
                  <c:v>69957.730944906711</c:v>
                </c:pt>
                <c:pt idx="23">
                  <c:v>73137.627806038829</c:v>
                </c:pt>
                <c:pt idx="24">
                  <c:v>76317.524667170946</c:v>
                </c:pt>
                <c:pt idx="25">
                  <c:v>79497.421528303064</c:v>
                </c:pt>
                <c:pt idx="26">
                  <c:v>82677.318389435182</c:v>
                </c:pt>
                <c:pt idx="27">
                  <c:v>85857.2152505673</c:v>
                </c:pt>
                <c:pt idx="28">
                  <c:v>89037.112111699418</c:v>
                </c:pt>
                <c:pt idx="29">
                  <c:v>92217.008972831536</c:v>
                </c:pt>
                <c:pt idx="30">
                  <c:v>95396.905833963654</c:v>
                </c:pt>
                <c:pt idx="31">
                  <c:v>98576.802695095772</c:v>
                </c:pt>
                <c:pt idx="32">
                  <c:v>101756.69955622789</c:v>
                </c:pt>
                <c:pt idx="33">
                  <c:v>104936.59641736001</c:v>
                </c:pt>
                <c:pt idx="34">
                  <c:v>108116.49327849213</c:v>
                </c:pt>
                <c:pt idx="35">
                  <c:v>111296.39013962424</c:v>
                </c:pt>
                <c:pt idx="36">
                  <c:v>114476.28700075636</c:v>
                </c:pt>
                <c:pt idx="37">
                  <c:v>117656.18386188848</c:v>
                </c:pt>
                <c:pt idx="38">
                  <c:v>120836.0807230206</c:v>
                </c:pt>
                <c:pt idx="39">
                  <c:v>124015.97758415272</c:v>
                </c:pt>
                <c:pt idx="40">
                  <c:v>127195.87444528483</c:v>
                </c:pt>
                <c:pt idx="41">
                  <c:v>130375.77130641695</c:v>
                </c:pt>
                <c:pt idx="42">
                  <c:v>133555.66816754907</c:v>
                </c:pt>
                <c:pt idx="43">
                  <c:v>136735.56502868119</c:v>
                </c:pt>
                <c:pt idx="44">
                  <c:v>139915.4618898133</c:v>
                </c:pt>
                <c:pt idx="45">
                  <c:v>143095.35875094542</c:v>
                </c:pt>
                <c:pt idx="46">
                  <c:v>146275.25561207754</c:v>
                </c:pt>
                <c:pt idx="47">
                  <c:v>149455.15247320966</c:v>
                </c:pt>
                <c:pt idx="48">
                  <c:v>152635.04933434178</c:v>
                </c:pt>
                <c:pt idx="49">
                  <c:v>155814.94619547389</c:v>
                </c:pt>
                <c:pt idx="50">
                  <c:v>158994.84305660601</c:v>
                </c:pt>
                <c:pt idx="51">
                  <c:v>162174.73991773813</c:v>
                </c:pt>
                <c:pt idx="52">
                  <c:v>165354.63677887025</c:v>
                </c:pt>
                <c:pt idx="53">
                  <c:v>168534.53364000237</c:v>
                </c:pt>
                <c:pt idx="54">
                  <c:v>171714.43050113448</c:v>
                </c:pt>
                <c:pt idx="55">
                  <c:v>174894.3273622666</c:v>
                </c:pt>
                <c:pt idx="56">
                  <c:v>178074.22422339872</c:v>
                </c:pt>
                <c:pt idx="57">
                  <c:v>181254.12108453084</c:v>
                </c:pt>
                <c:pt idx="58">
                  <c:v>184434.01794566296</c:v>
                </c:pt>
                <c:pt idx="59">
                  <c:v>187613.91480679507</c:v>
                </c:pt>
                <c:pt idx="60">
                  <c:v>190793.81166792719</c:v>
                </c:pt>
                <c:pt idx="61">
                  <c:v>193973.70852905931</c:v>
                </c:pt>
                <c:pt idx="62">
                  <c:v>197153.60539019143</c:v>
                </c:pt>
                <c:pt idx="63">
                  <c:v>200333.50225132355</c:v>
                </c:pt>
                <c:pt idx="64">
                  <c:v>203513.39911245566</c:v>
                </c:pt>
                <c:pt idx="65">
                  <c:v>206693.29597358778</c:v>
                </c:pt>
                <c:pt idx="66">
                  <c:v>209873.1928347199</c:v>
                </c:pt>
                <c:pt idx="67">
                  <c:v>213053.08969585202</c:v>
                </c:pt>
                <c:pt idx="68">
                  <c:v>216232.98655698413</c:v>
                </c:pt>
                <c:pt idx="69">
                  <c:v>219412.88341811625</c:v>
                </c:pt>
                <c:pt idx="70">
                  <c:v>222592.78027924837</c:v>
                </c:pt>
                <c:pt idx="71">
                  <c:v>225772.67714038049</c:v>
                </c:pt>
                <c:pt idx="72">
                  <c:v>228952.57400151261</c:v>
                </c:pt>
                <c:pt idx="73">
                  <c:v>232132.47086264472</c:v>
                </c:pt>
                <c:pt idx="74">
                  <c:v>235312.36772377684</c:v>
                </c:pt>
                <c:pt idx="75">
                  <c:v>238492.26458490896</c:v>
                </c:pt>
                <c:pt idx="76">
                  <c:v>241672.16144604108</c:v>
                </c:pt>
                <c:pt idx="77">
                  <c:v>244852.0583071732</c:v>
                </c:pt>
                <c:pt idx="78">
                  <c:v>248031.95516830531</c:v>
                </c:pt>
                <c:pt idx="79">
                  <c:v>251211.85202943743</c:v>
                </c:pt>
                <c:pt idx="80">
                  <c:v>254391.74889056955</c:v>
                </c:pt>
                <c:pt idx="81">
                  <c:v>257571.64575170167</c:v>
                </c:pt>
                <c:pt idx="82">
                  <c:v>260751.54261283379</c:v>
                </c:pt>
                <c:pt idx="83">
                  <c:v>263931.4394739659</c:v>
                </c:pt>
                <c:pt idx="84">
                  <c:v>267111.33633509802</c:v>
                </c:pt>
                <c:pt idx="85">
                  <c:v>270291.23319623014</c:v>
                </c:pt>
                <c:pt idx="86">
                  <c:v>273471.13005736226</c:v>
                </c:pt>
                <c:pt idx="87">
                  <c:v>276651.02691849438</c:v>
                </c:pt>
                <c:pt idx="88">
                  <c:v>279830.92377962649</c:v>
                </c:pt>
                <c:pt idx="89">
                  <c:v>283010.82064075861</c:v>
                </c:pt>
                <c:pt idx="90">
                  <c:v>286190.71750189073</c:v>
                </c:pt>
                <c:pt idx="91">
                  <c:v>289370.61436302285</c:v>
                </c:pt>
                <c:pt idx="92">
                  <c:v>292550.51122415497</c:v>
                </c:pt>
                <c:pt idx="93">
                  <c:v>295730.40808528708</c:v>
                </c:pt>
                <c:pt idx="94">
                  <c:v>298910.3049464192</c:v>
                </c:pt>
                <c:pt idx="95">
                  <c:v>302090.20180755132</c:v>
                </c:pt>
                <c:pt idx="96">
                  <c:v>305270.09866868344</c:v>
                </c:pt>
                <c:pt idx="97">
                  <c:v>308449.99552981555</c:v>
                </c:pt>
                <c:pt idx="98">
                  <c:v>311629.89239094767</c:v>
                </c:pt>
                <c:pt idx="99">
                  <c:v>314809.78925207979</c:v>
                </c:pt>
              </c:numCache>
            </c:numRef>
          </c:xVal>
          <c:yVal>
            <c:numRef>
              <c:f>'Curves comparison'!$O$7:$O$106</c:f>
              <c:numCache>
                <c:formatCode>General</c:formatCode>
                <c:ptCount val="100"/>
                <c:pt idx="1">
                  <c:v>1.1755310686337947E-8</c:v>
                </c:pt>
                <c:pt idx="2">
                  <c:v>2.6803643246918593E-7</c:v>
                </c:pt>
                <c:pt idx="3">
                  <c:v>1.0692244543671327E-6</c:v>
                </c:pt>
                <c:pt idx="4">
                  <c:v>2.3376777669074426E-6</c:v>
                </c:pt>
                <c:pt idx="5">
                  <c:v>3.8262936138984924E-6</c:v>
                </c:pt>
                <c:pt idx="6">
                  <c:v>5.3151380048718226E-6</c:v>
                </c:pt>
                <c:pt idx="7">
                  <c:v>6.662968277595446E-6</c:v>
                </c:pt>
                <c:pt idx="8">
                  <c:v>7.7984189754669426E-6</c:v>
                </c:pt>
                <c:pt idx="9">
                  <c:v>8.698185864976781E-6</c:v>
                </c:pt>
                <c:pt idx="10">
                  <c:v>9.3677962461639759E-6</c:v>
                </c:pt>
                <c:pt idx="11">
                  <c:v>9.8280294385887277E-6</c:v>
                </c:pt>
                <c:pt idx="12">
                  <c:v>1.0106279567571498E-5</c:v>
                </c:pt>
                <c:pt idx="13">
                  <c:v>1.0231450599313869E-5</c:v>
                </c:pt>
                <c:pt idx="14">
                  <c:v>1.0231158859612979E-5</c:v>
                </c:pt>
                <c:pt idx="15">
                  <c:v>1.0130362703789089E-5</c:v>
                </c:pt>
                <c:pt idx="16">
                  <c:v>9.9508363162336656E-6</c:v>
                </c:pt>
                <c:pt idx="17">
                  <c:v>9.7111188597861584E-6</c:v>
                </c:pt>
                <c:pt idx="18">
                  <c:v>9.4267131276741465E-6</c:v>
                </c:pt>
                <c:pt idx="19">
                  <c:v>9.1103993555754313E-6</c:v>
                </c:pt>
                <c:pt idx="20">
                  <c:v>8.7725869121629501E-6</c:v>
                </c:pt>
                <c:pt idx="21">
                  <c:v>8.4216614500060392E-6</c:v>
                </c:pt>
                <c:pt idx="22">
                  <c:v>8.0643059827820883E-6</c:v>
                </c:pt>
                <c:pt idx="23">
                  <c:v>7.7057865741043237E-6</c:v>
                </c:pt>
                <c:pt idx="24">
                  <c:v>7.3502002431975193E-6</c:v>
                </c:pt>
                <c:pt idx="25">
                  <c:v>7.0006864155883424E-6</c:v>
                </c:pt>
                <c:pt idx="26">
                  <c:v>6.6596050734657121E-6</c:v>
                </c:pt>
                <c:pt idx="27">
                  <c:v>6.3286854878468039E-6</c:v>
                </c:pt>
                <c:pt idx="28">
                  <c:v>6.0091495274305278E-6</c:v>
                </c:pt>
                <c:pt idx="29">
                  <c:v>5.7018133275742959E-6</c:v>
                </c:pt>
                <c:pt idx="30">
                  <c:v>5.4071707385522138E-6</c:v>
                </c:pt>
                <c:pt idx="31">
                  <c:v>5.1254615537015721E-6</c:v>
                </c:pt>
                <c:pt idx="32">
                  <c:v>4.8567270996922705E-6</c:v>
                </c:pt>
                <c:pt idx="33">
                  <c:v>4.6008553810462058E-6</c:v>
                </c:pt>
                <c:pt idx="34">
                  <c:v>4.3576176217863217E-6</c:v>
                </c:pt>
                <c:pt idx="35">
                  <c:v>4.1266977424670162E-6</c:v>
                </c:pt>
                <c:pt idx="36">
                  <c:v>3.9077160497692482E-6</c:v>
                </c:pt>
                <c:pt idx="37">
                  <c:v>3.700248194857655E-6</c:v>
                </c:pt>
                <c:pt idx="38">
                  <c:v>3.5038402712926197E-6</c:v>
                </c:pt>
                <c:pt idx="39">
                  <c:v>3.3180207687528884E-6</c:v>
                </c:pt>
                <c:pt idx="40">
                  <c:v>3.1423099706277873E-6</c:v>
                </c:pt>
                <c:pt idx="41">
                  <c:v>2.9762272775781387E-6</c:v>
                </c:pt>
                <c:pt idx="42">
                  <c:v>2.8192968518151497E-6</c:v>
                </c:pt>
                <c:pt idx="43">
                  <c:v>2.6710519049833406E-6</c:v>
                </c:pt>
                <c:pt idx="44">
                  <c:v>2.5310378934998453E-6</c:v>
                </c:pt>
                <c:pt idx="45">
                  <c:v>2.3988148367608556E-6</c:v>
                </c:pt>
                <c:pt idx="46">
                  <c:v>2.273958933909858E-6</c:v>
                </c:pt>
                <c:pt idx="47">
                  <c:v>2.1560636223207667E-6</c:v>
                </c:pt>
                <c:pt idx="48">
                  <c:v>2.04474019429856E-6</c:v>
                </c:pt>
                <c:pt idx="49">
                  <c:v>1.9396180666838251E-6</c:v>
                </c:pt>
                <c:pt idx="50">
                  <c:v>1.8403447801950626E-6</c:v>
                </c:pt>
                <c:pt idx="51">
                  <c:v>1.7465857907383978E-6</c:v>
                </c:pt>
                <c:pt idx="52">
                  <c:v>1.6580241029732011E-6</c:v>
                </c:pt>
                <c:pt idx="53">
                  <c:v>1.5743597866616453E-6</c:v>
                </c:pt>
                <c:pt idx="54">
                  <c:v>1.49530940835788E-6</c:v>
                </c:pt>
                <c:pt idx="55">
                  <c:v>1.4206054044838139E-6</c:v>
                </c:pt>
                <c:pt idx="56">
                  <c:v>1.349995416530528E-6</c:v>
                </c:pt>
                <c:pt idx="57">
                  <c:v>1.2832416047989352E-6</c:v>
                </c:pt>
                <c:pt idx="58">
                  <c:v>1.2201199535737516E-6</c:v>
                </c:pt>
                <c:pt idx="59">
                  <c:v>1.1604195777654613E-6</c:v>
                </c:pt>
                <c:pt idx="60">
                  <c:v>1.1039420387358209E-6</c:v>
                </c:pt>
                <c:pt idx="61">
                  <c:v>1.050500675146402E-6</c:v>
                </c:pt>
                <c:pt idx="62">
                  <c:v>9.9991995315617108E-7</c:v>
                </c:pt>
                <c:pt idx="63">
                  <c:v>9.5203483907694914E-7</c:v>
                </c:pt>
                <c:pt idx="64">
                  <c:v>9.0669019662122037E-7</c:v>
                </c:pt>
                <c:pt idx="65">
                  <c:v>8.6374021010053778E-7</c:v>
                </c:pt>
                <c:pt idx="66">
                  <c:v>8.2304783431812925E-7</c:v>
                </c:pt>
                <c:pt idx="67">
                  <c:v>7.8448427141687677E-7</c:v>
                </c:pt>
                <c:pt idx="68">
                  <c:v>7.4792847456802826E-7</c:v>
                </c:pt>
                <c:pt idx="69">
                  <c:v>7.1326667809812914E-7</c:v>
                </c:pt>
                <c:pt idx="70">
                  <c:v>6.8039195343356822E-7</c:v>
                </c:pt>
                <c:pt idx="71">
                  <c:v>6.4920379008159357E-7</c:v>
                </c:pt>
                <c:pt idx="72">
                  <c:v>6.1960770075170198E-7</c:v>
                </c:pt>
                <c:pt idx="73">
                  <c:v>5.9151484964319356E-7</c:v>
                </c:pt>
                <c:pt idx="74">
                  <c:v>5.6484170287586399E-7</c:v>
                </c:pt>
                <c:pt idx="75">
                  <c:v>5.3950970001510727E-7</c:v>
                </c:pt>
                <c:pt idx="76">
                  <c:v>5.1544494563538774E-7</c:v>
                </c:pt>
                <c:pt idx="77">
                  <c:v>4.9257791987261811E-7</c:v>
                </c:pt>
                <c:pt idx="78">
                  <c:v>4.7084320693368429E-7</c:v>
                </c:pt>
                <c:pt idx="79">
                  <c:v>4.5017924055698808E-7</c:v>
                </c:pt>
                <c:pt idx="80">
                  <c:v>4.3052806544977952E-7</c:v>
                </c:pt>
                <c:pt idx="81">
                  <c:v>4.1183511376393221E-7</c:v>
                </c:pt>
                <c:pt idx="82">
                  <c:v>3.9404899571084224E-7</c:v>
                </c:pt>
                <c:pt idx="83">
                  <c:v>3.7712130345672519E-7</c:v>
                </c:pt>
                <c:pt idx="84">
                  <c:v>3.6100642748118887E-7</c:v>
                </c:pt>
                <c:pt idx="85">
                  <c:v>3.4566138462358516E-7</c:v>
                </c:pt>
                <c:pt idx="86">
                  <c:v>3.3104565708315948E-7</c:v>
                </c:pt>
                <c:pt idx="87">
                  <c:v>3.1712104167949601E-7</c:v>
                </c:pt>
                <c:pt idx="88">
                  <c:v>3.0385150871938209E-7</c:v>
                </c:pt>
                <c:pt idx="89">
                  <c:v>2.9120306985441741E-7</c:v>
                </c:pt>
                <c:pt idx="90">
                  <c:v>2.791436543504879E-7</c:v>
                </c:pt>
                <c:pt idx="91">
                  <c:v>2.6764299322544093E-7</c:v>
                </c:pt>
                <c:pt idx="92">
                  <c:v>2.5667251074487832E-7</c:v>
                </c:pt>
                <c:pt idx="93">
                  <c:v>2.4620522279794481E-7</c:v>
                </c:pt>
                <c:pt idx="94">
                  <c:v>2.3621564170522046E-7</c:v>
                </c:pt>
                <c:pt idx="95">
                  <c:v>2.2667968703948541E-7</c:v>
                </c:pt>
                <c:pt idx="96">
                  <c:v>2.1757460206714936E-7</c:v>
                </c:pt>
                <c:pt idx="97">
                  <c:v>2.0887887544355505E-7</c:v>
                </c:pt>
                <c:pt idx="98">
                  <c:v>2.0057216781933815E-7</c:v>
                </c:pt>
                <c:pt idx="99">
                  <c:v>1.9263524303750811E-7</c:v>
                </c:pt>
              </c:numCache>
            </c:numRef>
          </c:yVal>
          <c:smooth val="1"/>
          <c:extLst>
            <c:ext xmlns:c16="http://schemas.microsoft.com/office/drawing/2014/chart" uri="{C3380CC4-5D6E-409C-BE32-E72D297353CC}">
              <c16:uniqueId val="{00000001-A44C-45C0-9AB0-E626B30FB7CB}"/>
            </c:ext>
          </c:extLst>
        </c:ser>
        <c:ser>
          <c:idx val="2"/>
          <c:order val="2"/>
          <c:tx>
            <c:strRef>
              <c:f>'Curves comparison'!$F$4</c:f>
              <c:strCache>
                <c:ptCount val="1"/>
                <c:pt idx="0">
                  <c:v>Curve 3</c:v>
                </c:pt>
              </c:strCache>
            </c:strRef>
          </c:tx>
          <c:spPr>
            <a:ln w="19050" cap="rnd">
              <a:solidFill>
                <a:schemeClr val="accent3"/>
              </a:solidFill>
              <a:round/>
            </a:ln>
            <a:effectLst/>
          </c:spPr>
          <c:marker>
            <c:symbol val="none"/>
          </c:marker>
          <c:xVal>
            <c:numRef>
              <c:f>'Curves comparison'!$M$7:$M$106</c:f>
              <c:numCache>
                <c:formatCode>[$€-1809]#,##0</c:formatCode>
                <c:ptCount val="100"/>
                <c:pt idx="0">
                  <c:v>0</c:v>
                </c:pt>
                <c:pt idx="1">
                  <c:v>3179.896861132122</c:v>
                </c:pt>
                <c:pt idx="2">
                  <c:v>6359.793722264244</c:v>
                </c:pt>
                <c:pt idx="3">
                  <c:v>9539.6905833963665</c:v>
                </c:pt>
                <c:pt idx="4">
                  <c:v>12719.587444528488</c:v>
                </c:pt>
                <c:pt idx="5">
                  <c:v>15899.48430566061</c:v>
                </c:pt>
                <c:pt idx="6">
                  <c:v>19079.381166792733</c:v>
                </c:pt>
                <c:pt idx="7">
                  <c:v>22259.278027924855</c:v>
                </c:pt>
                <c:pt idx="8">
                  <c:v>25439.174889056976</c:v>
                </c:pt>
                <c:pt idx="9">
                  <c:v>28619.071750189098</c:v>
                </c:pt>
                <c:pt idx="10">
                  <c:v>31798.968611321219</c:v>
                </c:pt>
                <c:pt idx="11">
                  <c:v>34978.865472453341</c:v>
                </c:pt>
                <c:pt idx="12">
                  <c:v>38158.762333585466</c:v>
                </c:pt>
                <c:pt idx="13">
                  <c:v>41338.659194717591</c:v>
                </c:pt>
                <c:pt idx="14">
                  <c:v>44518.556055849716</c:v>
                </c:pt>
                <c:pt idx="15">
                  <c:v>47698.452916981842</c:v>
                </c:pt>
                <c:pt idx="16">
                  <c:v>50878.349778113967</c:v>
                </c:pt>
                <c:pt idx="17">
                  <c:v>54058.246639246092</c:v>
                </c:pt>
                <c:pt idx="18">
                  <c:v>57238.143500378217</c:v>
                </c:pt>
                <c:pt idx="19">
                  <c:v>60418.040361510342</c:v>
                </c:pt>
                <c:pt idx="20">
                  <c:v>63597.937222642468</c:v>
                </c:pt>
                <c:pt idx="21">
                  <c:v>66777.834083774593</c:v>
                </c:pt>
                <c:pt idx="22">
                  <c:v>69957.730944906711</c:v>
                </c:pt>
                <c:pt idx="23">
                  <c:v>73137.627806038829</c:v>
                </c:pt>
                <c:pt idx="24">
                  <c:v>76317.524667170946</c:v>
                </c:pt>
                <c:pt idx="25">
                  <c:v>79497.421528303064</c:v>
                </c:pt>
                <c:pt idx="26">
                  <c:v>82677.318389435182</c:v>
                </c:pt>
                <c:pt idx="27">
                  <c:v>85857.2152505673</c:v>
                </c:pt>
                <c:pt idx="28">
                  <c:v>89037.112111699418</c:v>
                </c:pt>
                <c:pt idx="29">
                  <c:v>92217.008972831536</c:v>
                </c:pt>
                <c:pt idx="30">
                  <c:v>95396.905833963654</c:v>
                </c:pt>
                <c:pt idx="31">
                  <c:v>98576.802695095772</c:v>
                </c:pt>
                <c:pt idx="32">
                  <c:v>101756.69955622789</c:v>
                </c:pt>
                <c:pt idx="33">
                  <c:v>104936.59641736001</c:v>
                </c:pt>
                <c:pt idx="34">
                  <c:v>108116.49327849213</c:v>
                </c:pt>
                <c:pt idx="35">
                  <c:v>111296.39013962424</c:v>
                </c:pt>
                <c:pt idx="36">
                  <c:v>114476.28700075636</c:v>
                </c:pt>
                <c:pt idx="37">
                  <c:v>117656.18386188848</c:v>
                </c:pt>
                <c:pt idx="38">
                  <c:v>120836.0807230206</c:v>
                </c:pt>
                <c:pt idx="39">
                  <c:v>124015.97758415272</c:v>
                </c:pt>
                <c:pt idx="40">
                  <c:v>127195.87444528483</c:v>
                </c:pt>
                <c:pt idx="41">
                  <c:v>130375.77130641695</c:v>
                </c:pt>
                <c:pt idx="42">
                  <c:v>133555.66816754907</c:v>
                </c:pt>
                <c:pt idx="43">
                  <c:v>136735.56502868119</c:v>
                </c:pt>
                <c:pt idx="44">
                  <c:v>139915.4618898133</c:v>
                </c:pt>
                <c:pt idx="45">
                  <c:v>143095.35875094542</c:v>
                </c:pt>
                <c:pt idx="46">
                  <c:v>146275.25561207754</c:v>
                </c:pt>
                <c:pt idx="47">
                  <c:v>149455.15247320966</c:v>
                </c:pt>
                <c:pt idx="48">
                  <c:v>152635.04933434178</c:v>
                </c:pt>
                <c:pt idx="49">
                  <c:v>155814.94619547389</c:v>
                </c:pt>
                <c:pt idx="50">
                  <c:v>158994.84305660601</c:v>
                </c:pt>
                <c:pt idx="51">
                  <c:v>162174.73991773813</c:v>
                </c:pt>
                <c:pt idx="52">
                  <c:v>165354.63677887025</c:v>
                </c:pt>
                <c:pt idx="53">
                  <c:v>168534.53364000237</c:v>
                </c:pt>
                <c:pt idx="54">
                  <c:v>171714.43050113448</c:v>
                </c:pt>
                <c:pt idx="55">
                  <c:v>174894.3273622666</c:v>
                </c:pt>
                <c:pt idx="56">
                  <c:v>178074.22422339872</c:v>
                </c:pt>
                <c:pt idx="57">
                  <c:v>181254.12108453084</c:v>
                </c:pt>
                <c:pt idx="58">
                  <c:v>184434.01794566296</c:v>
                </c:pt>
                <c:pt idx="59">
                  <c:v>187613.91480679507</c:v>
                </c:pt>
                <c:pt idx="60">
                  <c:v>190793.81166792719</c:v>
                </c:pt>
                <c:pt idx="61">
                  <c:v>193973.70852905931</c:v>
                </c:pt>
                <c:pt idx="62">
                  <c:v>197153.60539019143</c:v>
                </c:pt>
                <c:pt idx="63">
                  <c:v>200333.50225132355</c:v>
                </c:pt>
                <c:pt idx="64">
                  <c:v>203513.39911245566</c:v>
                </c:pt>
                <c:pt idx="65">
                  <c:v>206693.29597358778</c:v>
                </c:pt>
                <c:pt idx="66">
                  <c:v>209873.1928347199</c:v>
                </c:pt>
                <c:pt idx="67">
                  <c:v>213053.08969585202</c:v>
                </c:pt>
                <c:pt idx="68">
                  <c:v>216232.98655698413</c:v>
                </c:pt>
                <c:pt idx="69">
                  <c:v>219412.88341811625</c:v>
                </c:pt>
                <c:pt idx="70">
                  <c:v>222592.78027924837</c:v>
                </c:pt>
                <c:pt idx="71">
                  <c:v>225772.67714038049</c:v>
                </c:pt>
                <c:pt idx="72">
                  <c:v>228952.57400151261</c:v>
                </c:pt>
                <c:pt idx="73">
                  <c:v>232132.47086264472</c:v>
                </c:pt>
                <c:pt idx="74">
                  <c:v>235312.36772377684</c:v>
                </c:pt>
                <c:pt idx="75">
                  <c:v>238492.26458490896</c:v>
                </c:pt>
                <c:pt idx="76">
                  <c:v>241672.16144604108</c:v>
                </c:pt>
                <c:pt idx="77">
                  <c:v>244852.0583071732</c:v>
                </c:pt>
                <c:pt idx="78">
                  <c:v>248031.95516830531</c:v>
                </c:pt>
                <c:pt idx="79">
                  <c:v>251211.85202943743</c:v>
                </c:pt>
                <c:pt idx="80">
                  <c:v>254391.74889056955</c:v>
                </c:pt>
                <c:pt idx="81">
                  <c:v>257571.64575170167</c:v>
                </c:pt>
                <c:pt idx="82">
                  <c:v>260751.54261283379</c:v>
                </c:pt>
                <c:pt idx="83">
                  <c:v>263931.4394739659</c:v>
                </c:pt>
                <c:pt idx="84">
                  <c:v>267111.33633509802</c:v>
                </c:pt>
                <c:pt idx="85">
                  <c:v>270291.23319623014</c:v>
                </c:pt>
                <c:pt idx="86">
                  <c:v>273471.13005736226</c:v>
                </c:pt>
                <c:pt idx="87">
                  <c:v>276651.02691849438</c:v>
                </c:pt>
                <c:pt idx="88">
                  <c:v>279830.92377962649</c:v>
                </c:pt>
                <c:pt idx="89">
                  <c:v>283010.82064075861</c:v>
                </c:pt>
                <c:pt idx="90">
                  <c:v>286190.71750189073</c:v>
                </c:pt>
                <c:pt idx="91">
                  <c:v>289370.61436302285</c:v>
                </c:pt>
                <c:pt idx="92">
                  <c:v>292550.51122415497</c:v>
                </c:pt>
                <c:pt idx="93">
                  <c:v>295730.40808528708</c:v>
                </c:pt>
                <c:pt idx="94">
                  <c:v>298910.3049464192</c:v>
                </c:pt>
                <c:pt idx="95">
                  <c:v>302090.20180755132</c:v>
                </c:pt>
                <c:pt idx="96">
                  <c:v>305270.09866868344</c:v>
                </c:pt>
                <c:pt idx="97">
                  <c:v>308449.99552981555</c:v>
                </c:pt>
                <c:pt idx="98">
                  <c:v>311629.89239094767</c:v>
                </c:pt>
                <c:pt idx="99">
                  <c:v>314809.78925207979</c:v>
                </c:pt>
              </c:numCache>
            </c:numRef>
          </c:xVal>
          <c:yVal>
            <c:numRef>
              <c:f>'Curves comparison'!$P$7:$P$106</c:f>
              <c:numCache>
                <c:formatCode>General</c:formatCode>
                <c:ptCount val="100"/>
                <c:pt idx="1">
                  <c:v>1.4142434967809705E-15</c:v>
                </c:pt>
                <c:pt idx="2">
                  <c:v>8.3972983230925829E-12</c:v>
                </c:pt>
                <c:pt idx="3">
                  <c:v>5.1221572857093777E-10</c:v>
                </c:pt>
                <c:pt idx="4">
                  <c:v>6.1262470293292659E-9</c:v>
                </c:pt>
                <c:pt idx="5">
                  <c:v>3.2744670725472139E-8</c:v>
                </c:pt>
                <c:pt idx="6">
                  <c:v>1.096135147916351E-7</c:v>
                </c:pt>
                <c:pt idx="7">
                  <c:v>2.7187019022686519E-7</c:v>
                </c:pt>
                <c:pt idx="8">
                  <c:v>5.4914743376645266E-7</c:v>
                </c:pt>
                <c:pt idx="9">
                  <c:v>9.5709951205754323E-7</c:v>
                </c:pt>
                <c:pt idx="10">
                  <c:v>1.4945143313556736E-6</c:v>
                </c:pt>
                <c:pt idx="11">
                  <c:v>2.1451473871812617E-6</c:v>
                </c:pt>
                <c:pt idx="12">
                  <c:v>2.8821383760803324E-6</c:v>
                </c:pt>
                <c:pt idx="13">
                  <c:v>3.6730732386118557E-6</c:v>
                </c:pt>
                <c:pt idx="14">
                  <c:v>4.4844642682503622E-6</c:v>
                </c:pt>
                <c:pt idx="15">
                  <c:v>5.2850971240696818E-6</c:v>
                </c:pt>
                <c:pt idx="16">
                  <c:v>6.0481554201059406E-6</c:v>
                </c:pt>
                <c:pt idx="17">
                  <c:v>6.7522819295749826E-6</c:v>
                </c:pt>
                <c:pt idx="18">
                  <c:v>7.3818308620699189E-6</c:v>
                </c:pt>
                <c:pt idx="19">
                  <c:v>7.9265710917256268E-6</c:v>
                </c:pt>
                <c:pt idx="20">
                  <c:v>8.3810623426361498E-6</c:v>
                </c:pt>
                <c:pt idx="21">
                  <c:v>8.7438742115346946E-6</c:v>
                </c:pt>
                <c:pt idx="22">
                  <c:v>9.0167670725475719E-6</c:v>
                </c:pt>
                <c:pt idx="23">
                  <c:v>9.2039112008270278E-6</c:v>
                </c:pt>
                <c:pt idx="24">
                  <c:v>9.3111877402517618E-6</c:v>
                </c:pt>
                <c:pt idx="25">
                  <c:v>9.3455918126809868E-6</c:v>
                </c:pt>
                <c:pt idx="26">
                  <c:v>9.3147425063231538E-6</c:v>
                </c:pt>
                <c:pt idx="27">
                  <c:v>9.2264948628506666E-6</c:v>
                </c:pt>
                <c:pt idx="28">
                  <c:v>9.088643646259878E-6</c:v>
                </c:pt>
                <c:pt idx="29">
                  <c:v>8.9087062642196625E-6</c:v>
                </c:pt>
                <c:pt idx="30">
                  <c:v>8.6937716892303944E-6</c:v>
                </c:pt>
                <c:pt idx="31">
                  <c:v>8.450402841519554E-6</c:v>
                </c:pt>
                <c:pt idx="32">
                  <c:v>8.1845811274256537E-6</c:v>
                </c:pt>
                <c:pt idx="33">
                  <c:v>7.901683330299169E-6</c:v>
                </c:pt>
                <c:pt idx="34">
                  <c:v>7.6064826072879853E-6</c:v>
                </c:pt>
                <c:pt idx="35">
                  <c:v>7.3031668256814143E-6</c:v>
                </c:pt>
                <c:pt idx="36">
                  <c:v>6.9953688080502455E-6</c:v>
                </c:pt>
                <c:pt idx="37">
                  <c:v>6.6862042168347998E-6</c:v>
                </c:pt>
                <c:pt idx="38">
                  <c:v>6.3783137913061738E-6</c:v>
                </c:pt>
                <c:pt idx="39">
                  <c:v>6.0739074621954085E-6</c:v>
                </c:pt>
                <c:pt idx="40">
                  <c:v>5.774808528419531E-6</c:v>
                </c:pt>
                <c:pt idx="41">
                  <c:v>5.482496606011641E-6</c:v>
                </c:pt>
                <c:pt idx="42">
                  <c:v>5.1981484717894529E-6</c:v>
                </c:pt>
                <c:pt idx="43">
                  <c:v>4.9226762425764647E-6</c:v>
                </c:pt>
                <c:pt idx="44">
                  <c:v>4.6567625721403764E-6</c:v>
                </c:pt>
                <c:pt idx="45">
                  <c:v>4.400892727434002E-6</c:v>
                </c:pt>
                <c:pt idx="46">
                  <c:v>4.1553835359728971E-6</c:v>
                </c:pt>
                <c:pt idx="47">
                  <c:v>3.9204092879061068E-6</c:v>
                </c:pt>
                <c:pt idx="48">
                  <c:v>3.6960247382653911E-6</c:v>
                </c:pt>
                <c:pt idx="49">
                  <c:v>3.4821853940990745E-6</c:v>
                </c:pt>
                <c:pt idx="50">
                  <c:v>3.2787652933697901E-6</c:v>
                </c:pt>
                <c:pt idx="51">
                  <c:v>3.0855724921096521E-6</c:v>
                </c:pt>
                <c:pt idx="52">
                  <c:v>2.9023624768922778E-6</c:v>
                </c:pt>
                <c:pt idx="53">
                  <c:v>2.7288497139171743E-6</c:v>
                </c:pt>
                <c:pt idx="54">
                  <c:v>2.56471753599282E-6</c:v>
                </c:pt>
                <c:pt idx="55">
                  <c:v>2.409626556021393E-6</c:v>
                </c:pt>
                <c:pt idx="56">
                  <c:v>2.2632217814064131E-6</c:v>
                </c:pt>
                <c:pt idx="57">
                  <c:v>2.1251385889800222E-6</c:v>
                </c:pt>
                <c:pt idx="58">
                  <c:v>1.9950077051961185E-6</c:v>
                </c:pt>
                <c:pt idx="59">
                  <c:v>1.8724593218864905E-6</c:v>
                </c:pt>
                <c:pt idx="60">
                  <c:v>1.7571264641137122E-6</c:v>
                </c:pt>
                <c:pt idx="61">
                  <c:v>1.6486477137569484E-6</c:v>
                </c:pt>
                <c:pt idx="62">
                  <c:v>1.5466693805330891E-6</c:v>
                </c:pt>
                <c:pt idx="63">
                  <c:v>1.4508472012277265E-6</c:v>
                </c:pt>
                <c:pt idx="64">
                  <c:v>1.3608476379891874E-6</c:v>
                </c:pt>
                <c:pt idx="65">
                  <c:v>1.2763488375951893E-6</c:v>
                </c:pt>
                <c:pt idx="66">
                  <c:v>1.1970413055896871E-6</c:v>
                </c:pt>
                <c:pt idx="67">
                  <c:v>1.1226283420481934E-6</c:v>
                </c:pt>
                <c:pt idx="68">
                  <c:v>1.0528262793970054E-6</c:v>
                </c:pt>
                <c:pt idx="69">
                  <c:v>9.8736455711991269E-7</c:v>
                </c:pt>
                <c:pt idx="70">
                  <c:v>9.2598566326448592E-7</c:v>
                </c:pt>
                <c:pt idx="71">
                  <c:v>8.6844496834588154E-7</c:v>
                </c:pt>
                <c:pt idx="72">
                  <c:v>8.1451047347465638E-7</c:v>
                </c:pt>
                <c:pt idx="73">
                  <c:v>7.6396249124911536E-7</c:v>
                </c:pt>
                <c:pt idx="74">
                  <c:v>7.1659327509740604E-7</c:v>
                </c:pt>
                <c:pt idx="75">
                  <c:v>6.7220661028031004E-7</c:v>
                </c:pt>
                <c:pt idx="76">
                  <c:v>6.3061737762775124E-7</c:v>
                </c:pt>
                <c:pt idx="77">
                  <c:v>5.916510992391652E-7</c:v>
                </c:pt>
                <c:pt idx="78">
                  <c:v>5.5514347379402026E-7</c:v>
                </c:pt>
                <c:pt idx="79">
                  <c:v>5.2093990776104056E-7</c:v>
                </c:pt>
                <c:pt idx="80">
                  <c:v>4.8889504763416025E-7</c:v>
                </c:pt>
                <c:pt idx="81">
                  <c:v>4.5887231733414663E-7</c:v>
                </c:pt>
                <c:pt idx="82">
                  <c:v>4.3074346407461817E-7</c:v>
                </c:pt>
                <c:pt idx="83">
                  <c:v>4.0438811527981233E-7</c:v>
                </c:pt>
                <c:pt idx="84">
                  <c:v>3.7969334854132992E-7</c:v>
                </c:pt>
                <c:pt idx="85">
                  <c:v>3.5655327609690541E-7</c:v>
                </c:pt>
                <c:pt idx="86">
                  <c:v>3.3486864489279219E-7</c:v>
                </c:pt>
                <c:pt idx="87">
                  <c:v>3.1454645294045784E-7</c:v>
                </c:pt>
                <c:pt idx="88">
                  <c:v>2.954995823883296E-7</c:v>
                </c:pt>
                <c:pt idx="89">
                  <c:v>2.7764644949103017E-7</c:v>
                </c:pt>
                <c:pt idx="90">
                  <c:v>2.6091067146453449E-7</c:v>
                </c:pt>
                <c:pt idx="91">
                  <c:v>2.4522075005916921E-7</c:v>
                </c:pt>
                <c:pt idx="92">
                  <c:v>2.3050977155763838E-7</c:v>
                </c:pt>
                <c:pt idx="93">
                  <c:v>2.1671512280755704E-7</c:v>
                </c:pt>
                <c:pt idx="94">
                  <c:v>2.0377822282270232E-7</c:v>
                </c:pt>
                <c:pt idx="95">
                  <c:v>1.9164426943107327E-7</c:v>
                </c:pt>
                <c:pt idx="96">
                  <c:v>1.8026200040749556E-7</c:v>
                </c:pt>
                <c:pt idx="97">
                  <c:v>1.6958346850130697E-7</c:v>
                </c:pt>
                <c:pt idx="98">
                  <c:v>1.5956382975338019E-7</c:v>
                </c:pt>
                <c:pt idx="99">
                  <c:v>1.5016114448936353E-7</c:v>
                </c:pt>
              </c:numCache>
            </c:numRef>
          </c:yVal>
          <c:smooth val="1"/>
          <c:extLst>
            <c:ext xmlns:c16="http://schemas.microsoft.com/office/drawing/2014/chart" uri="{C3380CC4-5D6E-409C-BE32-E72D297353CC}">
              <c16:uniqueId val="{00000002-A44C-45C0-9AB0-E626B30FB7CB}"/>
            </c:ext>
          </c:extLst>
        </c:ser>
        <c:ser>
          <c:idx val="3"/>
          <c:order val="3"/>
          <c:tx>
            <c:strRef>
              <c:f>'Curves comparison'!$G$4</c:f>
              <c:strCache>
                <c:ptCount val="1"/>
                <c:pt idx="0">
                  <c:v>Curve 4</c:v>
                </c:pt>
              </c:strCache>
            </c:strRef>
          </c:tx>
          <c:spPr>
            <a:ln w="19050" cap="rnd">
              <a:solidFill>
                <a:schemeClr val="accent4"/>
              </a:solidFill>
              <a:round/>
            </a:ln>
            <a:effectLst/>
          </c:spPr>
          <c:marker>
            <c:symbol val="none"/>
          </c:marker>
          <c:xVal>
            <c:numRef>
              <c:f>'Curves comparison'!$M$7:$M$106</c:f>
              <c:numCache>
                <c:formatCode>[$€-1809]#,##0</c:formatCode>
                <c:ptCount val="100"/>
                <c:pt idx="0">
                  <c:v>0</c:v>
                </c:pt>
                <c:pt idx="1">
                  <c:v>3179.896861132122</c:v>
                </c:pt>
                <c:pt idx="2">
                  <c:v>6359.793722264244</c:v>
                </c:pt>
                <c:pt idx="3">
                  <c:v>9539.6905833963665</c:v>
                </c:pt>
                <c:pt idx="4">
                  <c:v>12719.587444528488</c:v>
                </c:pt>
                <c:pt idx="5">
                  <c:v>15899.48430566061</c:v>
                </c:pt>
                <c:pt idx="6">
                  <c:v>19079.381166792733</c:v>
                </c:pt>
                <c:pt idx="7">
                  <c:v>22259.278027924855</c:v>
                </c:pt>
                <c:pt idx="8">
                  <c:v>25439.174889056976</c:v>
                </c:pt>
                <c:pt idx="9">
                  <c:v>28619.071750189098</c:v>
                </c:pt>
                <c:pt idx="10">
                  <c:v>31798.968611321219</c:v>
                </c:pt>
                <c:pt idx="11">
                  <c:v>34978.865472453341</c:v>
                </c:pt>
                <c:pt idx="12">
                  <c:v>38158.762333585466</c:v>
                </c:pt>
                <c:pt idx="13">
                  <c:v>41338.659194717591</c:v>
                </c:pt>
                <c:pt idx="14">
                  <c:v>44518.556055849716</c:v>
                </c:pt>
                <c:pt idx="15">
                  <c:v>47698.452916981842</c:v>
                </c:pt>
                <c:pt idx="16">
                  <c:v>50878.349778113967</c:v>
                </c:pt>
                <c:pt idx="17">
                  <c:v>54058.246639246092</c:v>
                </c:pt>
                <c:pt idx="18">
                  <c:v>57238.143500378217</c:v>
                </c:pt>
                <c:pt idx="19">
                  <c:v>60418.040361510342</c:v>
                </c:pt>
                <c:pt idx="20">
                  <c:v>63597.937222642468</c:v>
                </c:pt>
                <c:pt idx="21">
                  <c:v>66777.834083774593</c:v>
                </c:pt>
                <c:pt idx="22">
                  <c:v>69957.730944906711</c:v>
                </c:pt>
                <c:pt idx="23">
                  <c:v>73137.627806038829</c:v>
                </c:pt>
                <c:pt idx="24">
                  <c:v>76317.524667170946</c:v>
                </c:pt>
                <c:pt idx="25">
                  <c:v>79497.421528303064</c:v>
                </c:pt>
                <c:pt idx="26">
                  <c:v>82677.318389435182</c:v>
                </c:pt>
                <c:pt idx="27">
                  <c:v>85857.2152505673</c:v>
                </c:pt>
                <c:pt idx="28">
                  <c:v>89037.112111699418</c:v>
                </c:pt>
                <c:pt idx="29">
                  <c:v>92217.008972831536</c:v>
                </c:pt>
                <c:pt idx="30">
                  <c:v>95396.905833963654</c:v>
                </c:pt>
                <c:pt idx="31">
                  <c:v>98576.802695095772</c:v>
                </c:pt>
                <c:pt idx="32">
                  <c:v>101756.69955622789</c:v>
                </c:pt>
                <c:pt idx="33">
                  <c:v>104936.59641736001</c:v>
                </c:pt>
                <c:pt idx="34">
                  <c:v>108116.49327849213</c:v>
                </c:pt>
                <c:pt idx="35">
                  <c:v>111296.39013962424</c:v>
                </c:pt>
                <c:pt idx="36">
                  <c:v>114476.28700075636</c:v>
                </c:pt>
                <c:pt idx="37">
                  <c:v>117656.18386188848</c:v>
                </c:pt>
                <c:pt idx="38">
                  <c:v>120836.0807230206</c:v>
                </c:pt>
                <c:pt idx="39">
                  <c:v>124015.97758415272</c:v>
                </c:pt>
                <c:pt idx="40">
                  <c:v>127195.87444528483</c:v>
                </c:pt>
                <c:pt idx="41">
                  <c:v>130375.77130641695</c:v>
                </c:pt>
                <c:pt idx="42">
                  <c:v>133555.66816754907</c:v>
                </c:pt>
                <c:pt idx="43">
                  <c:v>136735.56502868119</c:v>
                </c:pt>
                <c:pt idx="44">
                  <c:v>139915.4618898133</c:v>
                </c:pt>
                <c:pt idx="45">
                  <c:v>143095.35875094542</c:v>
                </c:pt>
                <c:pt idx="46">
                  <c:v>146275.25561207754</c:v>
                </c:pt>
                <c:pt idx="47">
                  <c:v>149455.15247320966</c:v>
                </c:pt>
                <c:pt idx="48">
                  <c:v>152635.04933434178</c:v>
                </c:pt>
                <c:pt idx="49">
                  <c:v>155814.94619547389</c:v>
                </c:pt>
                <c:pt idx="50">
                  <c:v>158994.84305660601</c:v>
                </c:pt>
                <c:pt idx="51">
                  <c:v>162174.73991773813</c:v>
                </c:pt>
                <c:pt idx="52">
                  <c:v>165354.63677887025</c:v>
                </c:pt>
                <c:pt idx="53">
                  <c:v>168534.53364000237</c:v>
                </c:pt>
                <c:pt idx="54">
                  <c:v>171714.43050113448</c:v>
                </c:pt>
                <c:pt idx="55">
                  <c:v>174894.3273622666</c:v>
                </c:pt>
                <c:pt idx="56">
                  <c:v>178074.22422339872</c:v>
                </c:pt>
                <c:pt idx="57">
                  <c:v>181254.12108453084</c:v>
                </c:pt>
                <c:pt idx="58">
                  <c:v>184434.01794566296</c:v>
                </c:pt>
                <c:pt idx="59">
                  <c:v>187613.91480679507</c:v>
                </c:pt>
                <c:pt idx="60">
                  <c:v>190793.81166792719</c:v>
                </c:pt>
                <c:pt idx="61">
                  <c:v>193973.70852905931</c:v>
                </c:pt>
                <c:pt idx="62">
                  <c:v>197153.60539019143</c:v>
                </c:pt>
                <c:pt idx="63">
                  <c:v>200333.50225132355</c:v>
                </c:pt>
                <c:pt idx="64">
                  <c:v>203513.39911245566</c:v>
                </c:pt>
                <c:pt idx="65">
                  <c:v>206693.29597358778</c:v>
                </c:pt>
                <c:pt idx="66">
                  <c:v>209873.1928347199</c:v>
                </c:pt>
                <c:pt idx="67">
                  <c:v>213053.08969585202</c:v>
                </c:pt>
                <c:pt idx="68">
                  <c:v>216232.98655698413</c:v>
                </c:pt>
                <c:pt idx="69">
                  <c:v>219412.88341811625</c:v>
                </c:pt>
                <c:pt idx="70">
                  <c:v>222592.78027924837</c:v>
                </c:pt>
                <c:pt idx="71">
                  <c:v>225772.67714038049</c:v>
                </c:pt>
                <c:pt idx="72">
                  <c:v>228952.57400151261</c:v>
                </c:pt>
                <c:pt idx="73">
                  <c:v>232132.47086264472</c:v>
                </c:pt>
                <c:pt idx="74">
                  <c:v>235312.36772377684</c:v>
                </c:pt>
                <c:pt idx="75">
                  <c:v>238492.26458490896</c:v>
                </c:pt>
                <c:pt idx="76">
                  <c:v>241672.16144604108</c:v>
                </c:pt>
                <c:pt idx="77">
                  <c:v>244852.0583071732</c:v>
                </c:pt>
                <c:pt idx="78">
                  <c:v>248031.95516830531</c:v>
                </c:pt>
                <c:pt idx="79">
                  <c:v>251211.85202943743</c:v>
                </c:pt>
                <c:pt idx="80">
                  <c:v>254391.74889056955</c:v>
                </c:pt>
                <c:pt idx="81">
                  <c:v>257571.64575170167</c:v>
                </c:pt>
                <c:pt idx="82">
                  <c:v>260751.54261283379</c:v>
                </c:pt>
                <c:pt idx="83">
                  <c:v>263931.4394739659</c:v>
                </c:pt>
                <c:pt idx="84">
                  <c:v>267111.33633509802</c:v>
                </c:pt>
                <c:pt idx="85">
                  <c:v>270291.23319623014</c:v>
                </c:pt>
                <c:pt idx="86">
                  <c:v>273471.13005736226</c:v>
                </c:pt>
                <c:pt idx="87">
                  <c:v>276651.02691849438</c:v>
                </c:pt>
                <c:pt idx="88">
                  <c:v>279830.92377962649</c:v>
                </c:pt>
                <c:pt idx="89">
                  <c:v>283010.82064075861</c:v>
                </c:pt>
                <c:pt idx="90">
                  <c:v>286190.71750189073</c:v>
                </c:pt>
                <c:pt idx="91">
                  <c:v>289370.61436302285</c:v>
                </c:pt>
                <c:pt idx="92">
                  <c:v>292550.51122415497</c:v>
                </c:pt>
                <c:pt idx="93">
                  <c:v>295730.40808528708</c:v>
                </c:pt>
                <c:pt idx="94">
                  <c:v>298910.3049464192</c:v>
                </c:pt>
                <c:pt idx="95">
                  <c:v>302090.20180755132</c:v>
                </c:pt>
                <c:pt idx="96">
                  <c:v>305270.09866868344</c:v>
                </c:pt>
                <c:pt idx="97">
                  <c:v>308449.99552981555</c:v>
                </c:pt>
                <c:pt idx="98">
                  <c:v>311629.89239094767</c:v>
                </c:pt>
                <c:pt idx="99">
                  <c:v>314809.78925207979</c:v>
                </c:pt>
              </c:numCache>
            </c:numRef>
          </c:xVal>
          <c:yVal>
            <c:numRef>
              <c:f>'Curves comparison'!$Q$7:$Q$106</c:f>
              <c:numCache>
                <c:formatCode>General</c:formatCode>
                <c:ptCount val="100"/>
                <c:pt idx="1">
                  <c:v>5.8931405545246361E-278</c:v>
                </c:pt>
                <c:pt idx="2">
                  <c:v>3.7817297339285996E-196</c:v>
                </c:pt>
                <c:pt idx="3">
                  <c:v>4.7660230094418941E-155</c:v>
                </c:pt>
                <c:pt idx="4">
                  <c:v>6.5473667734214388E-129</c:v>
                </c:pt>
                <c:pt idx="5">
                  <c:v>2.3012399842490694E-110</c:v>
                </c:pt>
                <c:pt idx="6">
                  <c:v>2.4787495639353668E-96</c:v>
                </c:pt>
                <c:pt idx="7">
                  <c:v>2.964491891829907E-85</c:v>
                </c:pt>
                <c:pt idx="8">
                  <c:v>3.0582666234898383E-76</c:v>
                </c:pt>
                <c:pt idx="9">
                  <c:v>9.7089643655425067E-69</c:v>
                </c:pt>
                <c:pt idx="10">
                  <c:v>2.193868700960568E-62</c:v>
                </c:pt>
                <c:pt idx="11">
                  <c:v>6.2973072527986026E-57</c:v>
                </c:pt>
                <c:pt idx="12">
                  <c:v>3.47809676114996E-52</c:v>
                </c:pt>
                <c:pt idx="13">
                  <c:v>5.0233859864885176E-48</c:v>
                </c:pt>
                <c:pt idx="14">
                  <c:v>2.3934883379360521E-44</c:v>
                </c:pt>
                <c:pt idx="15">
                  <c:v>4.5030757403732942E-41</c:v>
                </c:pt>
                <c:pt idx="16">
                  <c:v>3.8540426205327827E-38</c:v>
                </c:pt>
                <c:pt idx="17">
                  <c:v>1.6805182570925639E-35</c:v>
                </c:pt>
                <c:pt idx="18">
                  <c:v>4.0924393368169699E-33</c:v>
                </c:pt>
                <c:pt idx="19">
                  <c:v>6.001740084511614E-31</c:v>
                </c:pt>
                <c:pt idx="20">
                  <c:v>5.6427634718372403E-29</c:v>
                </c:pt>
                <c:pt idx="21">
                  <c:v>3.5840746629322771E-27</c:v>
                </c:pt>
                <c:pt idx="22">
                  <c:v>1.6075027625584406E-25</c:v>
                </c:pt>
                <c:pt idx="23">
                  <c:v>5.2866156132818923E-24</c:v>
                </c:pt>
                <c:pt idx="24">
                  <c:v>1.3166888630255806E-22</c:v>
                </c:pt>
                <c:pt idx="25">
                  <c:v>2.5537179011413766E-21</c:v>
                </c:pt>
                <c:pt idx="26">
                  <c:v>3.9514293701779307E-20</c:v>
                </c:pt>
                <c:pt idx="27">
                  <c:v>4.9819242131160828E-19</c:v>
                </c:pt>
                <c:pt idx="28">
                  <c:v>5.2136858316093754E-18</c:v>
                </c:pt>
                <c:pt idx="29">
                  <c:v>4.6034685986635545E-17</c:v>
                </c:pt>
                <c:pt idx="30">
                  <c:v>3.4792913707402746E-16</c:v>
                </c:pt>
                <c:pt idx="31">
                  <c:v>2.280002927916417E-15</c:v>
                </c:pt>
                <c:pt idx="32">
                  <c:v>1.3103586324433955E-14</c:v>
                </c:pt>
                <c:pt idx="33">
                  <c:v>6.6727437488196023E-14</c:v>
                </c:pt>
                <c:pt idx="34">
                  <c:v>3.0386004918447535E-13</c:v>
                </c:pt>
                <c:pt idx="35">
                  <c:v>1.2476606178194429E-12</c:v>
                </c:pt>
                <c:pt idx="36">
                  <c:v>4.6539754379506431E-12</c:v>
                </c:pt>
                <c:pt idx="37">
                  <c:v>1.5878204829272961E-11</c:v>
                </c:pt>
                <c:pt idx="38">
                  <c:v>4.9854338399703531E-11</c:v>
                </c:pt>
                <c:pt idx="39">
                  <c:v>1.4486507541779695E-10</c:v>
                </c:pt>
                <c:pt idx="40">
                  <c:v>3.9156652180014734E-10</c:v>
                </c:pt>
                <c:pt idx="41">
                  <c:v>9.8914634825016964E-10</c:v>
                </c:pt>
                <c:pt idx="42">
                  <c:v>2.3452596111181872E-9</c:v>
                </c:pt>
                <c:pt idx="43">
                  <c:v>5.2397032218625141E-9</c:v>
                </c:pt>
                <c:pt idx="44">
                  <c:v>1.1070852521088192E-8</c:v>
                </c:pt>
                <c:pt idx="45">
                  <c:v>2.2195453816827746E-8</c:v>
                </c:pt>
                <c:pt idx="46">
                  <c:v>4.2353984138625093E-8</c:v>
                </c:pt>
                <c:pt idx="47">
                  <c:v>7.7145351869388208E-8</c:v>
                </c:pt>
                <c:pt idx="48">
                  <c:v>1.3447983186188355E-7</c:v>
                </c:pt>
                <c:pt idx="49">
                  <c:v>2.2490551167899343E-7</c:v>
                </c:pt>
                <c:pt idx="50">
                  <c:v>3.6168181540313825E-7</c:v>
                </c:pt>
                <c:pt idx="51">
                  <c:v>5.6047474024717526E-7</c:v>
                </c:pt>
                <c:pt idx="52">
                  <c:v>8.3857978777223227E-7</c:v>
                </c:pt>
                <c:pt idx="53">
                  <c:v>1.2136410141327549E-6</c:v>
                </c:pt>
                <c:pt idx="54">
                  <c:v>1.7019205695381312E-6</c:v>
                </c:pt>
                <c:pt idx="55">
                  <c:v>2.3162672428346308E-6</c:v>
                </c:pt>
                <c:pt idx="56">
                  <c:v>3.0640150400464976E-6</c:v>
                </c:pt>
                <c:pt idx="57">
                  <c:v>3.9450941816040663E-6</c:v>
                </c:pt>
                <c:pt idx="58">
                  <c:v>4.9506429640577559E-6</c:v>
                </c:pt>
                <c:pt idx="59">
                  <c:v>6.0623647522158695E-6</c:v>
                </c:pt>
                <c:pt idx="60">
                  <c:v>7.2527856296108858E-6</c:v>
                </c:pt>
                <c:pt idx="61">
                  <c:v>8.4864499779187937E-6</c:v>
                </c:pt>
                <c:pt idx="62">
                  <c:v>9.7219643562838222E-6</c:v>
                </c:pt>
                <c:pt idx="63">
                  <c:v>1.0914686515985496E-5</c:v>
                </c:pt>
                <c:pt idx="64">
                  <c:v>1.2019774725847761E-5</c:v>
                </c:pt>
                <c:pt idx="65">
                  <c:v>1.2995274377380523E-5</c:v>
                </c:pt>
                <c:pt idx="66">
                  <c:v>1.3804927137516657E-5</c:v>
                </c:pt>
                <c:pt idx="67">
                  <c:v>1.4420437606867205E-5</c:v>
                </c:pt>
                <c:pt idx="68">
                  <c:v>1.482301218663876E-5</c:v>
                </c:pt>
                <c:pt idx="69">
                  <c:v>1.5004079956833183E-5</c:v>
                </c:pt>
                <c:pt idx="70">
                  <c:v>1.4965200779869821E-5</c:v>
                </c:pt>
                <c:pt idx="71">
                  <c:v>1.4717248739388107E-5</c:v>
                </c:pt>
                <c:pt idx="72">
                  <c:v>1.4279020476081141E-5</c:v>
                </c:pt>
                <c:pt idx="73">
                  <c:v>1.3675453644145029E-5</c:v>
                </c:pt>
                <c:pt idx="74">
                  <c:v>1.2935650587989464E-5</c:v>
                </c:pt>
                <c:pt idx="75">
                  <c:v>1.2090889894707575E-5</c:v>
                </c:pt>
                <c:pt idx="76">
                  <c:v>1.1172779398900744E-5</c:v>
                </c:pt>
                <c:pt idx="77">
                  <c:v>1.0211665113078175E-5</c:v>
                </c:pt>
                <c:pt idx="78">
                  <c:v>9.2353678418367722E-6</c:v>
                </c:pt>
                <c:pt idx="79">
                  <c:v>8.2682783129053531E-6</c:v>
                </c:pt>
                <c:pt idx="80">
                  <c:v>7.3308064530360139E-6</c:v>
                </c:pt>
                <c:pt idx="81">
                  <c:v>6.4391532776552477E-6</c:v>
                </c:pt>
                <c:pt idx="82">
                  <c:v>5.6053555950784942E-6</c:v>
                </c:pt>
                <c:pt idx="83">
                  <c:v>4.8375440004191596E-6</c:v>
                </c:pt>
                <c:pt idx="84">
                  <c:v>4.1403522724571385E-6</c:v>
                </c:pt>
                <c:pt idx="85">
                  <c:v>3.5154196457196873E-6</c:v>
                </c:pt>
                <c:pt idx="86">
                  <c:v>2.9619347201809378E-6</c:v>
                </c:pt>
                <c:pt idx="87">
                  <c:v>2.4771792975141485E-6</c:v>
                </c:pt>
                <c:pt idx="88">
                  <c:v>2.0570407536061481E-6</c:v>
                </c:pt>
                <c:pt idx="89">
                  <c:v>1.6964715625272536E-6</c:v>
                </c:pt>
                <c:pt idx="90">
                  <c:v>1.3898835174781349E-6</c:v>
                </c:pt>
                <c:pt idx="91">
                  <c:v>1.1314716114345412E-6</c:v>
                </c:pt>
                <c:pt idx="92">
                  <c:v>9.1546827370556422E-7</c:v>
                </c:pt>
                <c:pt idx="93">
                  <c:v>7.3633273916294798E-7</c:v>
                </c:pt>
                <c:pt idx="94">
                  <c:v>5.8888292047571156E-7</c:v>
                </c:pt>
                <c:pt idx="95">
                  <c:v>4.6837850292768084E-7</c:v>
                </c:pt>
                <c:pt idx="96">
                  <c:v>3.7056435844100134E-7</c:v>
                </c:pt>
                <c:pt idx="97">
                  <c:v>2.9168304750642402E-7</c:v>
                </c:pt>
                <c:pt idx="98">
                  <c:v>2.2846438475902891E-7</c:v>
                </c:pt>
                <c:pt idx="99">
                  <c:v>1.7809898637327325E-7</c:v>
                </c:pt>
              </c:numCache>
            </c:numRef>
          </c:yVal>
          <c:smooth val="1"/>
          <c:extLst>
            <c:ext xmlns:c16="http://schemas.microsoft.com/office/drawing/2014/chart" uri="{C3380CC4-5D6E-409C-BE32-E72D297353CC}">
              <c16:uniqueId val="{00000003-A44C-45C0-9AB0-E626B30FB7CB}"/>
            </c:ext>
          </c:extLst>
        </c:ser>
        <c:dLbls>
          <c:showLegendKey val="0"/>
          <c:showVal val="0"/>
          <c:showCatName val="0"/>
          <c:showSerName val="0"/>
          <c:showPercent val="0"/>
          <c:showBubbleSize val="0"/>
        </c:dLbls>
        <c:axId val="585537792"/>
        <c:axId val="585535824"/>
      </c:scatterChart>
      <c:valAx>
        <c:axId val="585537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809]#,##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5824"/>
        <c:crosses val="autoZero"/>
        <c:crossBetween val="midCat"/>
      </c:valAx>
      <c:valAx>
        <c:axId val="58553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 density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77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200025</xdr:rowOff>
    </xdr:from>
    <xdr:to>
      <xdr:col>7</xdr:col>
      <xdr:colOff>5750250</xdr:colOff>
      <xdr:row>30</xdr:row>
      <xdr:rowOff>151725</xdr:rowOff>
    </xdr:to>
    <xdr:graphicFrame macro="" fPublished="1">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297180</xdr:colOff>
      <xdr:row>2</xdr:row>
      <xdr:rowOff>211455</xdr:rowOff>
    </xdr:from>
    <xdr:to>
      <xdr:col>10</xdr:col>
      <xdr:colOff>6333180</xdr:colOff>
      <xdr:row>30</xdr:row>
      <xdr:rowOff>163155</xdr:rowOff>
    </xdr:to>
    <xdr:graphicFrame macro="" fPublished="1">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Documents/Infosecurity.Expert/Maturity/20160310%20IBVB2013%20BNNVar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es"/>
      <sheetName val="Certificering"/>
      <sheetName val="ISMS"/>
      <sheetName val="IB VB"/>
      <sheetName val="StatOfApp"/>
      <sheetName val="Audit checklist"/>
      <sheetName val="NotApplicable"/>
      <sheetName val="Totaal beeld organisatie"/>
      <sheetName val="Metrics"/>
      <sheetName val="RiskXRef"/>
      <sheetName val="Risico - maatregelen"/>
      <sheetName val="Risico analyse"/>
      <sheetName val="Bedreigingen"/>
      <sheetName val="Totaalbeeld Risicoanalyse"/>
      <sheetName val="Parameters"/>
      <sheetName val="Parameters (2)"/>
      <sheetName val="ISO_27002"/>
      <sheetName val="Vragenlijst"/>
      <sheetName val="Parameters (3)"/>
      <sheetName val="Audit Controls"/>
      <sheetName val="Specificaties"/>
      <sheetName val="Prioriteit"/>
      <sheetName val="Gewenste Prio"/>
    </sheetNames>
    <sheetDataSet>
      <sheetData sheetId="0"/>
      <sheetData sheetId="1"/>
      <sheetData sheetId="2"/>
      <sheetData sheetId="3">
        <row r="6">
          <cell r="B6" t="str">
            <v>Aansturing door de directie van de informatiebeveiliging</v>
          </cell>
        </row>
        <row r="7">
          <cell r="A7">
            <v>1</v>
          </cell>
          <cell r="B7" t="str">
            <v>5.1.1</v>
          </cell>
        </row>
        <row r="8">
          <cell r="B8" t="str">
            <v>5.1.1</v>
          </cell>
        </row>
        <row r="9">
          <cell r="B9" t="str">
            <v>5.1.1</v>
          </cell>
        </row>
        <row r="10">
          <cell r="B10" t="str">
            <v>5.1.1</v>
          </cell>
        </row>
        <row r="11">
          <cell r="B11" t="str">
            <v>5.1.2</v>
          </cell>
        </row>
        <row r="12">
          <cell r="B12" t="str">
            <v>5.1.2</v>
          </cell>
        </row>
        <row r="13">
          <cell r="B13" t="str">
            <v>5.1.2</v>
          </cell>
        </row>
        <row r="14">
          <cell r="B14" t="str">
            <v>5.1.2</v>
          </cell>
        </row>
        <row r="17">
          <cell r="A17">
            <v>1</v>
          </cell>
          <cell r="B17" t="str">
            <v>6.1.1</v>
          </cell>
        </row>
        <row r="18">
          <cell r="B18" t="str">
            <v>6.1.1</v>
          </cell>
        </row>
        <row r="19">
          <cell r="B19" t="str">
            <v>6.1.1</v>
          </cell>
        </row>
        <row r="20">
          <cell r="B20" t="str">
            <v>6.1.1</v>
          </cell>
        </row>
        <row r="21">
          <cell r="B21" t="str">
            <v>6.1.2</v>
          </cell>
        </row>
        <row r="22">
          <cell r="B22" t="str">
            <v>6.1.2</v>
          </cell>
        </row>
        <row r="23">
          <cell r="B23" t="str">
            <v>6.1.2</v>
          </cell>
        </row>
        <row r="24">
          <cell r="B24" t="str">
            <v>6.1.2</v>
          </cell>
        </row>
        <row r="25">
          <cell r="B25" t="str">
            <v>6.1.3</v>
          </cell>
        </row>
        <row r="26">
          <cell r="B26" t="str">
            <v>6.1.3</v>
          </cell>
        </row>
        <row r="27">
          <cell r="B27" t="str">
            <v>6.1.3</v>
          </cell>
        </row>
        <row r="28">
          <cell r="B28" t="str">
            <v>6.1.3</v>
          </cell>
        </row>
        <row r="29">
          <cell r="B29" t="str">
            <v>6.1.4</v>
          </cell>
        </row>
        <row r="30">
          <cell r="B30" t="str">
            <v>6.1.4</v>
          </cell>
        </row>
        <row r="31">
          <cell r="B31" t="str">
            <v>6.1.4</v>
          </cell>
        </row>
        <row r="32">
          <cell r="B32" t="str">
            <v>6.1.4</v>
          </cell>
        </row>
        <row r="33">
          <cell r="B33" t="str">
            <v>6.1.5</v>
          </cell>
        </row>
        <row r="34">
          <cell r="B34" t="str">
            <v>6.1.5</v>
          </cell>
        </row>
        <row r="35">
          <cell r="B35" t="str">
            <v>6.1.5</v>
          </cell>
        </row>
        <row r="36">
          <cell r="B36" t="str">
            <v>6.1.5</v>
          </cell>
        </row>
        <row r="38">
          <cell r="A38">
            <v>4</v>
          </cell>
          <cell r="B38" t="str">
            <v>6.2.1</v>
          </cell>
        </row>
        <row r="39">
          <cell r="B39" t="str">
            <v>6.2.1</v>
          </cell>
        </row>
        <row r="40">
          <cell r="B40" t="str">
            <v>6.2.1</v>
          </cell>
        </row>
        <row r="41">
          <cell r="B41" t="str">
            <v>6.2.1</v>
          </cell>
        </row>
        <row r="42">
          <cell r="B42" t="str">
            <v>6.2.2</v>
          </cell>
        </row>
        <row r="43">
          <cell r="B43" t="str">
            <v>6.2.2</v>
          </cell>
        </row>
        <row r="44">
          <cell r="B44" t="str">
            <v>6.2.2</v>
          </cell>
        </row>
        <row r="45">
          <cell r="B45" t="str">
            <v>6.2.2</v>
          </cell>
        </row>
        <row r="48">
          <cell r="A48">
            <v>3</v>
          </cell>
          <cell r="B48" t="str">
            <v>7.1.1</v>
          </cell>
        </row>
        <row r="49">
          <cell r="B49" t="str">
            <v>7.1.1</v>
          </cell>
        </row>
        <row r="50">
          <cell r="B50" t="str">
            <v>7.1.1</v>
          </cell>
        </row>
        <row r="51">
          <cell r="B51" t="str">
            <v>7.1.1</v>
          </cell>
        </row>
        <row r="52">
          <cell r="B52" t="str">
            <v>7.1.2</v>
          </cell>
        </row>
        <row r="53">
          <cell r="B53" t="str">
            <v>7.1.2</v>
          </cell>
        </row>
        <row r="54">
          <cell r="B54" t="str">
            <v>7.1.2</v>
          </cell>
        </row>
        <row r="55">
          <cell r="B55" t="str">
            <v>7.1.2</v>
          </cell>
        </row>
        <row r="57">
          <cell r="A57">
            <v>3</v>
          </cell>
          <cell r="B57" t="str">
            <v>7.2.1</v>
          </cell>
        </row>
        <row r="58">
          <cell r="B58" t="str">
            <v>7.2.1</v>
          </cell>
        </row>
        <row r="59">
          <cell r="B59" t="str">
            <v>7.2.1</v>
          </cell>
        </row>
        <row r="60">
          <cell r="B60" t="str">
            <v>7.2.1</v>
          </cell>
        </row>
        <row r="61">
          <cell r="B61" t="str">
            <v>7.2.2</v>
          </cell>
        </row>
        <row r="62">
          <cell r="B62" t="str">
            <v>7.2.2</v>
          </cell>
        </row>
        <row r="63">
          <cell r="B63" t="str">
            <v>7.2.2</v>
          </cell>
        </row>
        <row r="64">
          <cell r="B64" t="str">
            <v>7.2.2</v>
          </cell>
        </row>
        <row r="70">
          <cell r="A70">
            <v>1</v>
          </cell>
        </row>
        <row r="76">
          <cell r="A76">
            <v>6</v>
          </cell>
          <cell r="B76" t="str">
            <v>8.1.1</v>
          </cell>
        </row>
        <row r="77">
          <cell r="B77" t="str">
            <v>8.1.1</v>
          </cell>
        </row>
        <row r="78">
          <cell r="B78" t="str">
            <v>8.1.1</v>
          </cell>
        </row>
        <row r="79">
          <cell r="B79" t="str">
            <v>8.1.1</v>
          </cell>
        </row>
        <row r="80">
          <cell r="B80" t="str">
            <v>8.1.2</v>
          </cell>
        </row>
        <row r="81">
          <cell r="B81" t="str">
            <v>8.1.2</v>
          </cell>
        </row>
        <row r="82">
          <cell r="B82" t="str">
            <v>8.1.2</v>
          </cell>
        </row>
        <row r="83">
          <cell r="B83" t="str">
            <v>8.1.2</v>
          </cell>
        </row>
        <row r="84">
          <cell r="B84" t="str">
            <v>8.1.3</v>
          </cell>
        </row>
        <row r="85">
          <cell r="B85" t="str">
            <v>8.1.3</v>
          </cell>
        </row>
        <row r="86">
          <cell r="B86" t="str">
            <v>8.1.3</v>
          </cell>
        </row>
        <row r="87">
          <cell r="B87" t="str">
            <v>8.1.3</v>
          </cell>
        </row>
        <row r="93">
          <cell r="A93">
            <v>6</v>
          </cell>
          <cell r="B93" t="str">
            <v>8.2.1</v>
          </cell>
        </row>
        <row r="94">
          <cell r="B94" t="str">
            <v>8.2.1</v>
          </cell>
        </row>
        <row r="95">
          <cell r="B95" t="str">
            <v>8.2.1</v>
          </cell>
        </row>
        <row r="96">
          <cell r="B96" t="str">
            <v>8.2.1</v>
          </cell>
        </row>
        <row r="97">
          <cell r="B97" t="str">
            <v>8.2.2</v>
          </cell>
        </row>
        <row r="98">
          <cell r="B98" t="str">
            <v>8.2.2</v>
          </cell>
        </row>
        <row r="99">
          <cell r="B99" t="str">
            <v>8.2.2</v>
          </cell>
        </row>
        <row r="100">
          <cell r="B100" t="str">
            <v>8.2.2</v>
          </cell>
        </row>
        <row r="101">
          <cell r="B101" t="str">
            <v>8.2.3</v>
          </cell>
        </row>
        <row r="102">
          <cell r="B102" t="str">
            <v>8.2.3</v>
          </cell>
        </row>
        <row r="103">
          <cell r="B103" t="str">
            <v>8.2.3</v>
          </cell>
        </row>
        <row r="104">
          <cell r="B104" t="str">
            <v>8.2.3</v>
          </cell>
        </row>
        <row r="106">
          <cell r="A106">
            <v>3</v>
          </cell>
          <cell r="B106" t="str">
            <v>8.3.1</v>
          </cell>
        </row>
        <row r="107">
          <cell r="B107" t="str">
            <v>8.3.1</v>
          </cell>
        </row>
        <row r="108">
          <cell r="B108" t="str">
            <v>8.3.1</v>
          </cell>
        </row>
        <row r="109">
          <cell r="B109" t="str">
            <v>8.3.1</v>
          </cell>
        </row>
        <row r="110">
          <cell r="B110" t="str">
            <v>8.3.2</v>
          </cell>
        </row>
        <row r="111">
          <cell r="B111" t="str">
            <v>8.3.2</v>
          </cell>
        </row>
        <row r="112">
          <cell r="B112" t="str">
            <v>8.3.2</v>
          </cell>
        </row>
        <row r="113">
          <cell r="B113" t="str">
            <v>8.3.2</v>
          </cell>
        </row>
        <row r="114">
          <cell r="B114" t="str">
            <v>8.3.3</v>
          </cell>
        </row>
        <row r="115">
          <cell r="B115" t="str">
            <v>8.3.3</v>
          </cell>
        </row>
        <row r="116">
          <cell r="B116" t="str">
            <v>8.3.3</v>
          </cell>
        </row>
        <row r="117">
          <cell r="B117" t="str">
            <v>8.3.3</v>
          </cell>
        </row>
        <row r="120">
          <cell r="A120">
            <v>3</v>
          </cell>
        </row>
        <row r="129">
          <cell r="A129">
            <v>10</v>
          </cell>
        </row>
        <row r="154">
          <cell r="A154">
            <v>1</v>
          </cell>
        </row>
        <row r="159">
          <cell r="A159">
            <v>6</v>
          </cell>
        </row>
        <row r="181">
          <cell r="A181">
            <v>0</v>
          </cell>
        </row>
        <row r="191">
          <cell r="A191">
            <v>7</v>
          </cell>
        </row>
        <row r="216">
          <cell r="A216">
            <v>10</v>
          </cell>
        </row>
        <row r="254">
          <cell r="A254">
            <v>5</v>
          </cell>
        </row>
        <row r="271">
          <cell r="A271">
            <v>1</v>
          </cell>
        </row>
        <row r="276">
          <cell r="A276">
            <v>1</v>
          </cell>
        </row>
        <row r="281">
          <cell r="A281">
            <v>4</v>
          </cell>
        </row>
        <row r="298">
          <cell r="A298">
            <v>2</v>
          </cell>
        </row>
        <row r="303">
          <cell r="A303">
            <v>3</v>
          </cell>
        </row>
        <row r="312">
          <cell r="A312">
            <v>1</v>
          </cell>
        </row>
        <row r="318">
          <cell r="A318">
            <v>3</v>
          </cell>
        </row>
        <row r="331">
          <cell r="A331">
            <v>4</v>
          </cell>
        </row>
        <row r="349">
          <cell r="A349">
            <v>0</v>
          </cell>
        </row>
        <row r="362">
          <cell r="A362">
            <v>0</v>
          </cell>
        </row>
        <row r="399">
          <cell r="A399">
            <v>0</v>
          </cell>
        </row>
        <row r="405">
          <cell r="A405">
            <v>2</v>
          </cell>
        </row>
        <row r="418">
          <cell r="A418">
            <v>2</v>
          </cell>
        </row>
        <row r="428">
          <cell r="A428">
            <v>0</v>
          </cell>
        </row>
        <row r="458">
          <cell r="A458">
            <v>3</v>
          </cell>
        </row>
        <row r="471">
          <cell r="A471">
            <v>1</v>
          </cell>
        </row>
        <row r="477">
          <cell r="A477">
            <v>4</v>
          </cell>
        </row>
        <row r="498">
          <cell r="A498">
            <v>3</v>
          </cell>
        </row>
        <row r="578">
          <cell r="AC578">
            <v>1</v>
          </cell>
        </row>
        <row r="582">
          <cell r="AC582">
            <v>81</v>
          </cell>
        </row>
      </sheetData>
      <sheetData sheetId="4"/>
      <sheetData sheetId="5">
        <row r="3">
          <cell r="H3" t="str">
            <v>Documentatie</v>
          </cell>
          <cell r="I3" t="str">
            <v>Ja</v>
          </cell>
        </row>
        <row r="4">
          <cell r="H4" t="str">
            <v>Interview Security Manager</v>
          </cell>
          <cell r="I4" t="str">
            <v>Nee</v>
          </cell>
        </row>
        <row r="5">
          <cell r="H5" t="str">
            <v>Interview medewerker Strome</v>
          </cell>
          <cell r="I5" t="str">
            <v>N.v.t</v>
          </cell>
        </row>
        <row r="6">
          <cell r="H6" t="str">
            <v>Records</v>
          </cell>
        </row>
        <row r="7">
          <cell r="H7" t="str">
            <v>Fysieke beoordeling</v>
          </cell>
        </row>
      </sheetData>
      <sheetData sheetId="6"/>
      <sheetData sheetId="7">
        <row r="3">
          <cell r="D3">
            <v>0</v>
          </cell>
        </row>
        <row r="4">
          <cell r="D4">
            <v>25</v>
          </cell>
        </row>
        <row r="5">
          <cell r="D5">
            <v>41.111111111111107</v>
          </cell>
        </row>
        <row r="6">
          <cell r="D6">
            <v>29.999999999999996</v>
          </cell>
        </row>
        <row r="7">
          <cell r="D7">
            <v>44.333333333333329</v>
          </cell>
        </row>
        <row r="8">
          <cell r="D8">
            <v>0</v>
          </cell>
        </row>
        <row r="9">
          <cell r="D9">
            <v>48</v>
          </cell>
        </row>
        <row r="10">
          <cell r="D10">
            <v>47</v>
          </cell>
        </row>
        <row r="11">
          <cell r="D11">
            <v>38.333333333333329</v>
          </cell>
        </row>
        <row r="12">
          <cell r="D12">
            <v>0</v>
          </cell>
        </row>
        <row r="13">
          <cell r="D13">
            <v>30</v>
          </cell>
        </row>
        <row r="14">
          <cell r="D14">
            <v>0</v>
          </cell>
        </row>
        <row r="15">
          <cell r="D15">
            <v>40</v>
          </cell>
        </row>
        <row r="16">
          <cell r="D16">
            <v>26.666666666666664</v>
          </cell>
        </row>
        <row r="17">
          <cell r="D17">
            <v>26.460317460317462</v>
          </cell>
        </row>
        <row r="21">
          <cell r="D21">
            <v>0</v>
          </cell>
        </row>
        <row r="23">
          <cell r="D23">
            <v>10</v>
          </cell>
        </row>
        <row r="24">
          <cell r="D24">
            <v>40</v>
          </cell>
        </row>
        <row r="26">
          <cell r="D26">
            <v>49.999999999999993</v>
          </cell>
        </row>
        <row r="27">
          <cell r="D27">
            <v>23.333333333333329</v>
          </cell>
        </row>
        <row r="28">
          <cell r="D28">
            <v>50</v>
          </cell>
        </row>
        <row r="30">
          <cell r="D30">
            <v>39.999999999999993</v>
          </cell>
        </row>
        <row r="31">
          <cell r="D31">
            <v>26.666666666666664</v>
          </cell>
        </row>
        <row r="32">
          <cell r="D32">
            <v>23.333333333333332</v>
          </cell>
        </row>
        <row r="34">
          <cell r="D34">
            <v>36.666666666666664</v>
          </cell>
        </row>
        <row r="35">
          <cell r="D35">
            <v>44</v>
          </cell>
        </row>
        <row r="36">
          <cell r="D36">
            <v>50</v>
          </cell>
        </row>
        <row r="37">
          <cell r="D37">
            <v>46.666666666666664</v>
          </cell>
        </row>
        <row r="39">
          <cell r="D39">
            <v>0</v>
          </cell>
        </row>
        <row r="41">
          <cell r="D41">
            <v>50</v>
          </cell>
        </row>
        <row r="42">
          <cell r="D42">
            <v>46</v>
          </cell>
        </row>
        <row r="44">
          <cell r="D44">
            <v>14</v>
          </cell>
        </row>
        <row r="45">
          <cell r="D45">
            <v>50</v>
          </cell>
        </row>
        <row r="46">
          <cell r="D46">
            <v>50</v>
          </cell>
        </row>
        <row r="47">
          <cell r="D47">
            <v>55</v>
          </cell>
        </row>
        <row r="48">
          <cell r="D48">
            <v>60</v>
          </cell>
        </row>
        <row r="49">
          <cell r="D49">
            <v>50</v>
          </cell>
        </row>
        <row r="50">
          <cell r="D50">
            <v>50</v>
          </cell>
        </row>
        <row r="52">
          <cell r="D52">
            <v>36.666666666666664</v>
          </cell>
        </row>
        <row r="53">
          <cell r="D53">
            <v>40</v>
          </cell>
        </row>
        <row r="55">
          <cell r="D55">
            <v>0</v>
          </cell>
        </row>
        <row r="56">
          <cell r="D56">
            <v>0</v>
          </cell>
        </row>
        <row r="57">
          <cell r="D57">
            <v>0</v>
          </cell>
        </row>
        <row r="59">
          <cell r="D59">
            <v>20</v>
          </cell>
        </row>
        <row r="62">
          <cell r="D62">
            <v>0</v>
          </cell>
        </row>
        <row r="64">
          <cell r="D64">
            <v>10</v>
          </cell>
        </row>
        <row r="65">
          <cell r="D65">
            <v>70</v>
          </cell>
        </row>
        <row r="67">
          <cell r="D67">
            <v>30</v>
          </cell>
        </row>
        <row r="68">
          <cell r="D68">
            <v>23.333333333333329</v>
          </cell>
        </row>
      </sheetData>
      <sheetData sheetId="8">
        <row r="3">
          <cell r="B3" t="str">
            <v>? Onbekend</v>
          </cell>
        </row>
        <row r="4">
          <cell r="B4" t="str">
            <v>Niets geregeld</v>
          </cell>
        </row>
        <row r="5">
          <cell r="B5" t="str">
            <v>1 - adhoc</v>
          </cell>
        </row>
        <row r="6">
          <cell r="B6" t="str">
            <v>2 - Intuïtief</v>
          </cell>
        </row>
        <row r="7">
          <cell r="B7" t="str">
            <v>3 - beschreven</v>
          </cell>
        </row>
        <row r="8">
          <cell r="B8" t="str">
            <v>4 - beheerst</v>
          </cell>
        </row>
        <row r="9">
          <cell r="B9" t="str">
            <v>5 - geoptimaliseerd</v>
          </cell>
        </row>
        <row r="10">
          <cell r="B10" t="str">
            <v>Niet van toepassing</v>
          </cell>
        </row>
      </sheetData>
      <sheetData sheetId="9"/>
      <sheetData sheetId="10"/>
      <sheetData sheetId="11">
        <row r="3">
          <cell r="E3"/>
        </row>
      </sheetData>
      <sheetData sheetId="12">
        <row r="1">
          <cell r="A1" t="str">
            <v xml:space="preserve">volg nummer </v>
          </cell>
        </row>
      </sheetData>
      <sheetData sheetId="13"/>
      <sheetData sheetId="14">
        <row r="1">
          <cell r="H1" t="str">
            <v>Kans</v>
          </cell>
        </row>
        <row r="2">
          <cell r="A2" t="str">
            <v>Algemeen</v>
          </cell>
          <cell r="B2" t="str">
            <v>Verplicht</v>
          </cell>
          <cell r="G2">
            <v>1</v>
          </cell>
        </row>
        <row r="3">
          <cell r="B3" t="str">
            <v>Nodig</v>
          </cell>
        </row>
        <row r="4">
          <cell r="B4" t="str">
            <v>Nuttig</v>
          </cell>
        </row>
        <row r="5">
          <cell r="B5" t="str">
            <v>Optioneel</v>
          </cell>
        </row>
      </sheetData>
      <sheetData sheetId="15"/>
      <sheetData sheetId="16">
        <row r="6">
          <cell r="A6" t="str">
            <v>5.</v>
          </cell>
          <cell r="B6" t="str">
            <v>Informatiebeveiligingsbeleid</v>
          </cell>
        </row>
        <row r="7">
          <cell r="A7" t="str">
            <v>5.1</v>
          </cell>
          <cell r="B7" t="str">
            <v>Aansturing door de directie van de informatiebeveiliging</v>
          </cell>
        </row>
        <row r="8">
          <cell r="A8" t="str">
            <v>5.1.1</v>
          </cell>
          <cell r="B8" t="str">
            <v>Beleidsregels voor informatiebeveiliging</v>
          </cell>
        </row>
        <row r="9">
          <cell r="A9" t="str">
            <v>5.1.2</v>
          </cell>
          <cell r="B9" t="str">
            <v>Beoordelen van het informatiebeveiligingsbeleid</v>
          </cell>
        </row>
        <row r="11">
          <cell r="A11" t="str">
            <v>6.</v>
          </cell>
          <cell r="B11" t="str">
            <v>Organiseren van informatiebeveiliging</v>
          </cell>
        </row>
        <row r="12">
          <cell r="A12" t="str">
            <v>6.1</v>
          </cell>
          <cell r="B12" t="str">
            <v>Interne organisatie</v>
          </cell>
        </row>
        <row r="13">
          <cell r="A13" t="str">
            <v>6.1.1</v>
          </cell>
          <cell r="B13" t="str">
            <v>Rollen en verantwoordelijkheden bij informatiebeveiliging</v>
          </cell>
        </row>
        <row r="14">
          <cell r="A14" t="str">
            <v>6.1.2</v>
          </cell>
          <cell r="B14" t="str">
            <v>Scheiding van taken</v>
          </cell>
        </row>
        <row r="15">
          <cell r="A15" t="str">
            <v>6.1.3</v>
          </cell>
          <cell r="B15" t="str">
            <v>Contact met overheidsinstanties</v>
          </cell>
        </row>
        <row r="16">
          <cell r="A16" t="str">
            <v>6.1.4</v>
          </cell>
          <cell r="B16" t="str">
            <v>Contact met speciale belangengroepen</v>
          </cell>
        </row>
        <row r="17">
          <cell r="A17" t="str">
            <v>6.1.5</v>
          </cell>
          <cell r="B17" t="str">
            <v>Informatiebeveiliging in projectbeheer</v>
          </cell>
        </row>
        <row r="21">
          <cell r="A21" t="str">
            <v>6.2</v>
          </cell>
          <cell r="B21" t="str">
            <v>Mobiele apparatuur en telewerken</v>
          </cell>
        </row>
        <row r="22">
          <cell r="A22" t="str">
            <v>6.2.1</v>
          </cell>
          <cell r="B22" t="str">
            <v>Beleid voor mobiele apparatuur</v>
          </cell>
        </row>
        <row r="23">
          <cell r="A23" t="str">
            <v>6.2.2</v>
          </cell>
          <cell r="B23" t="str">
            <v>Telewerken</v>
          </cell>
        </row>
        <row r="26">
          <cell r="A26" t="str">
            <v>7.</v>
          </cell>
          <cell r="B26" t="str">
            <v>Veilig personeel</v>
          </cell>
        </row>
        <row r="27">
          <cell r="A27" t="str">
            <v>7.1</v>
          </cell>
          <cell r="B27" t="str">
            <v>Voorafgaand aan het dienstverband</v>
          </cell>
        </row>
        <row r="28">
          <cell r="A28" t="str">
            <v>7.1.1</v>
          </cell>
          <cell r="B28" t="str">
            <v>Screening</v>
          </cell>
        </row>
        <row r="29">
          <cell r="A29" t="str">
            <v>7.1.2</v>
          </cell>
          <cell r="B29" t="str">
            <v>Arbeidsvoorwaarden</v>
          </cell>
        </row>
        <row r="30">
          <cell r="A30" t="str">
            <v>7.1.3</v>
          </cell>
        </row>
        <row r="31">
          <cell r="A31" t="str">
            <v>7.2</v>
          </cell>
          <cell r="B31" t="str">
            <v>Tijdens het dienstverband</v>
          </cell>
        </row>
        <row r="32">
          <cell r="A32" t="str">
            <v>7.2.1</v>
          </cell>
          <cell r="B32" t="str">
            <v>Directieverantwoordelijkheden</v>
          </cell>
        </row>
        <row r="33">
          <cell r="A33" t="str">
            <v>7.2.2</v>
          </cell>
          <cell r="B33" t="str">
            <v>Bewustzijn, opleiding en training ten aanzien van informatiebeveiliging</v>
          </cell>
        </row>
        <row r="34">
          <cell r="A34" t="str">
            <v>7.2.3</v>
          </cell>
          <cell r="B34" t="str">
            <v>Disciplinaire procedure</v>
          </cell>
        </row>
        <row r="35">
          <cell r="A35" t="str">
            <v>7.3</v>
          </cell>
          <cell r="B35" t="str">
            <v>Beëindiging en wijziging van dienstverband</v>
          </cell>
        </row>
        <row r="36">
          <cell r="A36" t="str">
            <v>7.3.1</v>
          </cell>
          <cell r="B36" t="str">
            <v>Beëindiging of wijziging van verantwoordelijkheden van het dienstverband</v>
          </cell>
        </row>
        <row r="38">
          <cell r="A38" t="str">
            <v>8.</v>
          </cell>
          <cell r="B38" t="str">
            <v>Beheer van bedrijfsmiddelen</v>
          </cell>
        </row>
        <row r="39">
          <cell r="A39" t="str">
            <v>8.1</v>
          </cell>
          <cell r="B39" t="str">
            <v>Verantwoordelijkheid voor bedrijfsmiddelen</v>
          </cell>
        </row>
        <row r="40">
          <cell r="A40" t="str">
            <v>8.1.1</v>
          </cell>
          <cell r="B40" t="str">
            <v>Inventariseren van bedrijfsmiddelen</v>
          </cell>
        </row>
        <row r="41">
          <cell r="A41" t="str">
            <v>8.1.2</v>
          </cell>
          <cell r="B41" t="str">
            <v>Eigendom van bedrijfsmiddelen</v>
          </cell>
        </row>
        <row r="42">
          <cell r="A42" t="str">
            <v>8.1.3</v>
          </cell>
          <cell r="B42" t="str">
            <v>Aanvaardbaar gebruik van bedrijfsmiddelen</v>
          </cell>
        </row>
        <row r="43">
          <cell r="A43" t="str">
            <v>8.1.4</v>
          </cell>
          <cell r="B43" t="str">
            <v>Teruggeven van bedrijfsmiddelen</v>
          </cell>
        </row>
        <row r="44">
          <cell r="A44" t="str">
            <v>8.2</v>
          </cell>
          <cell r="B44" t="str">
            <v>Informatieclassificatie</v>
          </cell>
        </row>
        <row r="45">
          <cell r="A45" t="str">
            <v>8.2.1</v>
          </cell>
          <cell r="B45" t="str">
            <v>Classificatie van informatie</v>
          </cell>
        </row>
        <row r="46">
          <cell r="A46" t="str">
            <v>8.2.2</v>
          </cell>
          <cell r="B46" t="str">
            <v>Informatie labelen</v>
          </cell>
        </row>
        <row r="47">
          <cell r="A47" t="str">
            <v>8.2.3</v>
          </cell>
          <cell r="B47" t="str">
            <v>Behandelen van bedrijfsmiddelen</v>
          </cell>
        </row>
        <row r="48">
          <cell r="A48" t="str">
            <v>8.3</v>
          </cell>
          <cell r="B48" t="str">
            <v>Behandelen van media</v>
          </cell>
        </row>
        <row r="49">
          <cell r="A49" t="str">
            <v>8.3.1</v>
          </cell>
          <cell r="B49" t="str">
            <v>Beheer van verwijderbare media</v>
          </cell>
        </row>
        <row r="50">
          <cell r="A50" t="str">
            <v>8.3.2</v>
          </cell>
          <cell r="B50" t="str">
            <v>Verwijderen van media</v>
          </cell>
        </row>
        <row r="51">
          <cell r="A51" t="str">
            <v>8.3.3</v>
          </cell>
          <cell r="B51" t="str">
            <v>Media fysiek overdragen</v>
          </cell>
        </row>
        <row r="53">
          <cell r="A53" t="str">
            <v>9.</v>
          </cell>
          <cell r="B53" t="str">
            <v>Toegangsbeveiliging</v>
          </cell>
        </row>
        <row r="54">
          <cell r="A54" t="str">
            <v>9.1</v>
          </cell>
          <cell r="B54" t="str">
            <v>Bedrijfseisen voor toegangsbeveiliging</v>
          </cell>
        </row>
        <row r="55">
          <cell r="A55" t="str">
            <v>9.1.1</v>
          </cell>
          <cell r="B55" t="str">
            <v>Beleid voor toegangsbeveiliging</v>
          </cell>
        </row>
        <row r="56">
          <cell r="A56" t="str">
            <v>9.1.2</v>
          </cell>
          <cell r="B56" t="str">
            <v>Toegang tot netwerken en netwerkdiensten</v>
          </cell>
        </row>
        <row r="57">
          <cell r="A57" t="str">
            <v>9.1.3</v>
          </cell>
        </row>
        <row r="58">
          <cell r="A58" t="str">
            <v>9.1.4</v>
          </cell>
        </row>
        <row r="59">
          <cell r="A59" t="str">
            <v>9.1.5</v>
          </cell>
        </row>
        <row r="60">
          <cell r="A60" t="str">
            <v>9.1.6</v>
          </cell>
        </row>
        <row r="61">
          <cell r="A61" t="str">
            <v>9.2</v>
          </cell>
          <cell r="B61" t="str">
            <v>Beheer van toegangsrechten van gebruikers</v>
          </cell>
        </row>
        <row r="62">
          <cell r="A62" t="str">
            <v>9.2.1</v>
          </cell>
          <cell r="B62" t="str">
            <v>Registratie en uitschrijving van gebruikers</v>
          </cell>
        </row>
        <row r="63">
          <cell r="A63" t="str">
            <v>9.2.2</v>
          </cell>
          <cell r="B63" t="str">
            <v>Gebruikers toegang verlenen</v>
          </cell>
        </row>
        <row r="64">
          <cell r="A64" t="str">
            <v>9.2.3</v>
          </cell>
          <cell r="B64" t="str">
            <v>Beheren van speciale toegangsrechten</v>
          </cell>
        </row>
        <row r="65">
          <cell r="A65" t="str">
            <v>9.2.4</v>
          </cell>
          <cell r="B65" t="str">
            <v>Beheer van geheime authenticatieinformatie van gebruikers</v>
          </cell>
        </row>
        <row r="66">
          <cell r="A66" t="str">
            <v>9.2.5</v>
          </cell>
          <cell r="B66" t="str">
            <v>Beoordeling van toegangsrechten van gebruikers</v>
          </cell>
        </row>
        <row r="67">
          <cell r="A67" t="str">
            <v>9.2.6</v>
          </cell>
          <cell r="B67" t="str">
            <v>Toegangsrechten intrekken of aanpassen</v>
          </cell>
        </row>
        <row r="68">
          <cell r="A68" t="str">
            <v>9.2.7</v>
          </cell>
        </row>
        <row r="69">
          <cell r="A69" t="str">
            <v>9.3</v>
          </cell>
          <cell r="B69" t="str">
            <v>Gebruikersverantwoordelijkheden</v>
          </cell>
        </row>
        <row r="70">
          <cell r="A70" t="str">
            <v>9.3.1</v>
          </cell>
          <cell r="B70" t="str">
            <v>Geheime authenticatie-informatie gebruiken</v>
          </cell>
        </row>
        <row r="71">
          <cell r="A71" t="str">
            <v>9.4</v>
          </cell>
          <cell r="B71" t="str">
            <v>Toegangsbeveiliging van systeem en toepassing</v>
          </cell>
        </row>
        <row r="72">
          <cell r="A72" t="str">
            <v>9.4.1</v>
          </cell>
          <cell r="B72" t="str">
            <v>Beperking toegang tot informatie</v>
          </cell>
        </row>
        <row r="73">
          <cell r="A73" t="str">
            <v>9.4.2</v>
          </cell>
          <cell r="B73" t="str">
            <v>Beveiligde inlogprocedures</v>
          </cell>
        </row>
        <row r="74">
          <cell r="A74" t="str">
            <v>9.4.3</v>
          </cell>
          <cell r="B74" t="str">
            <v>Systeem voor wachtwoordbeheer</v>
          </cell>
        </row>
        <row r="75">
          <cell r="A75" t="str">
            <v>9.4.4</v>
          </cell>
          <cell r="B75" t="str">
            <v>Speciale systeemhulpmiddelen gebruiken</v>
          </cell>
        </row>
        <row r="76">
          <cell r="A76" t="str">
            <v>9.4.5</v>
          </cell>
          <cell r="B76" t="str">
            <v>Toegangsbeveiliging op programmabroncode</v>
          </cell>
        </row>
        <row r="78">
          <cell r="A78" t="str">
            <v>10.</v>
          </cell>
          <cell r="B78" t="str">
            <v>Cryptografie</v>
          </cell>
        </row>
        <row r="79">
          <cell r="A79" t="str">
            <v>10.1</v>
          </cell>
          <cell r="B79" t="str">
            <v>Cryptografische beheersmaatregelen</v>
          </cell>
        </row>
        <row r="80">
          <cell r="A80" t="str">
            <v>10.1.1</v>
          </cell>
          <cell r="B80" t="str">
            <v>Beleid inzake het gebruik van cryptografische beheersmaatregelen</v>
          </cell>
        </row>
        <row r="81">
          <cell r="A81" t="str">
            <v>10.1.2</v>
          </cell>
          <cell r="B81" t="str">
            <v>Sleutelbeheer</v>
          </cell>
        </row>
        <row r="82">
          <cell r="A82" t="str">
            <v>10.1.3</v>
          </cell>
        </row>
        <row r="83">
          <cell r="A83" t="str">
            <v>10.1.4</v>
          </cell>
        </row>
        <row r="84">
          <cell r="A84" t="str">
            <v>10.2</v>
          </cell>
        </row>
        <row r="85">
          <cell r="A85" t="str">
            <v>10.2.1</v>
          </cell>
        </row>
        <row r="86">
          <cell r="A86" t="str">
            <v>10.2.2</v>
          </cell>
        </row>
        <row r="87">
          <cell r="A87" t="str">
            <v>10.2.3</v>
          </cell>
        </row>
        <row r="88">
          <cell r="A88" t="str">
            <v>10.3</v>
          </cell>
        </row>
        <row r="89">
          <cell r="A89" t="str">
            <v>10.3.1</v>
          </cell>
        </row>
        <row r="90">
          <cell r="A90" t="str">
            <v>10.3.2</v>
          </cell>
        </row>
        <row r="91">
          <cell r="A91" t="str">
            <v>10.4</v>
          </cell>
        </row>
        <row r="92">
          <cell r="A92" t="str">
            <v>10.4.1</v>
          </cell>
        </row>
        <row r="93">
          <cell r="A93" t="str">
            <v>10.4.2</v>
          </cell>
        </row>
        <row r="94">
          <cell r="A94" t="str">
            <v>10.5</v>
          </cell>
        </row>
        <row r="95">
          <cell r="A95" t="str">
            <v>10.5.1</v>
          </cell>
        </row>
        <row r="96">
          <cell r="A96" t="str">
            <v>10.6</v>
          </cell>
        </row>
        <row r="97">
          <cell r="A97" t="str">
            <v>10.6.1</v>
          </cell>
        </row>
        <row r="98">
          <cell r="A98" t="str">
            <v>10.6.2</v>
          </cell>
        </row>
        <row r="99">
          <cell r="A99" t="str">
            <v>10.7</v>
          </cell>
        </row>
        <row r="100">
          <cell r="A100" t="str">
            <v>10.7.1</v>
          </cell>
        </row>
        <row r="101">
          <cell r="A101" t="str">
            <v>10.7.2</v>
          </cell>
        </row>
        <row r="102">
          <cell r="A102" t="str">
            <v>10.7.3</v>
          </cell>
        </row>
        <row r="103">
          <cell r="A103" t="str">
            <v>10.7.4</v>
          </cell>
        </row>
        <row r="104">
          <cell r="A104" t="str">
            <v>10.8</v>
          </cell>
        </row>
        <row r="105">
          <cell r="A105" t="str">
            <v>10.8.1</v>
          </cell>
        </row>
        <row r="106">
          <cell r="A106" t="str">
            <v>10.8.2</v>
          </cell>
        </row>
        <row r="107">
          <cell r="A107" t="str">
            <v>10.8.3</v>
          </cell>
        </row>
        <row r="108">
          <cell r="A108" t="str">
            <v>10.8.4</v>
          </cell>
        </row>
        <row r="109">
          <cell r="A109" t="str">
            <v>10.8.5</v>
          </cell>
        </row>
        <row r="110">
          <cell r="A110" t="str">
            <v>10.9</v>
          </cell>
        </row>
        <row r="111">
          <cell r="A111" t="str">
            <v>10.9.1</v>
          </cell>
        </row>
        <row r="112">
          <cell r="A112" t="str">
            <v>10.9.2</v>
          </cell>
        </row>
        <row r="113">
          <cell r="A113" t="str">
            <v>10.9.3</v>
          </cell>
        </row>
        <row r="114">
          <cell r="A114" t="str">
            <v>10.10</v>
          </cell>
        </row>
        <row r="115">
          <cell r="A115" t="str">
            <v>10.10.1</v>
          </cell>
        </row>
        <row r="116">
          <cell r="A116" t="str">
            <v>10.10.2</v>
          </cell>
        </row>
        <row r="117">
          <cell r="A117" t="str">
            <v>10.10.3</v>
          </cell>
        </row>
        <row r="118">
          <cell r="A118" t="str">
            <v>10.10.4</v>
          </cell>
        </row>
        <row r="119">
          <cell r="A119" t="str">
            <v>10.10.5</v>
          </cell>
        </row>
        <row r="120">
          <cell r="A120" t="str">
            <v>10.10.6</v>
          </cell>
        </row>
        <row r="122">
          <cell r="A122" t="str">
            <v>11.</v>
          </cell>
          <cell r="B122" t="str">
            <v>Fysieke beveiliging en beveiliging van de omgeving</v>
          </cell>
        </row>
        <row r="123">
          <cell r="A123" t="str">
            <v>11.1</v>
          </cell>
          <cell r="B123" t="str">
            <v>Beveiligde gebieden</v>
          </cell>
        </row>
        <row r="124">
          <cell r="A124" t="str">
            <v>11.1.1</v>
          </cell>
          <cell r="B124" t="str">
            <v>Fysieke beveiligingszone</v>
          </cell>
        </row>
        <row r="125">
          <cell r="A125" t="str">
            <v>11.1.2</v>
          </cell>
          <cell r="B125" t="str">
            <v>Fysieke toegangsbeveiliging</v>
          </cell>
        </row>
        <row r="126">
          <cell r="A126" t="str">
            <v>11.1.3</v>
          </cell>
          <cell r="B126" t="str">
            <v>Kantoren, ruimten en faciliteiten beveiligen</v>
          </cell>
        </row>
        <row r="127">
          <cell r="A127" t="str">
            <v>11.1.4</v>
          </cell>
          <cell r="B127" t="str">
            <v>Beschermen tegen bedreigingen van buitenaf</v>
          </cell>
        </row>
        <row r="128">
          <cell r="A128" t="str">
            <v>11.1.5</v>
          </cell>
          <cell r="B128" t="str">
            <v>Werken in beveiligde gebieden</v>
          </cell>
        </row>
        <row r="129">
          <cell r="A129" t="str">
            <v>11.1.6</v>
          </cell>
          <cell r="B129" t="str">
            <v>Laad- en loslocatie</v>
          </cell>
        </row>
        <row r="130">
          <cell r="A130" t="str">
            <v>11.2</v>
          </cell>
          <cell r="B130" t="str">
            <v>Apparatuur</v>
          </cell>
        </row>
        <row r="131">
          <cell r="A131" t="str">
            <v>11.2.1</v>
          </cell>
          <cell r="B131" t="str">
            <v>Plaatsing en bescherming van apparatuur</v>
          </cell>
        </row>
        <row r="132">
          <cell r="A132" t="str">
            <v>11.2.2</v>
          </cell>
          <cell r="B132" t="str">
            <v>Nutsvoorzieningen</v>
          </cell>
        </row>
        <row r="133">
          <cell r="A133" t="str">
            <v>11.2.3</v>
          </cell>
          <cell r="B133" t="str">
            <v>Beveiliging van bekabeling</v>
          </cell>
        </row>
        <row r="134">
          <cell r="A134" t="str">
            <v>11.2.4</v>
          </cell>
          <cell r="B134" t="str">
            <v>Onderhoud van apparatuur</v>
          </cell>
        </row>
        <row r="135">
          <cell r="A135" t="str">
            <v>11.2.5</v>
          </cell>
          <cell r="B135" t="str">
            <v>Verwijdering van bedrijfsmiddelen</v>
          </cell>
        </row>
        <row r="136">
          <cell r="A136" t="str">
            <v>11.2.6</v>
          </cell>
          <cell r="B136" t="str">
            <v>Beveiliging van apparatuur en bedrijfsmiddelen buiten het terrein</v>
          </cell>
        </row>
        <row r="137">
          <cell r="A137" t="str">
            <v>11.2.7</v>
          </cell>
          <cell r="B137" t="str">
            <v>Veilig verwijderen of hergebruiken van apparatuur</v>
          </cell>
        </row>
        <row r="138">
          <cell r="A138" t="str">
            <v>11.2.8</v>
          </cell>
          <cell r="B138" t="str">
            <v>Onbeheerde gebruikersapparatuur</v>
          </cell>
        </row>
        <row r="139">
          <cell r="A139" t="str">
            <v>11.2.9</v>
          </cell>
          <cell r="B139" t="str">
            <v>‘Clear desk’- en ‘clear screen’-beleid</v>
          </cell>
        </row>
        <row r="140">
          <cell r="A140" t="str">
            <v>11.3</v>
          </cell>
        </row>
        <row r="141">
          <cell r="A141" t="str">
            <v>11.3.1</v>
          </cell>
        </row>
        <row r="142">
          <cell r="A142" t="str">
            <v>11.3.2</v>
          </cell>
        </row>
        <row r="143">
          <cell r="A143" t="str">
            <v>11.3.3</v>
          </cell>
        </row>
        <row r="144">
          <cell r="A144" t="str">
            <v>11.4</v>
          </cell>
        </row>
        <row r="145">
          <cell r="A145" t="str">
            <v>11.4.1</v>
          </cell>
        </row>
        <row r="146">
          <cell r="A146" t="str">
            <v>11.4.2</v>
          </cell>
        </row>
        <row r="147">
          <cell r="A147" t="str">
            <v>11.4.3</v>
          </cell>
        </row>
        <row r="148">
          <cell r="A148" t="str">
            <v>11.4.4</v>
          </cell>
        </row>
        <row r="149">
          <cell r="A149" t="str">
            <v>11.4.5</v>
          </cell>
        </row>
        <row r="150">
          <cell r="A150" t="str">
            <v>11.4.6</v>
          </cell>
        </row>
        <row r="151">
          <cell r="A151" t="str">
            <v>11.4.7</v>
          </cell>
        </row>
        <row r="152">
          <cell r="A152" t="str">
            <v>11.5</v>
          </cell>
        </row>
        <row r="153">
          <cell r="A153" t="str">
            <v>11.5.1</v>
          </cell>
        </row>
        <row r="154">
          <cell r="A154" t="str">
            <v>11.5.2</v>
          </cell>
        </row>
        <row r="155">
          <cell r="A155" t="str">
            <v>11.5.3</v>
          </cell>
        </row>
        <row r="156">
          <cell r="A156" t="str">
            <v>11.5.4</v>
          </cell>
        </row>
        <row r="157">
          <cell r="A157" t="str">
            <v>11.5.5</v>
          </cell>
        </row>
        <row r="158">
          <cell r="A158" t="str">
            <v>11.5.6</v>
          </cell>
        </row>
        <row r="159">
          <cell r="A159" t="str">
            <v>11.6</v>
          </cell>
        </row>
        <row r="160">
          <cell r="A160" t="str">
            <v>11.6.1</v>
          </cell>
        </row>
        <row r="161">
          <cell r="A161" t="str">
            <v>11.6.2</v>
          </cell>
        </row>
        <row r="162">
          <cell r="A162" t="str">
            <v>11.7</v>
          </cell>
        </row>
        <row r="163">
          <cell r="A163" t="str">
            <v>11.7.1</v>
          </cell>
        </row>
        <row r="164">
          <cell r="A164" t="str">
            <v>11.7.2</v>
          </cell>
        </row>
        <row r="166">
          <cell r="A166" t="str">
            <v>12.</v>
          </cell>
          <cell r="B166" t="str">
            <v>Beveiliging bedrijfsvoering</v>
          </cell>
        </row>
        <row r="167">
          <cell r="A167" t="str">
            <v>12.1</v>
          </cell>
          <cell r="B167" t="str">
            <v>Bedieningsprocedures en verantwoordelijkheden</v>
          </cell>
        </row>
        <row r="168">
          <cell r="A168" t="str">
            <v>12.1.1</v>
          </cell>
          <cell r="B168" t="str">
            <v>Gedocumenteerde bedieningsprocedures</v>
          </cell>
        </row>
        <row r="169">
          <cell r="A169" t="str">
            <v>12.1.2</v>
          </cell>
          <cell r="B169" t="str">
            <v>Wijzigingsbeheer</v>
          </cell>
        </row>
        <row r="170">
          <cell r="A170" t="str">
            <v>12.1.3</v>
          </cell>
          <cell r="B170" t="str">
            <v>Capaciteitsbeheer</v>
          </cell>
        </row>
        <row r="171">
          <cell r="A171" t="str">
            <v>12.1.4</v>
          </cell>
          <cell r="B171" t="str">
            <v>Scheiding van ontwikkel-, test- en productieomgevingen</v>
          </cell>
        </row>
        <row r="172">
          <cell r="A172" t="str">
            <v>12.2</v>
          </cell>
          <cell r="B172" t="str">
            <v>Bescherming tegen malware</v>
          </cell>
        </row>
        <row r="173">
          <cell r="A173" t="str">
            <v>12.2.1</v>
          </cell>
          <cell r="B173" t="str">
            <v>Beheersmaatregelen tegen malware</v>
          </cell>
        </row>
        <row r="174">
          <cell r="A174" t="str">
            <v>12.2.2</v>
          </cell>
        </row>
        <row r="175">
          <cell r="A175" t="str">
            <v>12.2.3</v>
          </cell>
        </row>
        <row r="176">
          <cell r="A176" t="str">
            <v>12.2.4</v>
          </cell>
        </row>
        <row r="177">
          <cell r="A177" t="str">
            <v>12.3</v>
          </cell>
          <cell r="B177" t="str">
            <v>Back-up</v>
          </cell>
        </row>
        <row r="178">
          <cell r="A178" t="str">
            <v>12.3.1</v>
          </cell>
          <cell r="B178" t="str">
            <v>Back-up van informatie</v>
          </cell>
        </row>
        <row r="179">
          <cell r="A179" t="str">
            <v>12.3.2</v>
          </cell>
        </row>
        <row r="180">
          <cell r="A180" t="str">
            <v>12.4</v>
          </cell>
          <cell r="B180" t="str">
            <v>Verslaglegging en monitoren</v>
          </cell>
        </row>
        <row r="181">
          <cell r="A181" t="str">
            <v>12.4.1</v>
          </cell>
          <cell r="B181" t="str">
            <v>Gebeurtenissen registreren</v>
          </cell>
        </row>
        <row r="182">
          <cell r="A182" t="str">
            <v>12.4.2</v>
          </cell>
          <cell r="B182" t="str">
            <v>Beschermen van informatie in logbestanden</v>
          </cell>
        </row>
        <row r="183">
          <cell r="A183" t="str">
            <v>12.4.3</v>
          </cell>
          <cell r="B183" t="str">
            <v>Logbestanden van beheerders en operators</v>
          </cell>
        </row>
        <row r="184">
          <cell r="A184" t="str">
            <v>12.4.4</v>
          </cell>
          <cell r="B184" t="str">
            <v>Kloksynchronisatie</v>
          </cell>
        </row>
        <row r="185">
          <cell r="A185" t="str">
            <v>12.5</v>
          </cell>
          <cell r="B185" t="str">
            <v>Beheersing van operationele software</v>
          </cell>
        </row>
        <row r="186">
          <cell r="A186" t="str">
            <v>12.5.1</v>
          </cell>
          <cell r="B186" t="str">
            <v>Software installeren op operationele systemen</v>
          </cell>
        </row>
        <row r="187">
          <cell r="A187" t="str">
            <v>12.5.2</v>
          </cell>
        </row>
        <row r="188">
          <cell r="A188" t="str">
            <v>12.5.3</v>
          </cell>
        </row>
        <row r="189">
          <cell r="A189" t="str">
            <v>12.5.4</v>
          </cell>
        </row>
        <row r="190">
          <cell r="A190" t="str">
            <v>12.5.5</v>
          </cell>
        </row>
        <row r="191">
          <cell r="A191" t="str">
            <v>12.6</v>
          </cell>
          <cell r="B191" t="str">
            <v>Beheer van technische kwetsbaarheden</v>
          </cell>
        </row>
        <row r="192">
          <cell r="A192" t="str">
            <v>12.6.1</v>
          </cell>
          <cell r="B192" t="str">
            <v>Beheer van technische kwetsbaarheden</v>
          </cell>
        </row>
        <row r="193">
          <cell r="A193" t="str">
            <v>12.6.2</v>
          </cell>
          <cell r="B193" t="str">
            <v>Beperkingen voor het installeren van software</v>
          </cell>
        </row>
        <row r="194">
          <cell r="A194" t="str">
            <v>12.7</v>
          </cell>
          <cell r="B194" t="str">
            <v>Overwegingen betreffende audits van informatiesystemen</v>
          </cell>
        </row>
        <row r="195">
          <cell r="A195" t="str">
            <v>12.7.1</v>
          </cell>
          <cell r="B195" t="str">
            <v>Beheersmaatregelen betreffende audits van informatiesystemen</v>
          </cell>
        </row>
        <row r="197">
          <cell r="A197" t="str">
            <v>13.</v>
          </cell>
          <cell r="B197" t="str">
            <v>Communicatiebeveiliging</v>
          </cell>
        </row>
        <row r="198">
          <cell r="A198" t="str">
            <v>13.1</v>
          </cell>
          <cell r="B198" t="str">
            <v>Beheer van netwerkbeveiliging</v>
          </cell>
        </row>
        <row r="199">
          <cell r="A199" t="str">
            <v>13.1.1</v>
          </cell>
          <cell r="B199" t="str">
            <v>Beheersmaatregelen voor netwerken</v>
          </cell>
        </row>
        <row r="200">
          <cell r="A200" t="str">
            <v>13.1.2</v>
          </cell>
          <cell r="B200" t="str">
            <v>Beveiliging van netwerkdiensten</v>
          </cell>
        </row>
        <row r="201">
          <cell r="A201" t="str">
            <v>13.1.3</v>
          </cell>
          <cell r="B201" t="str">
            <v>Scheiding in netwerken</v>
          </cell>
        </row>
        <row r="202">
          <cell r="A202" t="str">
            <v>13.2</v>
          </cell>
          <cell r="B202" t="str">
            <v>Informatietransport</v>
          </cell>
        </row>
        <row r="203">
          <cell r="A203" t="str">
            <v>13.2.1</v>
          </cell>
          <cell r="B203" t="str">
            <v>Beleid en procedures voor informatietransport</v>
          </cell>
        </row>
        <row r="204">
          <cell r="A204" t="str">
            <v>13.2.2</v>
          </cell>
          <cell r="B204" t="str">
            <v>Overeenkomsten over informatietransport</v>
          </cell>
        </row>
        <row r="205">
          <cell r="A205" t="str">
            <v>13.2.3</v>
          </cell>
          <cell r="B205" t="str">
            <v>Elektronische berichten</v>
          </cell>
        </row>
        <row r="206">
          <cell r="A206" t="str">
            <v>13.2.4</v>
          </cell>
          <cell r="B206" t="str">
            <v>Vertrouwelijkheids- of geheimhoudingsovereenkomst</v>
          </cell>
        </row>
        <row r="208">
          <cell r="A208" t="str">
            <v>14.</v>
          </cell>
          <cell r="B208" t="str">
            <v>Acquisitie, ontwikkeling en onderhoud van informatiesystemen</v>
          </cell>
        </row>
        <row r="209">
          <cell r="A209" t="str">
            <v>14.1</v>
          </cell>
          <cell r="B209" t="str">
            <v>Beveiligingseisen voor informatiesystemen</v>
          </cell>
        </row>
        <row r="210">
          <cell r="A210" t="str">
            <v>14.1.1</v>
          </cell>
          <cell r="B210" t="str">
            <v>Analyse en specificatie van informatiebeveiligingseisen</v>
          </cell>
        </row>
        <row r="211">
          <cell r="A211" t="str">
            <v>14.1.2</v>
          </cell>
          <cell r="B211" t="str">
            <v>Toepassingsdiensten op openbare netwerken beveiligen</v>
          </cell>
        </row>
        <row r="212">
          <cell r="A212" t="str">
            <v>14.1.3</v>
          </cell>
          <cell r="B212" t="str">
            <v>Transacties van toepassingsdiensten beschermen</v>
          </cell>
        </row>
        <row r="213">
          <cell r="A213" t="str">
            <v>14.2</v>
          </cell>
          <cell r="B213" t="str">
            <v>Beveiliging in ontwikkelings- en ondersteunende processen</v>
          </cell>
        </row>
        <row r="214">
          <cell r="A214" t="str">
            <v>14.2.1</v>
          </cell>
          <cell r="B214" t="str">
            <v>Beleid voor beveiligd ontwikkelen</v>
          </cell>
        </row>
        <row r="215">
          <cell r="A215" t="str">
            <v>14.2.2</v>
          </cell>
          <cell r="B215" t="str">
            <v>Procedures voor wijzigingsbeheer met betrekking tot systemen</v>
          </cell>
        </row>
        <row r="216">
          <cell r="A216" t="str">
            <v>14.2.3</v>
          </cell>
          <cell r="B216" t="str">
            <v>Technische beoordeling van toepassingen na wijzigingen bedieningsplatform</v>
          </cell>
        </row>
        <row r="217">
          <cell r="A217" t="str">
            <v>14.2.4</v>
          </cell>
          <cell r="B217" t="str">
            <v>Beperkingen op wijzigingen aan softwarepakketten</v>
          </cell>
        </row>
        <row r="218">
          <cell r="A218" t="str">
            <v>14.2.5</v>
          </cell>
          <cell r="B218" t="str">
            <v>Principes voor engineering van beveiligde systemen</v>
          </cell>
        </row>
        <row r="219">
          <cell r="A219" t="str">
            <v>14.2.6</v>
          </cell>
          <cell r="B219" t="str">
            <v>Beveiligde ontwikkelomgeving</v>
          </cell>
        </row>
        <row r="220">
          <cell r="A220" t="str">
            <v>14.2.7</v>
          </cell>
          <cell r="B220" t="str">
            <v>Uitbestede softwareontwikkeling</v>
          </cell>
        </row>
        <row r="221">
          <cell r="A221" t="str">
            <v>14.2.8</v>
          </cell>
          <cell r="B221" t="str">
            <v>Testen van systeembeveiliging</v>
          </cell>
        </row>
        <row r="222">
          <cell r="A222" t="str">
            <v>14.2.9</v>
          </cell>
          <cell r="B222" t="str">
            <v>Systeemacceptatietests</v>
          </cell>
        </row>
        <row r="223">
          <cell r="A223" t="str">
            <v>14.3</v>
          </cell>
          <cell r="B223" t="str">
            <v>Testgegevens</v>
          </cell>
        </row>
        <row r="224">
          <cell r="A224" t="str">
            <v>14.3.1</v>
          </cell>
          <cell r="B224" t="str">
            <v>Bescherming van testgegevens</v>
          </cell>
        </row>
        <row r="226">
          <cell r="A226" t="str">
            <v>15.</v>
          </cell>
          <cell r="B226" t="str">
            <v>Leveranciersrelaties</v>
          </cell>
        </row>
        <row r="227">
          <cell r="A227" t="str">
            <v>15.1</v>
          </cell>
          <cell r="B227" t="str">
            <v>Informatiebeveiliging in leveranciersrelaties</v>
          </cell>
        </row>
        <row r="228">
          <cell r="A228" t="str">
            <v>15.1.1</v>
          </cell>
          <cell r="B228" t="str">
            <v>Informatiebeveiligingsbeleid voor leveranciersrelaties</v>
          </cell>
        </row>
        <row r="229">
          <cell r="A229" t="str">
            <v>15.1.2</v>
          </cell>
          <cell r="B229" t="str">
            <v>Opnemen van beveiligingsaspecten in leveranciersovereenkomsten</v>
          </cell>
        </row>
        <row r="230">
          <cell r="A230" t="str">
            <v>15.1.3</v>
          </cell>
          <cell r="B230" t="str">
            <v>Toeleveringsketen van informatie- en communicatietechnologie</v>
          </cell>
        </row>
        <row r="231">
          <cell r="A231" t="str">
            <v>15.1.4</v>
          </cell>
        </row>
        <row r="232">
          <cell r="A232" t="str">
            <v>15.1.5</v>
          </cell>
        </row>
        <row r="233">
          <cell r="A233" t="str">
            <v>15.1.6</v>
          </cell>
        </row>
        <row r="234">
          <cell r="A234" t="str">
            <v>15.2</v>
          </cell>
          <cell r="B234" t="str">
            <v>Beheer van dienstverlening van leveranciers</v>
          </cell>
        </row>
        <row r="235">
          <cell r="A235" t="str">
            <v>15.2.1</v>
          </cell>
          <cell r="B235" t="str">
            <v>Monitoring en beoordeling van dienstverlening van leveranciers</v>
          </cell>
        </row>
        <row r="236">
          <cell r="A236" t="str">
            <v>15.2.2</v>
          </cell>
          <cell r="B236" t="str">
            <v>Beheer van veranderingen in dienstverlening van leveranciers</v>
          </cell>
        </row>
        <row r="238">
          <cell r="A238" t="str">
            <v>16.</v>
          </cell>
          <cell r="B238" t="str">
            <v>Beheer van informatiebeveiligingsincidenten</v>
          </cell>
        </row>
        <row r="239">
          <cell r="A239" t="str">
            <v>16.1</v>
          </cell>
          <cell r="B239" t="str">
            <v>Beheer van informatiebeveiligingsincidenten en -verbeteringen</v>
          </cell>
        </row>
        <row r="240">
          <cell r="A240" t="str">
            <v>16.1.1</v>
          </cell>
          <cell r="B240" t="str">
            <v>Verantwoordelijkheden en procedures</v>
          </cell>
        </row>
        <row r="241">
          <cell r="A241" t="str">
            <v>16.1.2</v>
          </cell>
          <cell r="B241" t="str">
            <v>Rapportage van informatiebeveiligingsgebeurtenissen</v>
          </cell>
        </row>
        <row r="242">
          <cell r="A242" t="str">
            <v>16.1.3</v>
          </cell>
          <cell r="B242" t="str">
            <v>Rapportage van zwakke plekken in de informatiebeveiliging</v>
          </cell>
        </row>
        <row r="243">
          <cell r="A243" t="str">
            <v>16.1.4</v>
          </cell>
          <cell r="B243" t="str">
            <v>Beoordeling van en besluitvorming over informatiebeveiligingsgebeurtenissen</v>
          </cell>
        </row>
        <row r="244">
          <cell r="A244" t="str">
            <v>16.1.5</v>
          </cell>
          <cell r="B244" t="str">
            <v>Respons op informatiebeveiligingsincidenten</v>
          </cell>
        </row>
        <row r="245">
          <cell r="A245" t="str">
            <v>16.1.6</v>
          </cell>
          <cell r="B245" t="str">
            <v>Lering uit informatiebeveiligingsincidenten</v>
          </cell>
        </row>
        <row r="246">
          <cell r="A246" t="str">
            <v>16.1.7</v>
          </cell>
          <cell r="B246" t="str">
            <v>Verzamelen van bewijsmateriaal</v>
          </cell>
        </row>
        <row r="248">
          <cell r="A248" t="str">
            <v>17.</v>
          </cell>
          <cell r="B248" t="str">
            <v>Informatiebeveiligingsaspecten van bedrijfscontinuïteitsbeheer</v>
          </cell>
        </row>
        <row r="249">
          <cell r="A249" t="str">
            <v>17.1</v>
          </cell>
          <cell r="B249" t="str">
            <v>Informatiebeveiligingscontinuïteit</v>
          </cell>
        </row>
        <row r="250">
          <cell r="A250" t="str">
            <v>17.1.1</v>
          </cell>
          <cell r="B250" t="str">
            <v>Informatiebeveiligingscontinuïteit plannen</v>
          </cell>
        </row>
        <row r="251">
          <cell r="A251" t="str">
            <v>17.1.2</v>
          </cell>
          <cell r="B251" t="str">
            <v>Informatiebeveiligingscontinuïteit implementeren</v>
          </cell>
        </row>
        <row r="252">
          <cell r="A252" t="str">
            <v>17.1.3</v>
          </cell>
          <cell r="B252" t="str">
            <v>Informatiebeveiligingscontinuïteit verifiëren, beoordelen en evalueren</v>
          </cell>
        </row>
        <row r="253">
          <cell r="A253" t="str">
            <v>17.2</v>
          </cell>
          <cell r="B253" t="str">
            <v>Redundante componenten</v>
          </cell>
        </row>
        <row r="254">
          <cell r="A254" t="str">
            <v>17.2.1</v>
          </cell>
          <cell r="B254" t="str">
            <v>Beschikbaarheid van informatieverwerkende faciliteiten</v>
          </cell>
        </row>
        <row r="256">
          <cell r="A256" t="str">
            <v>18.</v>
          </cell>
          <cell r="B256" t="str">
            <v>Naleving</v>
          </cell>
        </row>
        <row r="257">
          <cell r="A257" t="str">
            <v>18.1</v>
          </cell>
          <cell r="B257" t="str">
            <v>Naleving van wettelijke en contractuele eisen</v>
          </cell>
        </row>
        <row r="258">
          <cell r="A258" t="str">
            <v>18.1.1</v>
          </cell>
          <cell r="B258" t="str">
            <v>Vaststellen van toepasselijke wetgeving en contractuele eisen</v>
          </cell>
        </row>
        <row r="259">
          <cell r="A259" t="str">
            <v>18.1.2</v>
          </cell>
          <cell r="B259" t="str">
            <v>Intellectuele eigendomsrechten</v>
          </cell>
        </row>
        <row r="260">
          <cell r="A260" t="str">
            <v>18.1.3</v>
          </cell>
          <cell r="B260" t="str">
            <v>Beschermen van registraties</v>
          </cell>
        </row>
        <row r="261">
          <cell r="A261" t="str">
            <v>18.1.4</v>
          </cell>
          <cell r="B261" t="str">
            <v>Privacy en bescherming van persoonsgegevens</v>
          </cell>
        </row>
        <row r="262">
          <cell r="A262" t="str">
            <v>18.1.5</v>
          </cell>
          <cell r="B262" t="str">
            <v>Voorschriften voor het gebruik van cryptografische beheersmaatregelen</v>
          </cell>
        </row>
        <row r="263">
          <cell r="A263" t="str">
            <v>18.2</v>
          </cell>
          <cell r="B263" t="str">
            <v>Informatiebeveiligingsbeoordelingen</v>
          </cell>
        </row>
        <row r="264">
          <cell r="A264" t="str">
            <v>18.2.1</v>
          </cell>
          <cell r="B264" t="str">
            <v>Onafhankelijke beoordeling van informatiebeveiliging</v>
          </cell>
        </row>
        <row r="265">
          <cell r="A265" t="str">
            <v>18.2.2</v>
          </cell>
          <cell r="B265" t="str">
            <v>Naleving van beveiligingsbeleid en -normen</v>
          </cell>
        </row>
        <row r="266">
          <cell r="A266" t="str">
            <v>18.2.3</v>
          </cell>
          <cell r="B266" t="str">
            <v>Beoordeling van technische naleving</v>
          </cell>
        </row>
      </sheetData>
      <sheetData sheetId="17">
        <row r="2">
          <cell r="E2" t="str">
            <v>5.1.1.1</v>
          </cell>
          <cell r="F2" t="str">
            <v>Bestaat er een gedefinieerd informatiebeveiligingsbeleid?</v>
          </cell>
        </row>
        <row r="3">
          <cell r="E3" t="str">
            <v>5.1.1.2</v>
          </cell>
          <cell r="F3" t="str">
            <v>Is het Informatiebeveiligingsbeleid goedgekeurd door het management?</v>
          </cell>
        </row>
        <row r="4">
          <cell r="E4" t="str">
            <v>5.1.1.3</v>
          </cell>
          <cell r="F4" t="str">
            <v>Is het Informatiebeveiligingsbeleid gepubliceerd?</v>
          </cell>
        </row>
        <row r="5">
          <cell r="E5" t="str">
            <v>5.1.1.4</v>
          </cell>
          <cell r="F5" t="str">
            <v>Is het Informatiebeveiligingsbeleid gecommuniceerd naar alle werknemers?</v>
          </cell>
        </row>
        <row r="6">
          <cell r="E6" t="str">
            <v>5.1.1.5</v>
          </cell>
          <cell r="F6" t="str">
            <v>Is het Informatiebeveiligingsbeleid meegedeeld aan relevante externe partijen?</v>
          </cell>
        </row>
        <row r="7">
          <cell r="E7" t="str">
            <v>5.1.1.6</v>
          </cell>
          <cell r="F7" t="str">
            <v>Wordt het Informatiebeveiligingsbeleid begrepen?</v>
          </cell>
        </row>
        <row r="8">
          <cell r="E8" t="str">
            <v>5.1.1.7</v>
          </cell>
          <cell r="F8" t="str">
            <v>Bevat het Informatiebeveiligingsbeleid een definitie van informatiebeveiliging, de algemene doelstellingen, de scope en het belang van de beveiliging?</v>
          </cell>
        </row>
        <row r="9">
          <cell r="E9" t="str">
            <v>5.1.1.8</v>
          </cell>
          <cell r="F9" t="str">
            <v>Bevat het Informatiebeveiligingsbeleid een verklaring van het management, de intentie, het ondersteunen van de doelstellingen alsmede de principes van informatiebeveiliging?</v>
          </cell>
        </row>
        <row r="10">
          <cell r="E10" t="str">
            <v>5.1.1.9</v>
          </cell>
          <cell r="F10" t="str">
            <v>Bevat het Informatiebeveiligingsbeleid een kader voor de vaststelling van de beheersdoelstellingen en -maatregelen, inclusief de structuur van risicobeoordeling en risicomanagement?</v>
          </cell>
        </row>
        <row r="11">
          <cell r="E11" t="str">
            <v>5.1.1.10</v>
          </cell>
          <cell r="F11" t="str">
            <v>Bevat het beleid een uitleg van de security policies, principes, normen, en compliance-eisen?</v>
          </cell>
        </row>
        <row r="12">
          <cell r="E12" t="str">
            <v>5.1.1.11</v>
          </cell>
          <cell r="F12" t="str">
            <v>Bevat het beleid een definitie van algemene en specifieke verantwoordelijkheden voor het beheer van informatiebeveiliging, met inbegrip van de rapportage van informatiebeveiligingsincidenten?</v>
          </cell>
        </row>
        <row r="13">
          <cell r="E13" t="str">
            <v>5.1.1.12</v>
          </cell>
          <cell r="F13" t="str">
            <v>Bevat het beleid verwijzingen naar de documentatie waarin het beleid wordt ondersteund, bijv. meer gedetailleerde beveiligingsbeleid en procedures voor specifieke informatiesystemen of beveiligingsregels waar gebruikers aan moeten voldoen?</v>
          </cell>
        </row>
        <row r="14">
          <cell r="E14" t="str">
            <v>5.1.2.1</v>
          </cell>
          <cell r="F14" t="str">
            <v>Heeft het Informatiebeveiligingsbeleid een eigenaar?</v>
          </cell>
        </row>
        <row r="15">
          <cell r="E15" t="str">
            <v>5.1.2.2</v>
          </cell>
          <cell r="F15" t="str">
            <v>Heeft de eigenaar de verantwoordelijkheid voor beheer, de ontwikkeling, toetsing en evaluatie van het veiligheidsbeleid goedgekeurd ?</v>
          </cell>
        </row>
        <row r="16">
          <cell r="E16" t="str">
            <v>5.1.2.3</v>
          </cell>
          <cell r="F16" t="str">
            <v>Bestaan er gedefinieerde management reviewprocedures, waaronder een schema voor periodieke herziening van het beleid?</v>
          </cell>
        </row>
        <row r="17">
          <cell r="E17" t="str">
            <v>5.1.2.4</v>
          </cell>
          <cell r="F17" t="str">
            <v>Vindt er een herbeoordeling plaats in geval van wijzigingen binnen de organisatiestructuur, zakelijke omstandigheden, wettelijke voorwaarden, of technische omgeving?</v>
          </cell>
        </row>
        <row r="18">
          <cell r="E18" t="str">
            <v>5.1.2.5</v>
          </cell>
          <cell r="F18" t="str">
            <v>Omvat de beoordeling ook een evaluatie van de mogelijkheden tot verbetering van de informatiebeveiliging van de organisatie?</v>
          </cell>
        </row>
        <row r="19">
          <cell r="E19" t="str">
            <v>5.1.2.6</v>
          </cell>
          <cell r="F19" t="str">
            <v>Wordt voor de managementreview input geleverd door belanghebbenden?</v>
          </cell>
        </row>
        <row r="20">
          <cell r="E20" t="str">
            <v>5.1.2.7</v>
          </cell>
          <cell r="F20" t="str">
            <v>Zijn de resultaten van onafhankelijke beoordelingen ook input voor de managementreview?</v>
          </cell>
        </row>
        <row r="21">
          <cell r="E21" t="str">
            <v>5.1.2.8</v>
          </cell>
          <cell r="F21" t="str">
            <v>Zijn de statussen van preventieve en corrigerende maatregelen Input voor de managementreview?</v>
          </cell>
        </row>
        <row r="22">
          <cell r="E22" t="str">
            <v>5.1.2.9</v>
          </cell>
          <cell r="F22" t="str">
            <v>Zijn de resultaten van eerdere beoordelingen input voor de managementreview?</v>
          </cell>
        </row>
        <row r="23">
          <cell r="E23" t="str">
            <v>5.1.2.10</v>
          </cell>
          <cell r="F23" t="str">
            <v>Vormt  de review van de naleving van  het informatiebeveiligingsbeleid input voor de directiebeoordeling?</v>
          </cell>
        </row>
        <row r="24">
          <cell r="E24" t="str">
            <v>5.1.2.11</v>
          </cell>
          <cell r="F24" t="str">
            <v>Vormen veranderingen in de organisatorische omgeving, zakelijke omstandigheden, de beschikbaarheid van resources, contractuele, reglementaire en wettelijke voorwaarden, of om de technische omgeving input voor de managementreview?</v>
          </cell>
        </row>
        <row r="25">
          <cell r="E25" t="str">
            <v>5.1.2.12</v>
          </cell>
          <cell r="F25" t="str">
            <v>Vormen trends in verband met bedreigingen en kwetsbaarheden Input voor de managementreview?</v>
          </cell>
        </row>
        <row r="26">
          <cell r="E26" t="str">
            <v>5.1.2.13</v>
          </cell>
          <cell r="F26" t="str">
            <v>Vormen gerapporteerde informatiebeveiligingsincidenten input voor de directiebeoordeling?</v>
          </cell>
        </row>
        <row r="27">
          <cell r="E27" t="str">
            <v>5.1.2.14</v>
          </cell>
          <cell r="F27" t="str">
            <v>Worden aanbevelingen die de relevante autoriteiten hebben aangeleverd meegenomen in de managementreview?</v>
          </cell>
        </row>
        <row r="28">
          <cell r="E28" t="str">
            <v>5.1.2.15</v>
          </cell>
          <cell r="F28" t="str">
            <v>Zijn beslissingen over de verbetering van de organisatieaanpak van het beheer van informatiebeveiliging onderdeel van de uitvoer van de managementreview?</v>
          </cell>
        </row>
        <row r="29">
          <cell r="E29" t="str">
            <v>5.1.2.16</v>
          </cell>
          <cell r="F29" t="str">
            <v>Bevat de output van de directiebeoordeling beslissingen over verbetering van de beheersdoelstellingen en controles?</v>
          </cell>
        </row>
        <row r="30">
          <cell r="E30" t="str">
            <v>5.1.2.17</v>
          </cell>
          <cell r="F30" t="str">
            <v>Bevat de output van de managementreview beslissingen over verbetering van de toewijzing van middelen en / of verantwoordelijkheden?</v>
          </cell>
        </row>
        <row r="31">
          <cell r="E31" t="str">
            <v>5.1.2.18</v>
          </cell>
          <cell r="F31" t="str">
            <v>Wordt de beoordeling door het management geregistreerd?</v>
          </cell>
        </row>
        <row r="32">
          <cell r="E32" t="str">
            <v>5.1.2.19</v>
          </cell>
          <cell r="F32" t="str">
            <v>Is toestemming van het management voor het herziene beleid verkregen?</v>
          </cell>
        </row>
        <row r="33">
          <cell r="E33" t="str">
            <v>6.1.1.1</v>
          </cell>
          <cell r="F33" t="str">
            <v>Wordt de toewijzing van informatiebeveiliging verantwoordelijkheden gedaan in overeenstemming met het informatiebeveiligingsbeleid?</v>
          </cell>
        </row>
        <row r="34">
          <cell r="E34" t="str">
            <v>6.1.1.2</v>
          </cell>
          <cell r="F34" t="str">
            <v>Is de entiteit die verantwoordelijk is voor elk actief of beveiliging proces toegewezen en worden de details van deze verantwoordelijkheid gedocumenteerd?</v>
          </cell>
        </row>
        <row r="35">
          <cell r="E35" t="str">
            <v>6.1.1.3</v>
          </cell>
          <cell r="F35" t="str">
            <v>Worden bevoegdheidsniveaus duidelijk gedefinieerd en gedocumenteerd?</v>
          </cell>
        </row>
        <row r="36">
          <cell r="E36" t="str">
            <v>6.1.1.4</v>
          </cell>
          <cell r="F36" t="str">
            <v>Worden de activa, security processen en verantwoordelijkheden voor elk afzonderlijk systeem geïdentificeerd en duidelijk omschreven?</v>
          </cell>
        </row>
        <row r="37">
          <cell r="E37" t="str">
            <v>6.1.1.5</v>
          </cell>
          <cell r="F37" t="str">
            <v>Zijn verantwoordelijkheid voor de bescherming van de individuele activa en voor het uitvoeren van specifieke security processen duidelijk geïdentificeerd?</v>
          </cell>
        </row>
        <row r="38">
          <cell r="E38" t="str">
            <v>6.1.1.6</v>
          </cell>
          <cell r="F38" t="str">
            <v>Zijn lokale verantwoordelijkheid voor de bescherming van de activa en voor het uitvoeren van specifieke beveiligingsprocessen, zoals business continuity planning, duidelijk omschreven?</v>
          </cell>
        </row>
        <row r="39">
          <cell r="E39" t="str">
            <v>6.1.2.1</v>
          </cell>
          <cell r="F39" t="str">
            <v>Wordt er voor gezorgd dat geen enkele persoon zonder toestemming of detectie bezittingen kan openen, wijzigen of gebruiken?</v>
          </cell>
        </row>
        <row r="40">
          <cell r="E40" t="str">
            <v>6.1.2.2</v>
          </cell>
          <cell r="F40" t="str">
            <v>Zorg je ervoor dat het starten van elke activiteit wordt gescheiden van autorisatie daarvoor?</v>
          </cell>
        </row>
        <row r="41">
          <cell r="E41" t="str">
            <v>6.1.2.3</v>
          </cell>
          <cell r="F41" t="str">
            <v>Hebt u de risico's  van samenspanning in het ontwerpen van uw beheersmaatregelen meegenomen?</v>
          </cell>
        </row>
        <row r="42">
          <cell r="E42" t="str">
            <v>6.1.3.1</v>
          </cell>
          <cell r="F42" t="str">
            <v>Heeft u procedures die aangeven wanneer en door wie contact met autoriteiten (bijvoorbeeld burgemeester, politie, brandweer, toezichthouders) moet worden opgenomen in het geval van (informatie)beveiligingsincidenten?</v>
          </cell>
        </row>
        <row r="43">
          <cell r="E43" t="str">
            <v>6.1.3.2</v>
          </cell>
          <cell r="F43" t="str">
            <v>Hebt u procedures om vast te stellen dat externe derden (bijv. een internet service provider of telecommunicatiebedrijf) moeten worden ingeschakeld wanneer u bijvoorbeeld wordt aangevallen vanaf het internet - om actie te ondernemen tegen de aanvalsbron?</v>
          </cell>
        </row>
        <row r="44">
          <cell r="E44" t="str">
            <v>6.1.3.3</v>
          </cell>
          <cell r="F44" t="str">
            <v>Hebben deze procedures aangeven hoe geconstateerde informatiebeveiliging incidenten moeten worden gemeld in een tijdig, indien het vermoeden bestaat dat wetten kan zijn geschonden?</v>
          </cell>
        </row>
        <row r="45">
          <cell r="E45" t="str">
            <v>6.1.3.4</v>
          </cell>
          <cell r="F45" t="str">
            <v>Onderhoudt u formele contacten met andere overheden, hulpdiensten, en de gezondheid en veiligheid, bijv. brandweer (in verband met business continuity ) ?</v>
          </cell>
        </row>
        <row r="46">
          <cell r="E46" t="str">
            <v>6.1.3.5</v>
          </cell>
          <cell r="F46" t="str">
            <v>Heeft u formele contacten met telecomproviders (in verband met lijn routing en beschikbaarheid)?</v>
          </cell>
        </row>
        <row r="47">
          <cell r="E47" t="str">
            <v>6.1.3.6</v>
          </cell>
          <cell r="F47" t="str">
            <v>Heeft u formele contacten met waterleveranciers (in verband met koelfaciliteiten voor apparatuur)?</v>
          </cell>
        </row>
        <row r="48">
          <cell r="E48" t="str">
            <v>6.1.4.1</v>
          </cell>
          <cell r="F48" t="str">
            <v>Is uw organisatie lid van special interest groups of fora als een middel om kennis te verkrijgen over best practices en op de hoogte te blijven van relevante informatie over de informatiebeveiliging?</v>
          </cell>
        </row>
        <row r="49">
          <cell r="E49" t="str">
            <v>6.1.4.2</v>
          </cell>
          <cell r="F49" t="str">
            <v>Is uw organisatie lid van special interest groups of fora als een middel om te ervoor te zorgen dat er begrip bestaat van de informatiebeveiligingsomgeving ?</v>
          </cell>
        </row>
        <row r="50">
          <cell r="E50" t="str">
            <v>6.1.4.3</v>
          </cell>
          <cell r="F50" t="str">
            <v>Is uw organisatie lid van special interest groups of fora als een middel om kennis over nieuwe technologieën, producten, bedreigingen, of kwetsbaarheden te delen en informatie uit te wisselen?</v>
          </cell>
        </row>
        <row r="51">
          <cell r="E51" t="str">
            <v>6.1.4.4</v>
          </cell>
          <cell r="F51" t="str">
            <v>Is uw organisatie lid van special interest groups of fora als een middel om geschikte contacten te vinden bij het omgaan met informatiebeveiligingsincidenten ?</v>
          </cell>
        </row>
        <row r="52">
          <cell r="E52" t="str">
            <v>6.1.4.5</v>
          </cell>
          <cell r="F52" t="str">
            <v>Is uw organisatie lid van special interest groups of fora als een middel om vroegtijdige waarschuwingen, aanbevelingen en patches te ontvangen met betrekking tot aanvallen en kwetsbaarheden?</v>
          </cell>
        </row>
        <row r="53">
          <cell r="E53" t="str">
            <v>6.1.4.6</v>
          </cell>
          <cell r="F53" t="str">
            <v>Is uw organisatie lid van special interest groups of fora als een middel om gespecialiseerde informatiebeveiligingsadviezen te krijgen ?</v>
          </cell>
        </row>
        <row r="54">
          <cell r="E54" t="str">
            <v>6.1.5.1</v>
          </cell>
          <cell r="F54" t="str">
            <v>Waarborgt de projectmanagementmethode dat in elk project informatiebeveiligingsdoelstellingen worden opgenomen in de projectdoelstellingen</v>
          </cell>
        </row>
        <row r="55">
          <cell r="E55" t="str">
            <v>6.1.5.2</v>
          </cell>
          <cell r="F55" t="str">
            <v>Waarborgt de projectmanagementmethode dat in een vroeg stadium van het een risicobeoordeling van informatiebeveiliging project wordt uitgevoerd om de nodige beheersmaatregelen te identificeren</v>
          </cell>
        </row>
        <row r="56">
          <cell r="E56" t="str">
            <v>6.1.5.3</v>
          </cell>
          <cell r="F56" t="str">
            <v>Waarborgt de projectmanagementmethode dat  informatiebeveiliging deel uitmaakt van alle fasen van de toegepaste projectmethodologie</v>
          </cell>
        </row>
        <row r="57">
          <cell r="E57" t="str">
            <v>6.2.1.1</v>
          </cell>
          <cell r="F57" t="str">
            <v>Heeft u een mobiel computing beleid, waarin rekening wordt gehouden met de risico's van het werken met mobiele computer apparatuur in onbeschermde omgevingen ?</v>
          </cell>
        </row>
        <row r="58">
          <cell r="E58" t="str">
            <v>6.2.1.2</v>
          </cell>
          <cell r="F58" t="str">
            <v>Staan in het mobiel computing beleid de eisen voor de fysieke beveiliging, toegangscontrole, cryptografische technieken, back- ups, en virusbescherming ?</v>
          </cell>
        </row>
        <row r="59">
          <cell r="E59" t="str">
            <v>6.2.1.3</v>
          </cell>
          <cell r="F59" t="str">
            <v>Staan in het mobiel computing beleid ook regels en adviezen over het aansluiten van mobiele faciliteiten aan netwerken in openbare plaatsen?</v>
          </cell>
        </row>
        <row r="60">
          <cell r="E60" t="str">
            <v>6.2.1.4</v>
          </cell>
          <cell r="F60" t="str">
            <v>Heeft u bescherming ingericht om de ongeoorloofde toegang tot of openbaarmaking van de informatie die is opgeslagen en verwerkt door deze faciliteiten, te voorkomen met behulp bijvoorbeeld cryptografische technieken ?</v>
          </cell>
        </row>
        <row r="61">
          <cell r="E61" t="str">
            <v>6.2.1.5</v>
          </cell>
          <cell r="F61" t="str">
            <v>Bestaan er maatregelen tegen kwaadaardige software en worden deze effectief geactualiseerd?</v>
          </cell>
        </row>
        <row r="62">
          <cell r="E62" t="str">
            <v>6.2.1.6</v>
          </cell>
          <cell r="F62" t="str">
            <v>Worden regelmatig back- ups van bedrijfskritische informatie gemaakt?</v>
          </cell>
        </row>
        <row r="63">
          <cell r="E63" t="str">
            <v>6.2.1.7</v>
          </cell>
          <cell r="F63" t="str">
            <v>Vindt remote toegang tot zakelijke informatie over openbare netwerken vanaf mobiele apparaten alleen plaats na een succesvolle identificatie en authenticatie met passende authenticatiemechanismen?</v>
          </cell>
        </row>
        <row r="64">
          <cell r="E64" t="str">
            <v>6.2.1.8</v>
          </cell>
          <cell r="F64" t="str">
            <v>Heeft u fysieke anti-diefstal maatregelen voor mobiele apparaten voor, bijvoorbeeld, in auto's en andere vormen van vervoer, hotelkamers, congrescentra, en andere ontmoetingsplaatsen?</v>
          </cell>
        </row>
        <row r="65">
          <cell r="E65" t="str">
            <v>6.2.1.9</v>
          </cell>
          <cell r="F65" t="str">
            <v>Zorgt u ervoor dat de mobiele apparatuur met belangrijke, gevoelige en / of kritische informatie niet onbeheerd wordt achtergelaten en, waar mogelijk, fysiek wordt opgeborgen, of dat speciale sloten worden gebruikt om de apparatuur te beveiligen tegen diefstal?</v>
          </cell>
        </row>
        <row r="66">
          <cell r="E66" t="str">
            <v>6.2.1.10</v>
          </cell>
          <cell r="F66" t="str">
            <v>Heeft het personeel  een training gehad voor het omgaan met mobiele apparaten om hun bewust te maken van de extra risico's als gevolg van deze manier van werken?</v>
          </cell>
        </row>
        <row r="67">
          <cell r="E67" t="str">
            <v>6.2.2.1</v>
          </cell>
          <cell r="F67" t="str">
            <v>Is telewerken toegestaan en wordt het gecontroleerd door het management?</v>
          </cell>
        </row>
        <row r="68">
          <cell r="E68" t="str">
            <v>6.2.2.2</v>
          </cell>
          <cell r="F68" t="str">
            <v>Verstrekt u geschikte apparatuur en opslagmeubilair om telewerken te faciliteren?</v>
          </cell>
        </row>
        <row r="69">
          <cell r="E69" t="str">
            <v>6.2.2.3</v>
          </cell>
          <cell r="F69" t="str">
            <v>Zijn de aard van het werk, de werktijden, de classificatie van de informatie die kan worden gebruikt en de interne systemen en diensten die de telewerker kan gebruiken vastgelegd?</v>
          </cell>
        </row>
        <row r="70">
          <cell r="E70" t="str">
            <v>6.2.2.4</v>
          </cell>
          <cell r="F70" t="str">
            <v>Heeft u geschikte telewerken communicatieapparatuur, inclusief methoden voor het beveiligen van toegang op afstand?</v>
          </cell>
        </row>
        <row r="71">
          <cell r="E71" t="str">
            <v>6.2.2.5</v>
          </cell>
          <cell r="F71" t="str">
            <v>Heeft u regels voor passende fysieke beveiligingsmaatregelen van telewerken apparatuur en activiteiten?</v>
          </cell>
        </row>
        <row r="72">
          <cell r="E72" t="str">
            <v>6.2.2.6</v>
          </cell>
          <cell r="F72" t="str">
            <v>Heeft u regels en richtlijnen voor gebruik en toegang voor familie en bezoekers tot de verstrekte telewerkapparatuur en informatie?</v>
          </cell>
        </row>
        <row r="73">
          <cell r="E73" t="str">
            <v>6.2.2.7</v>
          </cell>
          <cell r="F73" t="str">
            <v>Biedt u hardware en software ondersteuning en onderhoud voor telewerken activiteiten?</v>
          </cell>
        </row>
        <row r="74">
          <cell r="E74" t="str">
            <v>6.2.2.8</v>
          </cell>
          <cell r="F74" t="str">
            <v>Heeft u een verzekering afgesloten voor telewerken activiteiten?</v>
          </cell>
        </row>
        <row r="75">
          <cell r="E75" t="str">
            <v>6.2.2.9</v>
          </cell>
          <cell r="F75" t="str">
            <v>Heeft u procedures voor back-up en business continuity voor telewerken activiteiten?</v>
          </cell>
        </row>
        <row r="76">
          <cell r="E76" t="str">
            <v>6.2.2.10</v>
          </cell>
          <cell r="F76" t="str">
            <v>Oefent u controle en toezicht uit op de veiligheid van telewerken activiteiten?</v>
          </cell>
        </row>
        <row r="77">
          <cell r="E77" t="str">
            <v>6.2.2.11</v>
          </cell>
          <cell r="F77" t="str">
            <v>Zorgt u voor intrekking van autorisaties en toegangsrechten, en de teruggave van de telewerk apparatuur bij beëindiging van de activiteiten?</v>
          </cell>
        </row>
        <row r="78">
          <cell r="E78" t="str">
            <v>7.1.1.1</v>
          </cell>
          <cell r="F78" t="str">
            <v>Controleert u sollicitanten en inhuurkrachten op aanwezigheid van voldoende verschillende referenties, bijv. een zakelijke en een persoonlijke '?</v>
          </cell>
        </row>
        <row r="79">
          <cell r="E79" t="str">
            <v>7.1.1.2</v>
          </cell>
          <cell r="F79" t="str">
            <v>Controleert u sollicitanten en inhuurkrachten op volledigheid en nauwkeurigheid van hun curriculum vitae'?</v>
          </cell>
        </row>
        <row r="80">
          <cell r="E80" t="str">
            <v>7.1.1.3</v>
          </cell>
          <cell r="F80" t="str">
            <v>Controleert u sollicitanten en inhuurkrachten op juistheid van (academische) opleiding en op juistheid van professionele kwalificaties'?</v>
          </cell>
        </row>
        <row r="81">
          <cell r="E81" t="str">
            <v>7.1.1.4</v>
          </cell>
          <cell r="F81" t="str">
            <v>Controleert u de identiteit van sollicitanten en inhuurkrachten op juistheid op basis van hun paspoort of een soortgelijk document)'?</v>
          </cell>
        </row>
        <row r="82">
          <cell r="E82" t="str">
            <v>7.1.1.5</v>
          </cell>
          <cell r="F82" t="str">
            <v>Controleert u sollicitanten en inhuurkrachten op betrouwbaarheid zoals op basis van raadplegen van een kredietregister of controles van het strafregister'?</v>
          </cell>
        </row>
        <row r="83">
          <cell r="E83" t="str">
            <v>7.1.1.6</v>
          </cell>
          <cell r="F83" t="str">
            <v>Overweegt u ook verdergaande, meer gedetailleerde controles wanneer de persoon toegang krijgt tot zeer vertrouwelijke informatie?</v>
          </cell>
        </row>
        <row r="84">
          <cell r="E84" t="str">
            <v>7.1.1.7</v>
          </cell>
          <cell r="F84" t="str">
            <v>Heeft u procedures waarin criteria en beperkingen voor screening staan aangegeven, bijvoorbeeld wie wanneer een screening mag aanvragen?</v>
          </cell>
        </row>
        <row r="85">
          <cell r="E85" t="str">
            <v>7.1.1.8</v>
          </cell>
          <cell r="F85" t="str">
            <v>Wordt een screening ook voor aannemers uitgevoerd en derde vereist?</v>
          </cell>
        </row>
        <row r="86">
          <cell r="E86" t="str">
            <v>7.1.1.9</v>
          </cell>
          <cell r="F86" t="str">
            <v>Wanneer aannemers worden verstrekt via een uitzendbureau worden geworven - staat in het contract met het bureau duidelijk de verantwoordelijkheden van het bureau voor de screening en de aanmeldingsprocedures?</v>
          </cell>
        </row>
        <row r="87">
          <cell r="E87" t="str">
            <v>7.1.1.10</v>
          </cell>
          <cell r="F87" t="str">
            <v>Staan in overeenkomsten met derden duidelijk alle verantwoordelijkheden voor de aanmeldingsprocedures en voor het screenen?</v>
          </cell>
        </row>
        <row r="88">
          <cell r="E88" t="str">
            <v>7.1.1.11</v>
          </cell>
          <cell r="F88" t="str">
            <v>Wordt de informatie die over de kandidaten wordt verzameld, behandeld in overeenstemming met de toepasselijke wetgeving?</v>
          </cell>
        </row>
        <row r="89">
          <cell r="E89" t="str">
            <v>7.1.1.12</v>
          </cell>
          <cell r="F89" t="str">
            <v>Worden de kandidaten vooraf geïnformeerd over de screening activiteiten (afhankelijk van de toepasselijke wetgeving)?</v>
          </cell>
        </row>
        <row r="90">
          <cell r="E90" t="str">
            <v>7.1.2.1</v>
          </cell>
          <cell r="F90" t="str">
            <v>Staat in de arbeidsvoorwaarden van alle werknemers, contractanten en derde gebruikers die toegang hebben tot gevoelige informatie de eis dat ze een geheimhoudingsverklaring of non-disclosure agreement ondertekenen voorafgaand aan de toegang tot informatie en verwerkingsinstallaties?</v>
          </cell>
        </row>
        <row r="91">
          <cell r="E91" t="str">
            <v>7.1.2.2</v>
          </cell>
          <cell r="F91" t="str">
            <v>Staat in de voorwaarden dat de werknemer, de aannemer en derde de wettelijke verantwoordelijkheden en rechten van een anderen, bijv. met betrekking tot het auteursrecht  of de wetgeving inzake gegevensbescherming, zullen hanteren?</v>
          </cell>
        </row>
        <row r="92">
          <cell r="E92" t="str">
            <v>7.1.2.3</v>
          </cell>
          <cell r="F92" t="str">
            <v>Staat in de arbeidsvoorwaarden dat de werknemer, opdrachtnemer of derden de verantwoordelijkheden voor de classificatie van informatie en het beheer van de organisatie activa in verband met informatiesystemen en-diensten dienen te respecteren ?</v>
          </cell>
        </row>
        <row r="93">
          <cell r="E93" t="str">
            <v>7.1.2.4</v>
          </cell>
          <cell r="F93" t="str">
            <v>Staat in de  voorwaarden dat de werknemer, de aannemer of derden gebruiker verantwoordelijk zijn voor de verwerking van informatie die wordt ontvangen van andere bedrijven of externe partijen ?</v>
          </cell>
        </row>
        <row r="94">
          <cell r="E94" t="str">
            <v>7.1.2.5</v>
          </cell>
          <cell r="F94" t="str">
            <v>Staat in de voorwaarden dat de organisatie verantwoordelijk is voor de verwerking van persoonlijke gegevens, met inbegrip van persoonlijke informatie als gevolg van, of in de loop van de werkrelatie bij de organisatie ?</v>
          </cell>
        </row>
        <row r="95">
          <cell r="E95" t="str">
            <v>7.1.2.6</v>
          </cell>
          <cell r="F95" t="str">
            <v>Staat in de voorwaarden dat de verantwoordelijkheden ook gelden buiten de gebouwen van de organisatie en buiten de normale werkuren, bijv. in het geval van thuiswerken ?</v>
          </cell>
        </row>
        <row r="96">
          <cell r="E96" t="str">
            <v>7.1.2.7</v>
          </cell>
          <cell r="F96" t="str">
            <v>Staan er sancties in de voorwaarden voor het geval dat de medewerker zich niet houdt aan de informatiebeveiligingseisen van de organisatie ?</v>
          </cell>
        </row>
        <row r="97">
          <cell r="E97" t="str">
            <v>7.1.2.8</v>
          </cell>
          <cell r="F97" t="str">
            <v>Zorgt uw organisatie ervoor dat werknemers, contractanten en derde gebruikers akkoord gaan met de algemene voorwaarden ?</v>
          </cell>
        </row>
        <row r="98">
          <cell r="E98" t="str">
            <v>7.1.2.9</v>
          </cell>
          <cell r="F98" t="str">
            <v>Heeft u in de voorwaarden opgenomen dat de verantwoordelijkheden van kracht blijven gedurende een bepaalde periode na het einde van het dienstverband ?</v>
          </cell>
        </row>
        <row r="99">
          <cell r="E99" t="str">
            <v>7.2.1.1</v>
          </cell>
          <cell r="F99" t="str">
            <v>Zorgt de directie ervoor dat de werknemers, contractanten en derde gebruikers goed worden ingelicht over hun rol ten aanzien van informatiebeveiliging en hun verantwoordelijkheden voorafgaand aan de toegang tot gevoelige informatie of informatiesystemen?</v>
          </cell>
        </row>
        <row r="100">
          <cell r="E100" t="str">
            <v>7.2.1.2</v>
          </cell>
          <cell r="F100" t="str">
            <v>Zorgt de directie ervoor dat de werknemers, contractanten en derden gebruikers zijn voorzien van richtlijnen waarin de verwachtingen ten aanzien van hun rol op het gebied van beveiliging binnen de organisatie zijn verwoord?</v>
          </cell>
        </row>
        <row r="101">
          <cell r="E101" t="str">
            <v>7.2.1.3</v>
          </cell>
          <cell r="F101" t="str">
            <v>Zorgt de directie ervoor dat de werknemers, contractanten en derde gebruikers zijn gemotiveerd om het beveiligingsbeleid van de organisatie na te komen?</v>
          </cell>
        </row>
        <row r="102">
          <cell r="E102" t="str">
            <v>7.2.1.4</v>
          </cell>
          <cell r="F102" t="str">
            <v>Zorgt de directie ervoor dat de werknemers, contractanten en derde gebruikers zich bewust zijn van hun rollen en verantwoordelijkheden op het gebied van informatiebeveiliging binnen de organisatie?</v>
          </cell>
        </row>
        <row r="103">
          <cell r="E103" t="str">
            <v>7.2.1.5</v>
          </cell>
          <cell r="F103" t="str">
            <v>Zorgt de directie ervoor dat de werknemers, contractanten en derde gebruikers voldoen aan de voorwaarden van de arbeidsvoorwaarden, die informatiebeveiligingsbeleid van de organisatie en passende methoden van werken omvat ?</v>
          </cell>
        </row>
        <row r="104">
          <cell r="E104" t="str">
            <v>7.2.1.6</v>
          </cell>
          <cell r="F104" t="str">
            <v>Zorgt de directie ervoor dat de werknemers, contractanten en derde gebruikers blijvend de juiste vaardigheden en kwalificaties hebben ?</v>
          </cell>
        </row>
        <row r="105">
          <cell r="E105" t="str">
            <v>7.2.2.1</v>
          </cell>
          <cell r="F105" t="str">
            <v>Is er een formeel introductieprogramma proces ontwikkeld om het beleid en de verwachtingen van de organisatie beveiliging voor toegang tot informatie of diensten bij medewerkers te introduceren?</v>
          </cell>
        </row>
        <row r="106">
          <cell r="E106" t="str">
            <v>7.2.2.2</v>
          </cell>
          <cell r="F106" t="str">
            <v>Bestaat er een doorlopend security awareness programma en training voor alle werknemers en aannemers?</v>
          </cell>
        </row>
        <row r="107">
          <cell r="E107" t="str">
            <v>7.2.2.3</v>
          </cell>
          <cell r="F107" t="str">
            <v>Worden in de permanente opleiding beveiliging, juridische verantwoordelijkheden en business controls voorgeschreven?</v>
          </cell>
        </row>
        <row r="108">
          <cell r="E108" t="str">
            <v>7.2.2.4</v>
          </cell>
          <cell r="F108" t="str">
            <v>Omvat de permanente opleiding het juiste gebruik van informatieverwerkende faciliteiten bv inlogprocedure, het gebruik van softwarepakketten en informatie over het disciplinaire proces?</v>
          </cell>
        </row>
        <row r="109">
          <cell r="E109" t="str">
            <v>7.2.2.5</v>
          </cell>
          <cell r="F109" t="str">
            <v>Zijn de security awareness, training en opleidingsactiviteiten geschikt en relevant voor de rol van de persoon, verantwoordelijkheden en vaardigheden?</v>
          </cell>
        </row>
        <row r="110">
          <cell r="E110" t="str">
            <v>7.2.2.6</v>
          </cell>
          <cell r="F110" t="str">
            <v>Omvat de security awareness opleiding en training informatie over omgaan met bekende bedreigingen, wie te contacteren voor verdere beveiliging advies en de juiste kanalen voor het melden van informatie security incidenten?</v>
          </cell>
        </row>
        <row r="111">
          <cell r="E111" t="str">
            <v>7.2.3.1</v>
          </cell>
          <cell r="F111" t="str">
            <v>Wordt voorafgaande aan het starten van een disciplinair proces gecontroleerd of daadwerkelijk een inbreuk op de beveiliging heeft plaatsgevonden?</v>
          </cell>
        </row>
        <row r="112">
          <cell r="E112" t="str">
            <v>7.2.3.2</v>
          </cell>
          <cell r="F112" t="str">
            <v>Zorgt het formele disciplinaire proces voor een correcte en eerlijke behandeling van werknemers die worden verdacht van het plegen van inbreuken op de beveiliging ?</v>
          </cell>
        </row>
        <row r="113">
          <cell r="E113" t="str">
            <v>7.2.3.3</v>
          </cell>
          <cell r="F113" t="str">
            <v>Wordt in de formele disciplinaire werkwijze rekening gehouden met factoren zoals de aard en de ernst van de overtreding en de gevolgen voor de bedrijfsvoering?</v>
          </cell>
        </row>
        <row r="114">
          <cell r="E114" t="str">
            <v>7.2.3.4</v>
          </cell>
          <cell r="F114" t="str">
            <v>Wordt in de formele disciplinaire werkwijze rekening gehouden met andere factoren, zoals het al dan niet eerste vergrijp?</v>
          </cell>
        </row>
        <row r="115">
          <cell r="E115" t="str">
            <v>7.2.3.5</v>
          </cell>
          <cell r="F115" t="str">
            <v>Wordt in de formele disciplinaire werkwijze rekening gehouden met factoren zoals de vraag of de overtreder goed is opgeleid ?</v>
          </cell>
        </row>
        <row r="116">
          <cell r="E116" t="str">
            <v>7.2.3.6</v>
          </cell>
          <cell r="F116" t="str">
            <v>Wordt in de formele disciplinaire werkwijze rekening gehouden met de relevante wetgeving ?</v>
          </cell>
        </row>
        <row r="117">
          <cell r="E117" t="str">
            <v>7.2.3.7</v>
          </cell>
          <cell r="F117" t="str">
            <v>Wordt in de formele disciplinaire werkwijze rekening gehouden met zakelijke contracten en andere vereiste factoren?</v>
          </cell>
        </row>
        <row r="118">
          <cell r="E118" t="str">
            <v>7.2.3.8</v>
          </cell>
          <cell r="F118" t="str">
            <v>Wordt in de procedure gezorgd voor onmiddellijke intrekking van plichten, toegangsrechten en privileges, en voor het onmiddellijk begeleid van de locatie verwijderen in geval van ernstig wangedrag ?</v>
          </cell>
        </row>
        <row r="119">
          <cell r="E119" t="str">
            <v>7.3.1.1</v>
          </cell>
          <cell r="F119" t="str">
            <v>Omvat de communicatie bij beëindiging van het arbeidscontract de voortzetting van de verantwoordelijkheden voor een bepaalde periode na het einde van de contractperiode van de werknemer, contractant of derden gebruiker ?</v>
          </cell>
        </row>
        <row r="120">
          <cell r="E120" t="str">
            <v>7.3.1.2</v>
          </cell>
          <cell r="F120" t="str">
            <v>Omvat de communicatie bij beëindiging van het arbeidscontract de voortzetting van de juridische verantwoordelijkheden voor een bepaalde periode na het einde van de contractperiode van de werknemer, contractant of derden gebruiker ?</v>
          </cell>
        </row>
        <row r="121">
          <cell r="E121" t="str">
            <v>7.3.1.3</v>
          </cell>
          <cell r="F121" t="str">
            <v>Ziet de communicatie terzake de beëindiging van het contract ook op de geheimhoudingsverklaring ( zie 6.1.5 ) voor een bepaalde periode na het einde van de werkgelegenheid van de werknemer contractant of derden gebruiker ?</v>
          </cell>
        </row>
        <row r="122">
          <cell r="E122" t="str">
            <v>7.3.1.4</v>
          </cell>
          <cell r="F122" t="str">
            <v>Zijn verantwoordelijkheden en plichten geldig na beëindiging van het dienstverband in contracten gebruiker aannemer of derden werknemer ?</v>
          </cell>
        </row>
        <row r="123">
          <cell r="E123" t="str">
            <v>7.3.1.5</v>
          </cell>
          <cell r="F123" t="str">
            <v>Zijn wijzigingen van verantwoordelijkheid of tewerkstelling beheerd als de beëindiging van de respectieve verantwoordelijkheid of de werkgelegenheid en wordt de nieuwe verantwoordelijkheid of werkgelegenheid gecontroleerd zoals beschreven in artikel 7.1 ?</v>
          </cell>
        </row>
        <row r="124">
          <cell r="E124" t="str">
            <v>8.1.1.1</v>
          </cell>
          <cell r="F124" t="str">
            <v>Zijn alle bedrijfsmiddelen en het belang ervan voor de organisatie gedocumenteerd en geregistreerd?</v>
          </cell>
        </row>
        <row r="125">
          <cell r="E125" t="str">
            <v>8.1.1.2</v>
          </cell>
          <cell r="F125" t="str">
            <v>Bevat de registratie van bedrijfsmiddelen informatie zoals het type, het formaat, de locatie, backup-informatie, licentie-informatie en het belang ervan voor de organisatie?</v>
          </cell>
        </row>
        <row r="126">
          <cell r="E126" t="str">
            <v>8.1.1.3</v>
          </cell>
          <cell r="F126" t="str">
            <v>Zijn eigendom en informatie classificatie overeengekomen en gedocumenteerd voor elk van de activa?</v>
          </cell>
        </row>
        <row r="127">
          <cell r="E127" t="str">
            <v>8.1.1.4</v>
          </cell>
          <cell r="F127" t="str">
            <v>Heeft u een inventaris van databases en kritische data bestanden?</v>
          </cell>
        </row>
        <row r="128">
          <cell r="E128" t="str">
            <v>8.1.1.5</v>
          </cell>
          <cell r="F128" t="str">
            <v>Heeft u een inventaris van contracten en overeenkomsten?</v>
          </cell>
        </row>
        <row r="129">
          <cell r="E129" t="str">
            <v>8.1.1.6</v>
          </cell>
          <cell r="F129" t="str">
            <v>Heeft u een inventarisatie van de documentatie?</v>
          </cell>
        </row>
        <row r="130">
          <cell r="E130" t="str">
            <v>8.1.1.7</v>
          </cell>
          <cell r="F130" t="str">
            <v>Heeft u een inventarisatie van gebruikershandleidingen?</v>
          </cell>
        </row>
        <row r="131">
          <cell r="E131" t="str">
            <v>8.1.1.8</v>
          </cell>
          <cell r="F131" t="str">
            <v>Heeft u een inventarisatie van operationele of ondersteunende procedures?</v>
          </cell>
        </row>
        <row r="132">
          <cell r="E132" t="str">
            <v>8.1.1.9</v>
          </cell>
          <cell r="F132" t="str">
            <v>Heeft u een inventarisatie van business continuity plannen?</v>
          </cell>
        </row>
        <row r="133">
          <cell r="E133" t="str">
            <v>8.1.1.10</v>
          </cell>
          <cell r="F133" t="str">
            <v>Heeft u een inventarisatie van noodvoorzieningen?</v>
          </cell>
        </row>
        <row r="134">
          <cell r="E134" t="str">
            <v>8.1.1.11</v>
          </cell>
          <cell r="F134" t="str">
            <v>Heeft u een inventarisatie van gearchiveerde informatie?</v>
          </cell>
        </row>
        <row r="135">
          <cell r="E135" t="str">
            <v>8.1.1.12</v>
          </cell>
          <cell r="F135" t="str">
            <v>Heeft u een inventarisatie van applicatiesoftware?</v>
          </cell>
        </row>
        <row r="136">
          <cell r="E136" t="str">
            <v>8.1.1.13</v>
          </cell>
          <cell r="F136" t="str">
            <v>Heeft u een inventarisatie van de systeemsoftware?</v>
          </cell>
        </row>
        <row r="137">
          <cell r="E137" t="str">
            <v>8.1.1.14</v>
          </cell>
          <cell r="F137" t="str">
            <v>Heeft u een inventarisatie van de ontwikkeling tools en utilities?</v>
          </cell>
        </row>
        <row r="138">
          <cell r="E138" t="str">
            <v>8.1.1.15</v>
          </cell>
          <cell r="F138" t="str">
            <v>Heeft u een inventarisatie van computerapparatuur?</v>
          </cell>
        </row>
        <row r="139">
          <cell r="E139" t="str">
            <v>8.1.1.16</v>
          </cell>
          <cell r="F139" t="str">
            <v>Heeft u een inventarisatie van de communicatie-apparatuur?</v>
          </cell>
        </row>
        <row r="140">
          <cell r="E140" t="str">
            <v>8.1.1.17</v>
          </cell>
          <cell r="F140" t="str">
            <v>Heeft u een inventarisatie van verwijderbare media?</v>
          </cell>
        </row>
        <row r="141">
          <cell r="E141" t="str">
            <v>8.1.1.18</v>
          </cell>
          <cell r="F141" t="str">
            <v>Heeft u een inventarisatie van computers en communicatie-diensten?</v>
          </cell>
        </row>
        <row r="142">
          <cell r="E142" t="str">
            <v>8.1.1.19</v>
          </cell>
          <cell r="F142" t="str">
            <v>Hebt u een inventarisatie van algemene nutsvoorzieningen, zoals verwarming, verlichting, electriciteit en airconditioning?</v>
          </cell>
        </row>
        <row r="143">
          <cell r="E143" t="str">
            <v>8.1.1.20</v>
          </cell>
          <cell r="F143" t="str">
            <v>Heeft u een inventarisatie van de mensen, en hun kwalificaties, vaardigheden en ervaring?</v>
          </cell>
        </row>
        <row r="144">
          <cell r="E144" t="str">
            <v>8.1.2.1</v>
          </cell>
          <cell r="F144" t="str">
            <v>Is de eigenaar ervoor verantwoordelijk dat informatie en bedrijfsmiddelen die worden gebruikt bij de verwerking van informatie, op een passende wijze worden geclassificeerd?</v>
          </cell>
        </row>
        <row r="145">
          <cell r="E145" t="str">
            <v>8.1.2.2</v>
          </cell>
          <cell r="F145" t="str">
            <v>Zijn alle informatie en bedrijfsmiddelen die worden gebruikt voor de  verwerking van informatie eigendom zijn van een aangewezen deel van de organisatie?</v>
          </cell>
        </row>
        <row r="146">
          <cell r="E146" t="str">
            <v>8.1.2.3</v>
          </cell>
          <cell r="F146" t="str">
            <v>Is de eigenaar verantwoordelijk voor het bepalen van en de periodieke toetsing van toegangsbeperkingen en classificaties, rekening houdend met het toepasselijke informatiebeveiligingsbeleid?</v>
          </cell>
        </row>
        <row r="147">
          <cell r="E147" t="str">
            <v>8.1.2.4</v>
          </cell>
          <cell r="F147" t="str">
            <v>Is een eigenaar aangewezen voor bedrijfsprocessen?</v>
          </cell>
        </row>
        <row r="148">
          <cell r="E148" t="str">
            <v>8.1.2.5</v>
          </cell>
          <cell r="F148" t="str">
            <v>Is een eigenaar aangewezen voor gedefinieerde sets van activiteiten?</v>
          </cell>
        </row>
        <row r="149">
          <cell r="E149" t="str">
            <v>8.1.2.6</v>
          </cell>
          <cell r="F149" t="str">
            <v>Is er een eigenaar aangewezen aan systemen/applicaties/toepassingen?</v>
          </cell>
        </row>
        <row r="150">
          <cell r="E150" t="str">
            <v>8.1.2.7</v>
          </cell>
          <cell r="F150" t="str">
            <v>Is er een eigenaar aangewezen aan bepaalde reeksen gegevens?</v>
          </cell>
        </row>
        <row r="151">
          <cell r="E151" t="str">
            <v>8.1.3.1</v>
          </cell>
          <cell r="F151" t="str">
            <v>Moeten alle werknemers, contractanten en derde gebruikers regels voor het aanvaardbare gebruik van informatie en de bijbehorende activa hanteren?</v>
          </cell>
        </row>
        <row r="152">
          <cell r="E152" t="str">
            <v>8.1.3.2</v>
          </cell>
          <cell r="F152" t="str">
            <v>Gelden deze regels ook voor het gebruik van e-mail?</v>
          </cell>
        </row>
        <row r="153">
          <cell r="E153" t="str">
            <v>8.1.3.3</v>
          </cell>
          <cell r="F153" t="str">
            <v>Gelden deze regels ook voor het gebruik van internet?</v>
          </cell>
        </row>
        <row r="154">
          <cell r="E154" t="str">
            <v>8.1.3.4</v>
          </cell>
          <cell r="F154" t="str">
            <v>Gelden deze regels ook voor het gebruik van werkplekken?</v>
          </cell>
        </row>
        <row r="155">
          <cell r="E155" t="str">
            <v>8.1.3.5</v>
          </cell>
          <cell r="F155" t="str">
            <v>Gelden deze regels ook voor het gebruik van mobiele apparaten?</v>
          </cell>
        </row>
        <row r="156">
          <cell r="E156" t="str">
            <v>8.1.3.6</v>
          </cell>
          <cell r="F156" t="str">
            <v>Gelden deze regels ook voor het gebruik van het opslagapparaten en -media?</v>
          </cell>
        </row>
        <row r="157">
          <cell r="E157" t="str">
            <v>8.1.4.1</v>
          </cell>
          <cell r="F157" t="str">
            <v>Omvat het beëindigingsproces het teruggeven van alle eerder uitgegeven software, zakelijke documenten en apparatuur?</v>
          </cell>
        </row>
        <row r="158">
          <cell r="E158" t="str">
            <v>8.1.4.2</v>
          </cell>
          <cell r="F158" t="str">
            <v>Omvat het beëindigingsproces de teruggave van mobiele apparatuur?</v>
          </cell>
        </row>
        <row r="159">
          <cell r="E159" t="str">
            <v>8.1.4.3</v>
          </cell>
          <cell r="F159" t="str">
            <v>Omvat het beëindigingsproces de teruggave van toegangspasjes?</v>
          </cell>
        </row>
        <row r="160">
          <cell r="E160" t="str">
            <v>8.1.4.4</v>
          </cell>
          <cell r="F160" t="str">
            <v>Omvat het beëindigingsproces de teruggave van software(licenties)?</v>
          </cell>
        </row>
        <row r="161">
          <cell r="E161" t="str">
            <v>8.1.4.5</v>
          </cell>
          <cell r="F161" t="str">
            <v>Omvat het beëindigingsproces de teruggave van handleidingen?</v>
          </cell>
        </row>
        <row r="162">
          <cell r="E162" t="str">
            <v>8.1.4.6</v>
          </cell>
          <cell r="F162" t="str">
            <v>Omvat het beëindigingsproces de teruggave van de informatie die is opgeslagen op elektronische media en papieren documenten?</v>
          </cell>
        </row>
        <row r="163">
          <cell r="E163" t="str">
            <v>8.1.4.7</v>
          </cell>
          <cell r="F163" t="str">
            <v>Worden formele procedures gevolgd om ervoor te zorgen dat alle relevante informatie wordt overgedragen aan de organisatie en veilig gewist van apparatuur die eigendom is van werknemers, contractanten of derden?</v>
          </cell>
        </row>
        <row r="164">
          <cell r="E164" t="str">
            <v>8.1.4.8</v>
          </cell>
          <cell r="F164" t="str">
            <v>Bestaat er een verplichting om te en informatie documenteren en over te dragen aan de organisatie, als een medewerker, aannemer of derde gebruiker belangrijke actuele kennis heeft?</v>
          </cell>
        </row>
        <row r="165">
          <cell r="E165" t="str">
            <v>8.2.1.1</v>
          </cell>
          <cell r="F165" t="str">
            <v>Is er een informatie classificatiebeleid &amp; regeling gedefinieerd ?</v>
          </cell>
        </row>
        <row r="166">
          <cell r="E166" t="str">
            <v>8.2.1.2</v>
          </cell>
          <cell r="F166" t="str">
            <v>Zijn er rondom informatieclassificatie procedures en richtlijnen ontwikkeld ?</v>
          </cell>
        </row>
        <row r="167">
          <cell r="E167" t="str">
            <v>8.2.1.3</v>
          </cell>
          <cell r="F167" t="str">
            <v>Houdt het classificatieschema rekening met behoeften van de business voor het delen of beperken van informatie?</v>
          </cell>
        </row>
        <row r="168">
          <cell r="E168" t="str">
            <v>8.2.1.4</v>
          </cell>
          <cell r="F168" t="str">
            <v>Omvat het classificatiebeleid procedures voor de initiële classificatie en periodieke herclassificatie?</v>
          </cell>
        </row>
        <row r="169">
          <cell r="E169" t="str">
            <v>8.2.1.5</v>
          </cell>
          <cell r="F169" t="str">
            <v>Is het de verantwoordelijkheid van de eigenaar van de activa om de classificatie te bepalen, periodiek te controleren, en ervoor te zorgen dat het up to date en op het juiste niveau wordt gehouden?</v>
          </cell>
        </row>
        <row r="170">
          <cell r="E170" t="str">
            <v>8.2.1.6</v>
          </cell>
          <cell r="F170" t="str">
            <v>Zijn de classificaties met categorieën en de classificatierichtlijnen gemakkelijk te begrijpen en toe te passen in de organisatie?</v>
          </cell>
        </row>
        <row r="171">
          <cell r="E171" t="str">
            <v>8.2.1.7</v>
          </cell>
          <cell r="F171" t="str">
            <v>Wordt bij de classificatie ook ingedeeld op basis van vertrouwelijkheid?</v>
          </cell>
        </row>
        <row r="172">
          <cell r="E172" t="str">
            <v>8.2.1.8</v>
          </cell>
          <cell r="F172" t="str">
            <v>Wordt bij de classificatie ook ingedeeld op basis van betrouwbaarheid?</v>
          </cell>
        </row>
        <row r="173">
          <cell r="E173" t="str">
            <v>8.2.1.9</v>
          </cell>
          <cell r="F173" t="str">
            <v>Wordt bij de classificatie ook ingedeeld op basis van beschikbaarheidseisen?</v>
          </cell>
        </row>
        <row r="174">
          <cell r="E174" t="str">
            <v>8.2.1.10</v>
          </cell>
          <cell r="F174" t="str">
            <v>Zijn mensen zich ervan bewust dat bij het interpreteren van de classificatie andere organisaties een verschillende definities voor dezelfde of gelijknamige classificatieniveau kunnen hebben ?</v>
          </cell>
        </row>
        <row r="175">
          <cell r="E175" t="str">
            <v>8.2.2.1</v>
          </cell>
          <cell r="F175" t="str">
            <v>Weerspiegelt de etikettering de indeling overeenkomstig de in 8.2.1 vastgestelde regels ?</v>
          </cell>
        </row>
        <row r="176">
          <cell r="E176" t="str">
            <v>8.2.2.2</v>
          </cell>
          <cell r="F176" t="str">
            <v>Heeft u procedures voor informatie- etikettering van gedrukte documenten ?</v>
          </cell>
        </row>
        <row r="177">
          <cell r="E177" t="str">
            <v>8.2.2.3</v>
          </cell>
          <cell r="F177" t="str">
            <v>Heeft u procedures voor informatie- etikettering van opgenomen media ( bv. banden, schijven, cd's) ?</v>
          </cell>
        </row>
        <row r="178">
          <cell r="E178" t="str">
            <v>8.2.2.4</v>
          </cell>
          <cell r="F178" t="str">
            <v>Heeft u procedures voor informatie- etikettering van schermen ?</v>
          </cell>
        </row>
        <row r="179">
          <cell r="E179" t="str">
            <v>8.2.2.5</v>
          </cell>
          <cell r="F179" t="str">
            <v>Heeft u procedures voor informatie- etikettering van elektronische berichten ?</v>
          </cell>
        </row>
        <row r="180">
          <cell r="E180" t="str">
            <v>8.2.2.6</v>
          </cell>
          <cell r="F180" t="str">
            <v>Heeft u procedures voor informatie- etikettering van bestandsoverdrachten ?</v>
          </cell>
        </row>
        <row r="181">
          <cell r="E181" t="str">
            <v>8.2.2.7</v>
          </cell>
          <cell r="F181" t="str">
            <v>Omvatten uw handlingprocedures de veilige verwerking voor elk classificatieniveau?</v>
          </cell>
        </row>
        <row r="182">
          <cell r="E182" t="str">
            <v>8.2.2.8</v>
          </cell>
          <cell r="F182" t="str">
            <v>Omvatten uw handlingprocedures de veilige transmissie voor elk classificatieniveau?</v>
          </cell>
        </row>
        <row r="183">
          <cell r="E183" t="str">
            <v>8.2.2.9</v>
          </cell>
          <cell r="F183" t="str">
            <v>Omvatten uw handlingprocedures de veilige opslag voor elk classificatieniveau?</v>
          </cell>
        </row>
        <row r="184">
          <cell r="E184" t="str">
            <v>8.2.2.10</v>
          </cell>
          <cell r="F184" t="str">
            <v>Omvatten uw handlingprocedures de veilige vernietiging voor elk classificatieniveau?</v>
          </cell>
        </row>
        <row r="185">
          <cell r="E185" t="str">
            <v>8.2.2.11</v>
          </cell>
          <cell r="F185" t="str">
            <v>Wordt in uw handlingprocedures de audittrail beschreven?</v>
          </cell>
        </row>
        <row r="186">
          <cell r="E186" t="str">
            <v>8.2.2.12</v>
          </cell>
          <cell r="F186" t="str">
            <v>Omvatten uw handlingprocedures logging van securityrelevante events?</v>
          </cell>
        </row>
        <row r="187">
          <cell r="E187" t="str">
            <v>8.2.2.13</v>
          </cell>
          <cell r="F187" t="str">
            <v>Als u met andere organisaties informatie deelt, heeft u dan procedures om de classificatie van de informatie te kunnen bepalen en om de classificaties van andere organisaties te interpreteren ?</v>
          </cell>
        </row>
        <row r="188">
          <cell r="E188" t="str">
            <v>8.2.3.1</v>
          </cell>
          <cell r="F188" t="str">
            <v>Ondersteunen toegangsbeperkingen die de beschermingseisen van elk classificatieniveau?</v>
          </cell>
        </row>
        <row r="189">
          <cell r="E189" t="str">
            <v>8.2.3.2</v>
          </cell>
          <cell r="F189" t="str">
            <v>Wordt van een formele verslaglegging van de bevoegde ontvangers van bedrijfsmiddelen onderhouden?</v>
          </cell>
        </row>
        <row r="190">
          <cell r="E190" t="str">
            <v>8.2.3.3</v>
          </cell>
          <cell r="F190" t="str">
            <v>Is het niveau van bescherming van tijdelijke of permanente kopieën van de informatie consistent met de bescherming van de originele informatie?</v>
          </cell>
        </row>
        <row r="191">
          <cell r="E191" t="str">
            <v>8.2.3.4</v>
          </cell>
          <cell r="F191" t="str">
            <v>Vindt opslag van IT-bedrijfsmiddelen plaats in overeenstemming met de voorschriften van de fabrikant</v>
          </cell>
        </row>
        <row r="192">
          <cell r="E192" t="str">
            <v>8.2.3.5</v>
          </cell>
          <cell r="F192" t="str">
            <v>Vindt een duidelijke markering plaats van alle kopieën van media ter attentie van de bevoegde ontvanger</v>
          </cell>
        </row>
        <row r="193">
          <cell r="E193" t="str">
            <v>8.3.1.1</v>
          </cell>
          <cell r="F193" t="str">
            <v>Heeft u een procedure om de inhoud van een herbruikbare media, die afkomstig zijn van uw organisatie te verwijderen, of onherstelbaar te maken?</v>
          </cell>
        </row>
        <row r="194">
          <cell r="E194" t="str">
            <v>8.3.1.2</v>
          </cell>
          <cell r="F194" t="str">
            <v>Is er toestemming nodig om media uit uw organisatie te verwijderen?</v>
          </cell>
        </row>
        <row r="195">
          <cell r="E195" t="str">
            <v>8.3.1.3</v>
          </cell>
          <cell r="F195" t="str">
            <v>Heeft u een overzicht van dergelijke verwijderingen om een audit trail te handhaven?</v>
          </cell>
        </row>
        <row r="196">
          <cell r="E196" t="str">
            <v>8.3.1.4</v>
          </cell>
          <cell r="F196" t="str">
            <v>Bewaart u alle media in een veilige omgeving, in overeenstemming met de specificaties van de fabrikant?</v>
          </cell>
        </row>
        <row r="197">
          <cell r="E197" t="str">
            <v>8.3.1.5</v>
          </cell>
          <cell r="F197" t="str">
            <v>Heeft u ook informatie opgeslagen die langer beschikbaar moet zijn dan de betrouwbare levensduur van die media?</v>
          </cell>
        </row>
        <row r="198">
          <cell r="E198" t="str">
            <v>8.3.1.6</v>
          </cell>
          <cell r="F198" t="str">
            <v>Overweegt u registratie van verwijderbare media om de mogelijkheid van het verlies van gegevens te beperken?</v>
          </cell>
        </row>
        <row r="199">
          <cell r="E199" t="str">
            <v>8.3.1.7</v>
          </cell>
          <cell r="F199" t="str">
            <v>Zorg u ervoor dat verwisselbare media alleen gebruikt kunnen worden als er een zakelijke reden bestaat om ze te gebruiken?</v>
          </cell>
        </row>
        <row r="200">
          <cell r="E200" t="str">
            <v>8.3.1.8</v>
          </cell>
          <cell r="F200" t="str">
            <v>Zijn alle procedures en bevoegdheidsniveaus voor het gebruik van media duidelijk gedocumenteerd?</v>
          </cell>
        </row>
        <row r="201">
          <cell r="E201" t="str">
            <v>8.3.2.1</v>
          </cell>
          <cell r="F201" t="str">
            <v>Heeft u formele procedures voor de veilige verwijdering van media om het risico van lekken van gevoelige informatie naar onbevoegde personen te minimaliseren?</v>
          </cell>
        </row>
        <row r="202">
          <cell r="E202" t="str">
            <v>8.3.2.2</v>
          </cell>
          <cell r="F202" t="str">
            <v>Sluiten de procedures voor de veilige verwijdering van media die gevoelige informatie bevatten aan bij de classificatie van de informatie?</v>
          </cell>
        </row>
        <row r="203">
          <cell r="E203" t="str">
            <v>8.3.2.3</v>
          </cell>
          <cell r="F203" t="str">
            <v>Worden media die gevoelige informatie bevatten veilig opgeslagen en ook veilig vernietigd, bv door verbranding of versnipperen, of worden de gegevens veilig vernietigd voordat de media door een andere toepassing binnen uw organisatie worden ingezet?</v>
          </cell>
        </row>
        <row r="204">
          <cell r="E204" t="str">
            <v>8.3.2.4</v>
          </cell>
          <cell r="F204" t="str">
            <v>Zijn er procedures om de items die veilige verwijdering vereisen te kunnen identificeren?</v>
          </cell>
        </row>
        <row r="205">
          <cell r="E205" t="str">
            <v>8.3.2.5</v>
          </cell>
          <cell r="F205" t="str">
            <v>Als u gebruik maakt van externe diensten voor ophalen en verwijderen van media (voor papers, apparatuur of media), hebt u dan een ervaren partij met adequate beheersmaatregelen geselecteerd?</v>
          </cell>
        </row>
        <row r="206">
          <cell r="E206" t="str">
            <v>8.3.2.6</v>
          </cell>
          <cell r="F206" t="str">
            <v>Legt u het verwijdering van gevoelige producten vast in een  register om de audit trail te handhaven?</v>
          </cell>
        </row>
        <row r="207">
          <cell r="E207" t="str">
            <v>8.3.3.1</v>
          </cell>
          <cell r="F207" t="str">
            <v>Bestaat er procedures voor de behandeling, verwerking, opslag en communicatie van informatie in overeenstemming met de classificatie?</v>
          </cell>
        </row>
        <row r="208">
          <cell r="E208" t="str">
            <v>8.3.3.2</v>
          </cell>
          <cell r="F208" t="str">
            <v>Worden beveiliging van alle media conform een classificatieniveau overwogen?</v>
          </cell>
        </row>
        <row r="209">
          <cell r="E209" t="str">
            <v>8.3.3.3</v>
          </cell>
          <cell r="F209" t="str">
            <v>Wordt toegangsbeheersing overwogen toegang door niet bevoegd personeel te voorkomen ?</v>
          </cell>
        </row>
        <row r="210">
          <cell r="E210" t="str">
            <v>8.3.3.4</v>
          </cell>
          <cell r="F210" t="str">
            <v>Wordt overwogen om een register van geautoriseerde ontvangers van de gegevens aan te leggen?</v>
          </cell>
        </row>
        <row r="211">
          <cell r="E211" t="str">
            <v>8.3.3.5</v>
          </cell>
          <cell r="F211" t="str">
            <v>Wordt ervoor gezorgd dat de ingevoerde gegevens volledig zijn, dat de gegevens correct zijn ingevuld en dat output validatie wordt toegepast?</v>
          </cell>
        </row>
        <row r="212">
          <cell r="E212" t="str">
            <v>8.3.3.6</v>
          </cell>
          <cell r="F212" t="str">
            <v>Worden tijdelijk opgeslagen gegevens ook beveiligd volgens de classificatie van de gegevens?</v>
          </cell>
        </row>
        <row r="213">
          <cell r="E213" t="str">
            <v>8.3.3.7</v>
          </cell>
          <cell r="F213" t="str">
            <v>Vindt de opslag van media plaats in overeenstemming met de specificaties van de fabrikant?</v>
          </cell>
        </row>
        <row r="214">
          <cell r="E214" t="str">
            <v>8.3.3.8</v>
          </cell>
          <cell r="F214" t="str">
            <v>Wordt verspreiding van gegevens tot een minimum beperkt?</v>
          </cell>
        </row>
        <row r="215">
          <cell r="E215" t="str">
            <v>8.3.3.9</v>
          </cell>
          <cell r="F215" t="str">
            <v>Worden alle kopieën van media duidelijk gemarkeerd voor de geautoriseerde ontvanger?</v>
          </cell>
        </row>
        <row r="216">
          <cell r="E216" t="str">
            <v>8.3.3.10</v>
          </cell>
          <cell r="F216" t="str">
            <v>Worden de  distributielijsten en lijsten van toegestane afnemers regelmatig beoordeeld?</v>
          </cell>
        </row>
        <row r="217">
          <cell r="E217" t="str">
            <v>9.1.1.1</v>
          </cell>
          <cell r="F217" t="str">
            <v>Staan in een toegangsbeleid duidelijk welke toegangsregels en rechten voor elke gebruiker of groep gebruikers?</v>
          </cell>
        </row>
        <row r="218">
          <cell r="E218" t="str">
            <v>9.1.1.2</v>
          </cell>
          <cell r="F218" t="str">
            <v>Zijn er zowel Logische als Fysieke toegangsbeheersingsmaatregelen?</v>
          </cell>
        </row>
        <row r="219">
          <cell r="E219" t="str">
            <v>9.1.1.3</v>
          </cell>
          <cell r="F219" t="str">
            <v>Meld u gebruikers en service providers duidelijk wat de business eisen ten aanzien van toegangsbeveiliging zijn?</v>
          </cell>
        </row>
        <row r="220">
          <cell r="E220" t="str">
            <v>9.1.1.4</v>
          </cell>
          <cell r="F220" t="str">
            <v>Houdt uw toegangsbeleid rekening met de beveiligingseisen van afzonderlijke business applicaties?</v>
          </cell>
        </row>
        <row r="221">
          <cell r="E221" t="str">
            <v>9.1.1.5</v>
          </cell>
          <cell r="F221" t="str">
            <v>Houdt uw toegangsbeleid rekening met  het vaststellen van de relevante informatie en ten aanzien van business applicaties en de relevante risico's?</v>
          </cell>
        </row>
        <row r="222">
          <cell r="E222" t="str">
            <v>9.1.1.6</v>
          </cell>
          <cell r="F222" t="str">
            <v>Houdt uw toegangsbeleid rekening met de regels ten aanzien van toegang verlenen, zoals het need-to-know principe en differentiatie op basis van classificatie?</v>
          </cell>
        </row>
        <row r="223">
          <cell r="E223" t="str">
            <v>9.1.1.7</v>
          </cell>
          <cell r="F223" t="str">
            <v>Houdt uw toegangsbeleid rekening met consistentie tussen toegangsregels en classificatieregels van de verschillende systemen en netwerken?</v>
          </cell>
        </row>
        <row r="224">
          <cell r="E224" t="str">
            <v>9.1.1.8</v>
          </cell>
          <cell r="F224" t="str">
            <v>Houdt uw toegangsbeleid rekening met van toepassing zijnde wet- en regelgeving en contractuele afspreken over bescherming van data of diensten?</v>
          </cell>
        </row>
        <row r="225">
          <cell r="E225" t="str">
            <v>9.1.1.9</v>
          </cell>
          <cell r="F225" t="str">
            <v>Houdt uw toegangsbeleid rekening met standaardprofielen voor reguliere rollen in de organisatie?</v>
          </cell>
        </row>
        <row r="226">
          <cell r="E226" t="str">
            <v>9.1.1.10</v>
          </cell>
          <cell r="F226" t="str">
            <v>Houdt uw toegangsbeleid rekening met het beheer van toegangsrechten in een gedistribueerde en genetwerkte omgeving die alle soorten verbindingen onderkent?</v>
          </cell>
        </row>
        <row r="227">
          <cell r="E227" t="str">
            <v>9.1.1.11</v>
          </cell>
          <cell r="F227" t="str">
            <v>Houdt uw toegangsbeleid rekening met verschillende onderdelen van access control, zoals aanvraag, toekenning en beheer van toegang?</v>
          </cell>
        </row>
        <row r="228">
          <cell r="E228" t="str">
            <v>9.1.1.12</v>
          </cell>
          <cell r="F228" t="str">
            <v>Houdt uw toegangsbeleid rekening met de eisen die worden gesteld aan formele autorisatieaanvragen?</v>
          </cell>
        </row>
        <row r="229">
          <cell r="E229" t="str">
            <v>9.1.1.13</v>
          </cell>
          <cell r="F229" t="str">
            <v>Houdt uw toegangsbeleid rekening met de eis van periodieke beoordeling van toegangsrechten?</v>
          </cell>
        </row>
        <row r="230">
          <cell r="E230" t="str">
            <v>9.1.1.14</v>
          </cell>
          <cell r="F230" t="str">
            <v>Houdt uw toegangsbeleid rekening met het weer verwijderen van toegangsrechten?</v>
          </cell>
        </row>
        <row r="231">
          <cell r="E231" t="str">
            <v>9.1.2.1</v>
          </cell>
          <cell r="F231" t="str">
            <v>Omvat het beleid voor het gebruik van netwerken en netwerkdiensten de netwerken en netwerkdiensten waartoe toegang wordt verleend?</v>
          </cell>
        </row>
        <row r="232">
          <cell r="E232" t="str">
            <v>9.1.2.2</v>
          </cell>
          <cell r="F232" t="str">
            <v>Omvat het beleid voor het gebruik van netwerken en netwerkdiensten autorisatieprocedures om vast te stellen wie toegang krijgt tot welk netwerk en welke netwerkdiensten?</v>
          </cell>
        </row>
        <row r="233">
          <cell r="E233" t="str">
            <v>9.1.2.3</v>
          </cell>
          <cell r="F233" t="str">
            <v>Omvat het beleid voor het gebruik van netwerken en netwerkdiensten beheersmaatregelen en -procedures om de toegang tot netwerkverbindingen en -diensten te</v>
          </cell>
        </row>
        <row r="234">
          <cell r="E234" t="str">
            <v>9.1.2.4</v>
          </cell>
          <cell r="F234" t="str">
            <v>beschermen?</v>
          </cell>
        </row>
        <row r="235">
          <cell r="E235" t="str">
            <v>9.1.2.5</v>
          </cell>
          <cell r="F235" t="str">
            <v>Omvat het beleid voor het gebruik van netwerken en netwerkdiensten de middelen die worden gebruikt om toegang te krijgen tot netwerken en netwerkdiensten (bijv. VPN of</v>
          </cell>
        </row>
        <row r="236">
          <cell r="E236" t="str">
            <v>9.1.2.6</v>
          </cell>
          <cell r="F236" t="str">
            <v>draadloos netwerk?</v>
          </cell>
        </row>
        <row r="237">
          <cell r="E237" t="str">
            <v>9.2.1.1</v>
          </cell>
          <cell r="F237" t="str">
            <v>Omvat het beleid voor het gebruik van netwerken en netwerkdiensten eisen voor gebruikersauthenticatie voor de toegang tot de verschillende netwerkdiensten?</v>
          </cell>
        </row>
        <row r="238">
          <cell r="E238" t="str">
            <v>9.2.1.2</v>
          </cell>
          <cell r="F238" t="str">
            <v>Omvat het beleid voor het gebruik van netwerken en netwerkdiensten bepalingen omtrent het monitoren van het gebruik van netwerkdiensten?</v>
          </cell>
        </row>
        <row r="239">
          <cell r="E239" t="str">
            <v>9.2.1.3</v>
          </cell>
          <cell r="F239" t="str">
            <v>Wordt gebruik gemaakt van een unieke gebruikers-ID gebruiken om gebruikers verantwoordelijk te kunnen stellen voor hun daden?</v>
          </cell>
        </row>
        <row r="240">
          <cell r="E240" t="str">
            <v>9.2.1.4</v>
          </cell>
          <cell r="F240" t="str">
            <v>Wordt alleen gebruik gemaakt van groep ID's als die noodzakelijk zijn voor zakelijke of operationele redenen, en die zijn goedgekeurd en gedocumenteerd ?</v>
          </cell>
        </row>
        <row r="241">
          <cell r="E241" t="str">
            <v>9.2.1.5</v>
          </cell>
          <cell r="F241" t="str">
            <v>Wordt gecontroleerd of de gebruiker voor het gebruik van een informatiesysteem of de dienst toestemming heeft van de eigenaar?</v>
          </cell>
        </row>
        <row r="242">
          <cell r="E242" t="str">
            <v>9.2.1.6</v>
          </cell>
          <cell r="F242" t="str">
            <v>Is voor toekennen van toegangsrechten toestemming van het management nodig ?</v>
          </cell>
        </row>
        <row r="243">
          <cell r="E243" t="str">
            <v>9.2.1.7</v>
          </cell>
          <cell r="F243" t="str">
            <v>Wordt gecontroleerd of het niveau van toegang dat werd verleend geschikt is voor de zakelijke doel en in overeenstemming is met beveiligingsbeleid ?</v>
          </cell>
        </row>
        <row r="244">
          <cell r="E244" t="str">
            <v>9.2.1.8</v>
          </cell>
          <cell r="F244" t="str">
            <v>Ontvangen gebruikers een schriftelijke verklaring van hun toegangsrechten ?</v>
          </cell>
        </row>
        <row r="245">
          <cell r="E245" t="str">
            <v>9.2.1.9</v>
          </cell>
          <cell r="F245" t="str">
            <v>Moeten gebruikers verklaren dat ze de voorwaarden voor toegang begrijpen?</v>
          </cell>
        </row>
        <row r="246">
          <cell r="E246" t="str">
            <v>9.2.1.10</v>
          </cell>
          <cell r="F246" t="str">
            <v>Wordt ervoor gezorgd dat dienstverleners geen toegang hebben tot de autorisatiesaanvragen zijn afgerond ?</v>
          </cell>
        </row>
        <row r="247">
          <cell r="E247" t="str">
            <v>9.2.1.11</v>
          </cell>
          <cell r="F247" t="str">
            <v>Heeft u een formeel overzicht van alle voor een dienst geregistreerde personen?</v>
          </cell>
        </row>
        <row r="248">
          <cell r="E248" t="str">
            <v>9.2.1.12</v>
          </cell>
          <cell r="F248" t="str">
            <v>Worden toegangsrechten van gebruikers die van rol of van baan veranderen onmiddellijk geblokkeerd of verwijderd?</v>
          </cell>
        </row>
        <row r="249">
          <cell r="E249" t="str">
            <v>9.2.2.1</v>
          </cell>
          <cell r="F249" t="str">
            <v>Wordt regelmatig gecontroleerd op overbodige gebruikersnamen en accounts? En worden die dan geblokkeerd of verwijderd?</v>
          </cell>
        </row>
        <row r="250">
          <cell r="E250" t="str">
            <v>9.2.2.2</v>
          </cell>
          <cell r="F250" t="str">
            <v>Word ervoor gezorgd dat overbodige gebruikers-ID's niet aan andere gebruikers worden uitgegeven ?</v>
          </cell>
        </row>
        <row r="251">
          <cell r="E251" t="str">
            <v>9.2.2.3</v>
          </cell>
          <cell r="F251" t="str">
            <v>Omvat de procedure voor het toewijzen of intrekken van toegangsrechten het autorisatie verkrijgen van de eigenaar van het informatiesysteem of de informatiedienst voor het gebruik van het informatiesysteem of de informatiedienst?</v>
          </cell>
        </row>
        <row r="252">
          <cell r="E252" t="str">
            <v>9.2.2.4</v>
          </cell>
          <cell r="F252" t="str">
            <v>Vereist de toegangsprocedure verificatie dat het verleende toegangsniveau in overeenstemming is met de beleidsregels voor toegang en dat het consistent is met andere eisen zoals een scheiding van taken ?</v>
          </cell>
        </row>
        <row r="253">
          <cell r="E253" t="str">
            <v>9.2.2.5</v>
          </cell>
          <cell r="F253" t="str">
            <v>Omvat de toegangsprocedure waarborgen dat toegangsrechten niet worden geactiveerd (bijv. door dienstverleners) voordat de autorisatieprocedures zijn afgerond?</v>
          </cell>
        </row>
        <row r="254">
          <cell r="E254" t="str">
            <v>9.2.2.6</v>
          </cell>
          <cell r="F254" t="str">
            <v>Wordt er een centraal overzicht bijgehouden van toegangsrechten die aan een gebruikersidentificatie zijn toegekend om toegang te verkrijgen tot informatiesystemen en -diensten?</v>
          </cell>
        </row>
        <row r="255">
          <cell r="E255" t="str">
            <v>9.2.3.1</v>
          </cell>
          <cell r="F255" t="str">
            <v>Houdt de procedure rekening met het aanpassen van toegangsrechten van gebruikers van wie de rollen of functies zijn gewijzigd en toegangsrechten van gebruikers die de organisatie hebben verlaten onmiddellijk verwijderen of  het blokkeren ervan?</v>
          </cell>
        </row>
        <row r="256">
          <cell r="E256" t="str">
            <v>9.2.3.2</v>
          </cell>
          <cell r="F256" t="str">
            <v>Staat in de autorisatiebeheerprocedure beschreven dat eigenaren van de informatiesystemen of -diensten periodiek de toegangsrechten beoordelen?</v>
          </cell>
        </row>
        <row r="257">
          <cell r="E257" t="str">
            <v>9.2.3.3</v>
          </cell>
          <cell r="F257" t="str">
            <v>Zijn de toegangsrechten van elke component (bijv. operating system, database management systeem en elke applicatie) en de gebruikers die die rechten hebben, bekend?</v>
          </cell>
        </row>
        <row r="258">
          <cell r="E258" t="str">
            <v>9.2.3.4</v>
          </cell>
          <cell r="F258" t="str">
            <v>Kent u alleen privileges aan gebruikers toe op basis van een need-to-use principe en voor een event-by-event principe dat in overeenstemming is met het toegangsbeleid, d.w.z. alleen de minimumeisen voor de functionele rol?</v>
          </cell>
        </row>
        <row r="259">
          <cell r="E259" t="str">
            <v>9.2.3.5</v>
          </cell>
          <cell r="F259" t="str">
            <v>Bestaat er een autorisatiebeheer proces en een vastlegging van alle toegekende privileges?</v>
          </cell>
        </row>
        <row r="260">
          <cell r="E260" t="str">
            <v>9.2.3.6</v>
          </cell>
          <cell r="F260" t="str">
            <v>Schrijft het beleid voor dat privileges pas worden toegekend nadat het autorisatieproces is afgerond?</v>
          </cell>
        </row>
        <row r="261">
          <cell r="E261" t="str">
            <v>9.2.3.7</v>
          </cell>
          <cell r="F261" t="str">
            <v>Staat in het beleid dat gebruik moet worden gemaakt van systeemroutines die zonder hoge rechten voor gebruikers gebruikt kunnen worden?</v>
          </cell>
        </row>
        <row r="262">
          <cell r="E262" t="str">
            <v>9.2.4.1</v>
          </cell>
          <cell r="F262" t="str">
            <v>Staat in het beleid dat gebruik moet worden gemaakt van programmatuur die met minimale rechten moet draaien?</v>
          </cell>
        </row>
        <row r="263">
          <cell r="E263" t="str">
            <v>9.2.4.2</v>
          </cell>
          <cell r="F263" t="str">
            <v>Heeft u extra privileges toegewezen aan een ander gebruikers-ID dan dat  voor normaal zakelijk gebruik?</v>
          </cell>
        </row>
        <row r="264">
          <cell r="E264" t="str">
            <v>9.2.4.3</v>
          </cell>
          <cell r="F264" t="str">
            <v>Worden gebruikers verplicht om een verklaring te ondertekenen dat zij persoonlijke geheime authenticatie-informatie geheimhouden en groepsinformatie, d.w.z. gedeelde geheime authenticatie informatie, binnen de groep houden?</v>
          </cell>
        </row>
        <row r="265">
          <cell r="E265" t="str">
            <v>9.2.4.4</v>
          </cell>
          <cell r="F265" t="str">
            <v>Moeten gebruikers hun (eerste) tijdelijke geheime authenticatie-informatie (meestal een pincode of wachtwoord) bij het eerste gebruik wijzigen?</v>
          </cell>
        </row>
        <row r="266">
          <cell r="E266" t="str">
            <v>9.2.4.5</v>
          </cell>
          <cell r="F266" t="str">
            <v>Is procedureel vastgelegd dat de identiteit van een gebruiker moet worden vastgesteld voordat nieuwe, vervangende of tijdelijke geheime authenticatie-informatie wordt verstrekt?</v>
          </cell>
        </row>
        <row r="267">
          <cell r="E267" t="str">
            <v>9.2.4.6</v>
          </cell>
          <cell r="F267" t="str">
            <v>Wordt tijdelijke geheime authenticatie-informatie op een veilige manier aan gebruikers gegeven, dus zonder onbeschermde e-mailberichten en zonder gebruik te maken van externe partijen?</v>
          </cell>
        </row>
        <row r="268">
          <cell r="E268" t="str">
            <v>9.2.4.7</v>
          </cell>
          <cell r="F268" t="str">
            <v>Is tijdelijke geheime authenticatie-informatie uniek voor een persoon en niet te raden?</v>
          </cell>
        </row>
        <row r="269">
          <cell r="E269" t="str">
            <v>9.2.5.1</v>
          </cell>
          <cell r="F269" t="str">
            <v>Worden gebruikers verplicht om de ontvangst van geheime authenticatie-informatie te bevestigen?</v>
          </cell>
        </row>
        <row r="270">
          <cell r="E270" t="str">
            <v>9.2.5.2</v>
          </cell>
          <cell r="F270" t="str">
            <v>Wordt de ‘default’ geheime authenticatie-informatie van een leverancier na de installatie van systemen of software?</v>
          </cell>
        </row>
        <row r="271">
          <cell r="E271" t="str">
            <v>9.2.5.3</v>
          </cell>
          <cell r="F271" t="str">
            <v>Worden de toegangsrechten van gebruikers met regelmatige tussenpozen beoordeeld, bijv. na een periode van 6 maanden en na eventuele wijzigingen, zoals promotie, degradatie of beëindiging van het dienstverband?</v>
          </cell>
        </row>
        <row r="272">
          <cell r="E272" t="str">
            <v>9.2.5.4</v>
          </cell>
          <cell r="F272" t="str">
            <v>Worden toegangsrechten voor gebruikers beoordeeld en opnieuw toegewezen bij het verplaatsen van de ene functie naar de andere binnen dezelfde organisatie?</v>
          </cell>
        </row>
        <row r="273">
          <cell r="E273" t="str">
            <v>9.2.5.5</v>
          </cell>
          <cell r="F273" t="str">
            <v>Worden bijzonder geprivilegeerde toegangsrechten frequenter beoordeeld, bijv. in een periode van 3 maanden?</v>
          </cell>
        </row>
        <row r="274">
          <cell r="E274" t="str">
            <v>9.2.6.1</v>
          </cell>
          <cell r="F274" t="str">
            <v>Worden geprivilegeerde autorisaties regelmatig gecontroleerd om ervoor te zorgen dat deze autorisaties niet door onbevoegden zijn verkregen?</v>
          </cell>
        </row>
        <row r="275">
          <cell r="E275" t="str">
            <v>9.2.6.2</v>
          </cell>
          <cell r="F275" t="str">
            <v>Worden veranderingen in geprivilegeerde accounts aangemeld voor een periodieke herziening?</v>
          </cell>
        </row>
        <row r="276">
          <cell r="E276" t="str">
            <v>9.2.6.3</v>
          </cell>
          <cell r="F276" t="str">
            <v>Worden de individuele rechten informatiesystemen en diensten herbeoordeeld en/of verwijderd bij beëindiging van de betrekking?</v>
          </cell>
        </row>
        <row r="277">
          <cell r="E277" t="str">
            <v>9.2.6.4</v>
          </cell>
          <cell r="F277" t="str">
            <v>Worden de wijzigingen van een werkrelatie gevolg door een intrekking van alle rechten die niet expliciet zijn goedgekeurd door de nieuwe manager?</v>
          </cell>
        </row>
        <row r="278">
          <cell r="E278" t="str">
            <v>9.2.6.5</v>
          </cell>
          <cell r="F278" t="str">
            <v>Omvatten de toegangsrechten die moet worden verwijderd of aangepast zowel de fysieke als logische toegang ?</v>
          </cell>
        </row>
        <row r="279">
          <cell r="E279" t="str">
            <v>9.2.6.6</v>
          </cell>
          <cell r="F279" t="str">
            <v>Omvatten de toegangsrechten die moet worden verwijderd of aangepast ook sleutels &amp; identificatiekaarten ?</v>
          </cell>
        </row>
        <row r="280">
          <cell r="E280" t="str">
            <v>9.2.6.7</v>
          </cell>
          <cell r="F280" t="str">
            <v>Omvatten de toegangsrechten die moeten worden verwijderd of aangepast ook informatieverwerkende faciliteiten ?</v>
          </cell>
        </row>
        <row r="281">
          <cell r="E281" t="str">
            <v>9.2.6.8</v>
          </cell>
          <cell r="F281" t="str">
            <v>Omvatten de toegangsrechten die moet worden verwijderd of aangepast ook abonnementen ?</v>
          </cell>
        </row>
        <row r="282">
          <cell r="E282" t="str">
            <v>9.2.6.9</v>
          </cell>
          <cell r="F282" t="str">
            <v>Omvatten de toegangsrechten die moeten worden verwijderd of aangepast ook verwijdering in / wijziging van  alle documentatie die de gebruiker als een huidig ​​lid van de organisatie identificeren?</v>
          </cell>
        </row>
        <row r="283">
          <cell r="E283" t="str">
            <v>9.2.6.10</v>
          </cell>
          <cell r="F283" t="str">
            <v>Worden de wachtwoorden van actieve accounts gewijzigd als een werknemer, opdrachtnemer of derde gebruiker die de wachtwoorden kent vertrekt bij de organisatie?</v>
          </cell>
        </row>
        <row r="284">
          <cell r="E284" t="str">
            <v>9.2.6.11</v>
          </cell>
          <cell r="F284" t="str">
            <v>Worden de toegangsrechten verminderd of verwijderd voor beëindiging of wijziging van de werkrelatie, afhankelijk van een beoordeling van risicofactoren zoals of de beëindiging of wijziging is aangevraagd door de werknemer/onderaannemer of door het management alsmede de reden voor de beëindiging?</v>
          </cell>
        </row>
        <row r="285">
          <cell r="E285" t="str">
            <v>9.2.6.12</v>
          </cell>
          <cell r="F285" t="str">
            <v>Worden de toegangsrechten verminderd of verwijderd voor beëindiging of wijziging van de werkrelatie, afhankelijk van een beoordeling van risicofactoren zoals de huidige verantwoordelijkheden van de werknemer of onderaannemer?</v>
          </cell>
        </row>
        <row r="286">
          <cell r="E286" t="str">
            <v>9.2.6.13</v>
          </cell>
          <cell r="F286" t="str">
            <v>Worden de toegangsrechten verminderd of verwijderd voor beëindiging of wijziging van de werkrelatie, afhankelijk van een beoordeling van risicofactoren zoals de waarde van de toegankelijke waarden?</v>
          </cell>
        </row>
        <row r="287">
          <cell r="E287" t="str">
            <v>9.3.1.1</v>
          </cell>
          <cell r="F287" t="str">
            <v>Wordt gebruikers geadviseerd om vertrouwelijk om te gaan met geheime authenticatie-informatie, en ervoor te zorgen dat deze informatie niet openbaar wordt gemaakt aan andere partijen, met inbegrip van gezaghebbende personen?</v>
          </cell>
        </row>
        <row r="288">
          <cell r="E288" t="str">
            <v>9.3.1.2</v>
          </cell>
          <cell r="F288" t="str">
            <v>Wordt gebruikers geadviseerd om geen geheime authenticatie-informatie te registreren (bijv. op papier, in een computerbestand of op een zakapparaat), tenzij deze informatie veilig kan worden opgeslagen en de opslagmethode is goedgekeurd (bijv. ‘password vault’)?</v>
          </cell>
        </row>
        <row r="289">
          <cell r="E289" t="str">
            <v>9.3.1.3</v>
          </cell>
          <cell r="F289" t="str">
            <v>Wordt gebruikers geadviseerd om geheime authenticatie-informatie te wijzigen als er een aanwijzing is dat deze mogelijk is gecompromitteerd?</v>
          </cell>
        </row>
        <row r="290">
          <cell r="E290" t="str">
            <v>9.3.1.4</v>
          </cell>
          <cell r="F290" t="str">
            <v>Wordt gebruikers advies gegeven omtrent de vorm en complexiteit van wachtwoorden die als geheime authenticatie-informatie worden gebruikt?</v>
          </cell>
        </row>
        <row r="291">
          <cell r="E291" t="str">
            <v>9.3.1.5</v>
          </cell>
          <cell r="F291" t="str">
            <v>Wordt gebruikers geadviseerd om geen geheime authenticatie-informatie te delen?</v>
          </cell>
        </row>
        <row r="292">
          <cell r="E292" t="str">
            <v>9.3.1.6</v>
          </cell>
          <cell r="F292" t="str">
            <v>Wordt gebruikers geadviseerd om te zorgen voor passende bescherming van wachtwoorden wanneer wachtwoorden worden gebruikt als geheime authenticatie-informatie in geautomatiseerde inlogprocedures?</v>
          </cell>
        </row>
        <row r="293">
          <cell r="E293" t="str">
            <v>9.3.1.7</v>
          </cell>
          <cell r="F293" t="str">
            <v>Wordt gebruikers geadviseerd om niet dezelfde geheime authenticatie-informatie voor zakelijke en particuliere toepassingen te gebruiken?</v>
          </cell>
        </row>
        <row r="294">
          <cell r="E294" t="str">
            <v>9.4.1.1</v>
          </cell>
          <cell r="F294" t="str">
            <v>Zijn uw toegangsbeperkingen gebaseerd op individuele zakelijke applicatie-eisen ?</v>
          </cell>
        </row>
        <row r="295">
          <cell r="E295" t="str">
            <v>9.4.1.2</v>
          </cell>
          <cell r="F295" t="str">
            <v>Heeft u menu's om toegang tot applicatiesysteemfuncties te bedienen ?</v>
          </cell>
        </row>
        <row r="296">
          <cell r="E296" t="str">
            <v>9.4.1.3</v>
          </cell>
          <cell r="F296" t="str">
            <v>Beheerst u de toegangsrechten van gebruikers, bijvoorbeeld lezen, schrijven, verwijderen  en uitvoeren ?</v>
          </cell>
        </row>
        <row r="297">
          <cell r="E297" t="str">
            <v>9.4.1.4</v>
          </cell>
          <cell r="F297" t="str">
            <v>Beheerst u toegangsrechten van andere toepassingen?</v>
          </cell>
        </row>
        <row r="298">
          <cell r="E298" t="str">
            <v>9.4.1.5</v>
          </cell>
          <cell r="F298" t="str">
            <v>Zorgt u ervoor dat de output van systemen met gevoelige informatie alleen relevante gegevens bevat en alleen naar geautoriseerde terminals en locaties worden gestuurd?</v>
          </cell>
        </row>
        <row r="299">
          <cell r="E299" t="str">
            <v>9.4.2.1</v>
          </cell>
          <cell r="F299" t="str">
            <v>Geeft uw inlogprocedure geen systeem of applicatie-identifiers totdat de log - on proces met succes is afgerond?</v>
          </cell>
        </row>
        <row r="300">
          <cell r="E300" t="str">
            <v>9.4.2.2</v>
          </cell>
          <cell r="F300" t="str">
            <v>Toont uw inlogprocedure een algemeen bericht met de waarschuwing dat de computer alleen kan worden gebruikt door geautoriseerde gebruikers ?</v>
          </cell>
        </row>
        <row r="301">
          <cell r="E301" t="str">
            <v>9.4.2.3</v>
          </cell>
          <cell r="F301" t="str">
            <v>Biedt uw inlogprocedure geen hulpinformatie tijdens de log - on procedure die een onbevoegde gebruiker zou kunnen helpen ?</v>
          </cell>
        </row>
        <row r="302">
          <cell r="E302" t="str">
            <v>9.4.2.4</v>
          </cell>
          <cell r="F302" t="str">
            <v>Toont uw inlogprocedure alleen informatie over onjuist afronden, zonder aan te geven welk deel van de gegevens juist of onjuist is ?</v>
          </cell>
        </row>
        <row r="303">
          <cell r="E303" t="str">
            <v>9.4.2.5</v>
          </cell>
          <cell r="F303" t="str">
            <v>Biedt uw inlogprocedure een beperkt aantal mislukte inlogpogingen ​​?</v>
          </cell>
        </row>
        <row r="304">
          <cell r="E304" t="str">
            <v>9.4.2.6</v>
          </cell>
          <cell r="F304" t="str">
            <v>Registreert uw inlogprocedure mislukte en geslaagde inlogpogingen ?</v>
          </cell>
        </row>
        <row r="305">
          <cell r="E305" t="str">
            <v>9.4.2.7</v>
          </cell>
          <cell r="F305" t="str">
            <v>Ondersteunt uw inlogprocedure het beperken van de maximale en minimale toegestane tijd voor de inlogprocedure ?</v>
          </cell>
        </row>
        <row r="306">
          <cell r="E306" t="str">
            <v>9.4.2.8</v>
          </cell>
          <cell r="F306" t="str">
            <v>Toont uw inlogprocedure de meest recente geslaagde inlogpoging?</v>
          </cell>
        </row>
        <row r="307">
          <cell r="E307" t="str">
            <v>9.4.2.9</v>
          </cell>
          <cell r="F307" t="str">
            <v>Toont uw inlogprocedure de details van de mislukte inlog-pogingen sinds de laatste succesvolle inlogpoging?</v>
          </cell>
        </row>
        <row r="308">
          <cell r="E308" t="str">
            <v>9.4.2.10</v>
          </cell>
          <cell r="F308" t="str">
            <v>Toont uw inlogprocedure niet het ingevoerde wachtwoord maar worden de wachtwoordtekens door symbolen weergegeven?</v>
          </cell>
        </row>
        <row r="309">
          <cell r="E309" t="str">
            <v>9.4.2.11</v>
          </cell>
          <cell r="F309" t="str">
            <v>Worden de wachtwoorden via inlogprocedure in versleutelde vorm verzonden over het netwerk ?</v>
          </cell>
        </row>
        <row r="310">
          <cell r="E310" t="str">
            <v>9.4.3.1</v>
          </cell>
          <cell r="F310" t="str">
            <v>Dwingt het wachtwoordbeheersysteem af dat individuele gebruikersnamen en wachtwoorden worden gebruikt?</v>
          </cell>
        </row>
        <row r="311">
          <cell r="E311" t="str">
            <v>9.4.3.2</v>
          </cell>
          <cell r="F311" t="str">
            <v>Kunnen de gebruikers in het wachtwoordbeheersysteem hun eigen wachtwoord kiezen en veranderen en is er een bevestigingsprocedure voor invoerfouten ?</v>
          </cell>
        </row>
        <row r="312">
          <cell r="E312" t="str">
            <v>9.4.3.3</v>
          </cell>
          <cell r="F312" t="str">
            <v>Dwingt uw wachtwoordbeheersysteem het gebruik van sterke wachtwoorden af?</v>
          </cell>
        </row>
        <row r="313">
          <cell r="E313" t="str">
            <v>9.4.3.4</v>
          </cell>
          <cell r="F313" t="str">
            <v>Dwingt het wachtwoordbeheersysteem het periodiek wijzigen van wachtwoorden af??</v>
          </cell>
        </row>
        <row r="314">
          <cell r="E314" t="str">
            <v>9.4.3.5</v>
          </cell>
          <cell r="F314" t="str">
            <v>Eist het wachtwoordbeheersysteem dat gebruikers hun tijdelijke wachtwoord bij de eerste inlog veranderen ?</v>
          </cell>
        </row>
        <row r="315">
          <cell r="E315" t="str">
            <v>9.4.3.6</v>
          </cell>
          <cell r="F315" t="str">
            <v>Houdt het wachtwoordbeheersysteem de gebruikte wachtwoorden bij en voorkomt het hergebruik van eerder gebruikte wachtwoorden?</v>
          </cell>
        </row>
        <row r="316">
          <cell r="E316" t="str">
            <v>9.4.3.7</v>
          </cell>
          <cell r="F316" t="str">
            <v>Toont het wachtwoordbeheersysteem de ingevoerde wachtwoorden niet op het scherm?</v>
          </cell>
        </row>
        <row r="317">
          <cell r="E317" t="str">
            <v>9.4.3.8</v>
          </cell>
          <cell r="F317" t="str">
            <v>Bewaart het wachtwoordbeheersysteem wachtwoorden voor systeemgegevens in afzonderlijke bestanden?</v>
          </cell>
        </row>
        <row r="318">
          <cell r="E318" t="str">
            <v>9.4.3.9</v>
          </cell>
          <cell r="F318" t="str">
            <v>Bewaart en verstuurd het wachtwoordbeheersysteem de wachtwoorden alleen beveiligd in gecodeerd vorm of als hashwaarde?</v>
          </cell>
        </row>
        <row r="319">
          <cell r="E319" t="str">
            <v>9.4.4.1</v>
          </cell>
          <cell r="F319" t="str">
            <v>Hanteert u een passende identificatie, authenticatie en vergunningsprocedures voor systeem utilities?</v>
          </cell>
        </row>
        <row r="320">
          <cell r="E320" t="str">
            <v>9.4.4.2</v>
          </cell>
          <cell r="F320" t="str">
            <v>Zijn systeemutilities gescheiden van applicatiesoftware ?</v>
          </cell>
        </row>
        <row r="321">
          <cell r="E321" t="str">
            <v>9.4.4.3</v>
          </cell>
          <cell r="F321" t="str">
            <v>Blijft het gebruik van systeemutilities beperkt tot een minimum voor een beperkt aantal vertrouwde, geautoriseerde gebruikers?</v>
          </cell>
        </row>
        <row r="322">
          <cell r="E322" t="str">
            <v>9.4.4.4</v>
          </cell>
          <cell r="F322" t="str">
            <v>Blijft de gebruiksduur van systeem utilities beperk, tot bv. de duur van een change?</v>
          </cell>
        </row>
        <row r="323">
          <cell r="E323" t="str">
            <v>9.4.4.5</v>
          </cell>
          <cell r="F323" t="str">
            <v>Wordt het gebruik van het systeem utilities geregistreerd ?</v>
          </cell>
        </row>
        <row r="324">
          <cell r="E324" t="str">
            <v>9.4.4.6</v>
          </cell>
          <cell r="F324" t="str">
            <v>Zijn de systeemutilities alleen beschikbaar voor bevoegde gebruikers ?</v>
          </cell>
        </row>
        <row r="325">
          <cell r="E325" t="str">
            <v>9.4.4.7</v>
          </cell>
          <cell r="F325" t="str">
            <v>Zijn alle overbodige systeemutilities en software verwijderd of uitgeschakeld ?</v>
          </cell>
        </row>
        <row r="326">
          <cell r="E326" t="str">
            <v>9.4.4.8</v>
          </cell>
          <cell r="F326" t="str">
            <v>Zorgt u ervoor dat systeemhulpmiddelen niet beschikbaar zijn voor gebruikers die toegang hebben tot applicaties waar functiescheiding vereist is?</v>
          </cell>
        </row>
        <row r="327">
          <cell r="E327" t="str">
            <v>9.4.5.1</v>
          </cell>
          <cell r="F327" t="str">
            <v>Beperkt u toegang tot broncodes en bijbehorende onderdelen (zoals ontwerpen, specificaties, verificatieplannen en validatieplannen), om toevoeging van ongeautoriseerde functionaliteit te voorkomen en illegale wijzigingen tegen te gaan?</v>
          </cell>
        </row>
        <row r="328">
          <cell r="E328" t="str">
            <v>9.4.5.2</v>
          </cell>
          <cell r="F328" t="str">
            <v>Zorgt u ervoor dat bijwerkingen van broncode libraries en bijbehorende onderdelen, alsmede het vrijgeven van broncodes aan ontwikkelaars alleen plaatsvindt na formele goedkeuring?</v>
          </cell>
        </row>
        <row r="329">
          <cell r="E329" t="str">
            <v>9.4.5.3</v>
          </cell>
          <cell r="F329" t="str">
            <v>Worden onderhouden en kopiëren van broncode libraries uitgevoerd volgens formele change management procedures?</v>
          </cell>
        </row>
        <row r="330">
          <cell r="E330" t="str">
            <v>9.4.5.4</v>
          </cell>
          <cell r="F330" t="str">
            <v>Is er een gecontroleerde centrale opslag van code in programma source libraries?</v>
          </cell>
        </row>
        <row r="331">
          <cell r="E331" t="str">
            <v>9.4.5.5</v>
          </cell>
          <cell r="F331" t="str">
            <v>Worden programma source libraries afzonderlijk bewaard van operationele systemen ?</v>
          </cell>
        </row>
        <row r="332">
          <cell r="E332" t="str">
            <v>9.4.5.6</v>
          </cell>
          <cell r="F332" t="str">
            <v>Worden de broncodes van een programma en de programma source libraries beheerd volgens de vastgestelde procedures ?</v>
          </cell>
        </row>
        <row r="333">
          <cell r="E333" t="str">
            <v>9.4.5.7</v>
          </cell>
          <cell r="F333" t="str">
            <v>Wordt de toegang tot programma source libraries beperkt op grond van een 'need to have' basis?</v>
          </cell>
        </row>
        <row r="334">
          <cell r="E334" t="str">
            <v>9.4.5.8</v>
          </cell>
          <cell r="F334" t="str">
            <v>Moeten alle programma listings worden bijgehouden / bewaard in een veilige omgeving ?</v>
          </cell>
        </row>
        <row r="335">
          <cell r="E335" t="str">
            <v>9.4.5.9</v>
          </cell>
          <cell r="F335" t="str">
            <v>Registreert u alle toegangspogingen tot source libraries in een audittrail ?</v>
          </cell>
        </row>
        <row r="336">
          <cell r="E336" t="str">
            <v>10.1.1.1</v>
          </cell>
          <cell r="F336" t="str">
            <v>Heeft u een beleid waarin staat hoe binnen uw organisatie omgegaan moet worden met het cryptografische methoden?</v>
          </cell>
        </row>
        <row r="337">
          <cell r="E337" t="str">
            <v>10.1.1.2</v>
          </cell>
          <cell r="F337" t="str">
            <v>Omvat die beleid ook principeuitspraken ten aanzien van de te beschermen informatie?</v>
          </cell>
        </row>
        <row r="338">
          <cell r="E338" t="str">
            <v>10.1.1.3</v>
          </cell>
          <cell r="F338" t="str">
            <v>Maakt u gebruik van versleuteling om vertrouwelijke informatie tijdens opslag en/of transport te beschermen?</v>
          </cell>
        </row>
        <row r="339">
          <cell r="E339" t="str">
            <v>10.1.1.4</v>
          </cell>
          <cell r="F339" t="str">
            <v>Maakt u gebruik van versleuteling om vertrouwelijke informatie tijdens transport via mobiele of verwijderbare media, apparatuur en verbindingen te beveiligen?</v>
          </cell>
        </row>
        <row r="340">
          <cell r="E340" t="str">
            <v>10.1.1.5</v>
          </cell>
          <cell r="F340" t="str">
            <v>Stelt u op basis van een risicoanalyse het vereiste niveau van beveiliging vast rekening houdend met het type, de sterkte, en de kwaliteit van het versleutelingsalgorithme?</v>
          </cell>
        </row>
        <row r="341">
          <cell r="E341" t="str">
            <v>10.1.1.6</v>
          </cell>
          <cell r="F341" t="str">
            <v>Zijn de eisen ten aanzien van sleutelbeheer beschreven, inclusief de methodes om de cryptografische sleutels te beveiligen en het herstel van versleuteld materiaal in geval van verlies, compromittering of beschadiging van cryptografische sleutels?</v>
          </cell>
        </row>
        <row r="342">
          <cell r="E342" t="str">
            <v>10.1.1.7</v>
          </cell>
          <cell r="F342" t="str">
            <v>Zijn de rollen en verantwoordelijkheden voor implementatie van het cryptobeleid en sleutelbeheer duidelijk vastgelegd?</v>
          </cell>
        </row>
        <row r="343">
          <cell r="E343" t="str">
            <v>10.1.1.8</v>
          </cell>
          <cell r="F343" t="str">
            <v>Zijn er organisatie brede implementatiestandaarden vastgesteld (welke oplossing is in te zetten voor welk business proces)?</v>
          </cell>
        </row>
        <row r="344">
          <cell r="E344" t="str">
            <v>10.1.1.9</v>
          </cell>
          <cell r="F344" t="str">
            <v>Wordt er bij inzet van cryptografie rekening gehouden met de impact ervan op de mogelijkheden van content beoordeling zoals virus detectie?</v>
          </cell>
        </row>
        <row r="345">
          <cell r="E345" t="str">
            <v>10.1.1.10</v>
          </cell>
          <cell r="F345" t="str">
            <v>Wordt er rekening gehouden met regelingen en nationale beperkingen die gelden voor gebruik van cryptografische technieken in andere delen van de wereld en bij het gebruik van trans-border versleutelde informatiestromen?</v>
          </cell>
        </row>
        <row r="346">
          <cell r="E346" t="str">
            <v>10.1.1.11</v>
          </cell>
          <cell r="F346" t="str">
            <v>Wordt gebruik gemaakt van digitale handtekeningen voor berichtauthenticatie om de authenticiteit en integriteit van kritische informatie te garanderen?</v>
          </cell>
        </row>
        <row r="347">
          <cell r="E347" t="str">
            <v>10.1.1.12</v>
          </cell>
          <cell r="F347" t="str">
            <v>Maakt u  gebruik van cryptografische technieken om het bewijs van het al dan niet plaatsvinden van een gebeurtenis of handeling te verkrijgen?</v>
          </cell>
        </row>
        <row r="348">
          <cell r="E348" t="str">
            <v>10.1.2.1</v>
          </cell>
          <cell r="F348" t="str">
            <v>Zijn alle cryptografische sleutels beschermd zijn tegen wijziging, verlies en vernietiging ?</v>
          </cell>
        </row>
        <row r="349">
          <cell r="E349" t="str">
            <v>10.1.2.2</v>
          </cell>
          <cell r="F349" t="str">
            <v>Zijn de geheime ( symmetrische ) en private ( asymmetrische ) sleutels beschermd tegen ongeoorloofde openbaarmaking ?</v>
          </cell>
        </row>
        <row r="350">
          <cell r="E350" t="str">
            <v>10.1.2.3</v>
          </cell>
          <cell r="F350" t="str">
            <v>Is de apparatuur die u gebruikt voor het genereren, opslaan en archiveren sleutels fysiek beschermd?</v>
          </cell>
        </row>
        <row r="351">
          <cell r="E351" t="str">
            <v>10.1.2.4</v>
          </cell>
          <cell r="F351" t="str">
            <v>Is een overeengekomen stelsel van normen, procedures beschikbaar om een ​​key management systeem te handhaven?</v>
          </cell>
        </row>
        <row r="352">
          <cell r="E352" t="str">
            <v>11.1.1.1</v>
          </cell>
          <cell r="F352" t="str">
            <v>Zijn alle fysieke veiligheid perimeters duidelijk omschreven ?</v>
          </cell>
        </row>
        <row r="353">
          <cell r="E353" t="str">
            <v>11.1.1.2</v>
          </cell>
          <cell r="F353" t="str">
            <v>Is de plaatsing en de sterkte van elk van de omheiningen afhankelijk van de beveiligingseisen van de activa binnen de omheining ?</v>
          </cell>
        </row>
        <row r="354">
          <cell r="E354" t="str">
            <v>11.1.1.3</v>
          </cell>
          <cell r="F354" t="str">
            <v>Is de plaatsing en de sterkte van elk van de omheiningen afhankelijk van de resultaten van een risicobeoordeling ?</v>
          </cell>
        </row>
        <row r="355">
          <cell r="E355" t="str">
            <v>11.1.1.4</v>
          </cell>
          <cell r="F355" t="str">
            <v>Waakt u ervoor dat er geen gaten in de omheiningen zitten of in de informatieverwerkende ruimtes waar inbraak plaats kan vinden?</v>
          </cell>
        </row>
        <row r="356">
          <cell r="E356" t="str">
            <v>11.1.1.5</v>
          </cell>
          <cell r="F356" t="str">
            <v>Zijn de buitenmuren van computerruimtes van een stevige constructie ?</v>
          </cell>
        </row>
        <row r="357">
          <cell r="E357" t="str">
            <v>11.1.1.6</v>
          </cell>
          <cell r="F357" t="str">
            <v>Zijn alle buitendeuren van ruimten waarin informatieverwerkende systemen staan in voldoende mate beschermd tegen onbevoegde toegang met controlemechanismen zoals bars, alarmen, sloten etc?</v>
          </cell>
        </row>
        <row r="358">
          <cell r="E358" t="str">
            <v>11.1.1.7</v>
          </cell>
          <cell r="F358" t="str">
            <v>Zijn alle deuren en ramen van ruimten waarin informatieverwerkende systemen staan vergrendeld wanneer onbeheerd ?</v>
          </cell>
        </row>
        <row r="359">
          <cell r="E359" t="str">
            <v>11.1.1.8</v>
          </cell>
          <cell r="F359" t="str">
            <v>Is er een externe bescherming voor alle ramen van computerruimtes met informatieverwerkende systemen ?</v>
          </cell>
        </row>
        <row r="360">
          <cell r="E360" t="str">
            <v>11.1.1.9</v>
          </cell>
          <cell r="F360" t="str">
            <v>Is er een bemande receptie of een ander middel om de fysieke toegang tot de site of gebouw te beheersen ?</v>
          </cell>
        </row>
        <row r="361">
          <cell r="E361" t="str">
            <v>11.1.1.10</v>
          </cell>
          <cell r="F361" t="str">
            <v>Is de toegang tot terreinen en gebouwen beperkt tot alleen bevoegd personeel ?</v>
          </cell>
        </row>
        <row r="362">
          <cell r="E362" t="str">
            <v>11.1.1.11</v>
          </cell>
          <cell r="F362" t="str">
            <v>Zijn fysieke barrières, indien van toepassing, gebouwd om onbevoegden de toegang en milieuvervuiling te voorkomen ?</v>
          </cell>
        </row>
        <row r="363">
          <cell r="E363" t="str">
            <v>11.1.1.12</v>
          </cell>
          <cell r="F363" t="str">
            <v>Zijn alle brandwerende deuren op de veiligheid perimeters voorzien van brandalarmering?</v>
          </cell>
        </row>
        <row r="364">
          <cell r="E364" t="str">
            <v>11.1.1.13</v>
          </cell>
          <cell r="F364" t="str">
            <v>Worden alle brandwerkende deuren in het beveiligde gebied gemonitord?</v>
          </cell>
        </row>
        <row r="365">
          <cell r="E365" t="str">
            <v>11.1.1.14</v>
          </cell>
          <cell r="F365" t="str">
            <v>Worden alle brandwerende deuren in het beveiligde gebied in samenhang met de muren getest op weerbaarheid in overeenstemming met de van toepassing zijnde lokale, nationale en internationale standaarden?</v>
          </cell>
        </row>
        <row r="366">
          <cell r="E366" t="str">
            <v>11.1.1.15</v>
          </cell>
          <cell r="F366" t="str">
            <v>Opereren alle brandwerende deuren in het beveiligde gebied in overeenstemming met de lokale brandvoorschriften?</v>
          </cell>
        </row>
        <row r="367">
          <cell r="E367" t="str">
            <v>11.1.1.16</v>
          </cell>
          <cell r="F367" t="str">
            <v>Is de beveiligde omgeving voorzien van inbraakalarm?</v>
          </cell>
        </row>
        <row r="368">
          <cell r="E368" t="str">
            <v>11.1.1.17</v>
          </cell>
          <cell r="F368" t="str">
            <v>Voldoet de inbraakbeveiliging aan nationale, regionale of internationale standaarden?</v>
          </cell>
        </row>
        <row r="369">
          <cell r="E369" t="str">
            <v>11.1.1.18</v>
          </cell>
          <cell r="F369" t="str">
            <v>Wordt het inbraakalarm regelmatig getest waarbij externe deuren en ramen onderdeel uitmaken van de tests?</v>
          </cell>
        </row>
        <row r="370">
          <cell r="E370" t="str">
            <v>11.1.1.19</v>
          </cell>
          <cell r="F370" t="str">
            <v>Worden niet-bezette ruimtes permanent bewaakt?</v>
          </cell>
        </row>
        <row r="371">
          <cell r="E371" t="str">
            <v>11.1.1.20</v>
          </cell>
          <cell r="F371" t="str">
            <v>Zijn de computerruimtes voorzien van inbraakalarm?</v>
          </cell>
        </row>
        <row r="372">
          <cell r="E372" t="str">
            <v>11.1.1.21</v>
          </cell>
          <cell r="F372" t="str">
            <v>Zijn de communicatieruimtes voorzien van inbraakalarm?</v>
          </cell>
        </row>
        <row r="373">
          <cell r="E373" t="str">
            <v>11.1.1.22</v>
          </cell>
          <cell r="F373" t="str">
            <v>Zijn de informatieverwerkende voorzieningen die door uw organisatie worden beheerd fysiek gescheiden van de voorzieningen die door derden worden beheerd?</v>
          </cell>
        </row>
        <row r="374">
          <cell r="E374" t="str">
            <v>11.1.2.1</v>
          </cell>
          <cell r="F374" t="str">
            <v>Wordt de datum en tijd van binnenkomst en vertrek van bezoekers van beveiligde locaties geregistreerd ?</v>
          </cell>
        </row>
        <row r="375">
          <cell r="E375" t="str">
            <v>11.1.2.2</v>
          </cell>
          <cell r="F375" t="str">
            <v>Worden alle bezoekers van beveiligde ruimtes permanent begeleid, tenzij hun toegang eerder is toegestaan?</v>
          </cell>
        </row>
        <row r="376">
          <cell r="E376" t="str">
            <v>11.1.2.3</v>
          </cell>
          <cell r="F376" t="str">
            <v>Krijgen bezoekers alleen toegang voor een bepaald, toegestaan doel?</v>
          </cell>
        </row>
        <row r="377">
          <cell r="E377" t="str">
            <v>11.1.2.4</v>
          </cell>
          <cell r="F377" t="str">
            <v>Worden bezoekers op de hoogte gebracht van de beveiligingseisen van de locatie en van noodprocedures?</v>
          </cell>
        </row>
        <row r="378">
          <cell r="E378" t="str">
            <v>11.1.2.5</v>
          </cell>
          <cell r="F378" t="str">
            <v>Is toegang tot ruimtes met vertrouwelijke informatie beperkt tot uitsluitend geautoriseerde personen?</v>
          </cell>
        </row>
        <row r="379">
          <cell r="E379" t="str">
            <v>11.1.2.6</v>
          </cell>
          <cell r="F379" t="str">
            <v>Is versterkte authenticatie vereist, bijvoorbeeld een toegangspas met PIN, voor toegang tot alle ruimtes?</v>
          </cell>
        </row>
        <row r="380">
          <cell r="E380" t="str">
            <v>11.1.2.7</v>
          </cell>
          <cell r="F380" t="str">
            <v>Wordt er een audit-trail van alle toegang bijgehouden?</v>
          </cell>
        </row>
        <row r="381">
          <cell r="E381" t="str">
            <v>11.1.2.8</v>
          </cell>
          <cell r="F381" t="str">
            <v>Moeten alle werknemers een of andere vorm van zichtbare identificatie dragen?</v>
          </cell>
        </row>
        <row r="382">
          <cell r="E382" t="str">
            <v>11.1.2.9</v>
          </cell>
          <cell r="F382" t="str">
            <v>Zijn contractanten en derde gebruikers verplicht om enige vorm van zichtbare identificatie dragen?</v>
          </cell>
        </row>
        <row r="383">
          <cell r="E383" t="str">
            <v>11.1.2.10</v>
          </cell>
          <cell r="F383" t="str">
            <v>Zijn alle bezoekers verplicht om enige vorm van zichtbare identificatie dragen?</v>
          </cell>
        </row>
        <row r="384">
          <cell r="E384" t="str">
            <v>11.1.2.11</v>
          </cell>
          <cell r="F384" t="str">
            <v>Zijn alle werknemers, contractanten en derde gebruikers verplicht om beveiligingspersoneel onmiddellijk op de hoogte te stellen wanneer ze onbegeleid bezoekers tegenkomen en mensen geen zichtbare identificatie dragen ?</v>
          </cell>
        </row>
        <row r="385">
          <cell r="E385" t="str">
            <v>11.1.2.12</v>
          </cell>
          <cell r="F385" t="str">
            <v>Krijgt onderhoudspersoneel van derden alleen beperkte toegang tot beveiligde ruimtes of ruimtes waar vertrouwelijke informatie wordt bewerkt op het moment dat dat nodig is?</v>
          </cell>
        </row>
        <row r="386">
          <cell r="E386" t="str">
            <v>11.1.2.13</v>
          </cell>
          <cell r="F386" t="str">
            <v>Wordt deze toegang toegestaan en gecontroleerd?</v>
          </cell>
        </row>
        <row r="387">
          <cell r="E387" t="str">
            <v>11.1.2.14</v>
          </cell>
          <cell r="F387" t="str">
            <v>Worden toegangsrechten tot beveiligde zones regelmatig herzien en bijgewerkt, en herroepen indien nodig ?</v>
          </cell>
        </row>
        <row r="388">
          <cell r="E388" t="str">
            <v>11.1.3.1</v>
          </cell>
          <cell r="F388" t="str">
            <v>Wordt rekening gehouden met relevante gezondheids- en veiligheidsregels en standaarden voor veilige kantoren, kamers en voorzieningen?</v>
          </cell>
        </row>
        <row r="389">
          <cell r="E389" t="str">
            <v>11.1.3.2</v>
          </cell>
          <cell r="F389" t="str">
            <v>Zijn de belangrijkste gebouwen zo gelokaliseerd dat ze niet publiekelijk toegankelijk zijn.?</v>
          </cell>
        </row>
        <row r="390">
          <cell r="E390" t="str">
            <v>11.1.3.3</v>
          </cell>
          <cell r="F390" t="str">
            <v>Zijn gebouwen (waar dat relevant is) onopvallend?</v>
          </cell>
        </row>
        <row r="391">
          <cell r="E391" t="str">
            <v>11.1.3.4</v>
          </cell>
          <cell r="F391" t="str">
            <v>Zijn gebouwen zo anoniem dat het doel ervan en de informatieverwerkende voorzieningen erbinnen niet (meteen) te herkennen zijn?</v>
          </cell>
        </row>
        <row r="392">
          <cell r="E392" t="str">
            <v>11.1.3.5</v>
          </cell>
          <cell r="F392" t="str">
            <v>Is gewaarborgd dat directories en interne telefoonboeken de locatie van vertrouwelijke informatieverwerkende voorzieningen niet tunen en dat ze niet voor het publiek toegankelijk zijn??</v>
          </cell>
        </row>
        <row r="393">
          <cell r="E393" t="str">
            <v>11.1.4.1</v>
          </cell>
          <cell r="F393" t="str">
            <v>Wordt rekening gehouden met dreigingen ten aanzien van gebouwen in de nabijheid, zoals brand bij een naburig pand?</v>
          </cell>
        </row>
        <row r="394">
          <cell r="E394" t="str">
            <v>11.1.4.2</v>
          </cell>
          <cell r="F394" t="str">
            <v>Wordt rekening gehouden met dreigingen door gebouwen in de buurt, zoals waterlekkages vanaf daken of water op lagergelegen verdiepingen?</v>
          </cell>
        </row>
        <row r="395">
          <cell r="E395" t="str">
            <v>11.1.4.3</v>
          </cell>
          <cell r="F395" t="str">
            <v>Wordt rekening gehouden met dreigingen in de nabijheid, zoals explosiegevaar in de straat?</v>
          </cell>
        </row>
        <row r="396">
          <cell r="E396" t="str">
            <v>11.1.4.4</v>
          </cell>
          <cell r="F396" t="str">
            <v>Worden gevaarlijke en ontvlambare materialen bewaard op een veilige afstand van beveiligde locaties?</v>
          </cell>
        </row>
        <row r="397">
          <cell r="E397" t="str">
            <v>11.1.4.5</v>
          </cell>
          <cell r="F397" t="str">
            <v>Worden bulkvoorraden en kantoormaterialen niet binnen de beveiligde locaties bewaarde?</v>
          </cell>
        </row>
        <row r="398">
          <cell r="E398" t="str">
            <v>11.1.4.6</v>
          </cell>
          <cell r="F398" t="str">
            <v>Worden back-up apparaten en media op een veilige afstand bewaard zodat ze bij rampen op de hoofdlocatie niet onbruikbaar zijn?</v>
          </cell>
        </row>
        <row r="399">
          <cell r="E399" t="str">
            <v>11.1.4.7</v>
          </cell>
          <cell r="F399" t="str">
            <v>Is er adequate brandblusapparatuur aanwezig en is die goed toegankelijk?</v>
          </cell>
        </row>
        <row r="400">
          <cell r="E400" t="str">
            <v>11.1.5.1</v>
          </cell>
          <cell r="F400" t="str">
            <v>Is ervoor gezorgd dat personeel alleen op basis van het need-to-know principe op de hoogte is van het bestaan van beveiligde locaties of de activiteiten aldaar?</v>
          </cell>
        </row>
        <row r="401">
          <cell r="E401" t="str">
            <v>11.1.5.2</v>
          </cell>
          <cell r="F401" t="str">
            <v>Is er toezicht binnen beveiligde locaties voor zowel veiligheid als preventie tegen kwaadwillende activiteiten?</v>
          </cell>
        </row>
        <row r="402">
          <cell r="E402" t="str">
            <v>11.1.5.3</v>
          </cell>
          <cell r="F402" t="str">
            <v>Worden lege beveiligde ruimtes fysiek afgesloten en regelmatig gecontroleerd?</v>
          </cell>
        </row>
        <row r="403">
          <cell r="E403" t="str">
            <v>11.1.5.4</v>
          </cell>
          <cell r="F403" t="str">
            <v>Is de aanwezigheid van fotografische, video, audio en andere apparatuur (zoals camera's in mobiele apparaten) verboden, tenzij expliciet door het management toegestaan?</v>
          </cell>
        </row>
        <row r="404">
          <cell r="E404" t="str">
            <v>11.1.6.1</v>
          </cell>
          <cell r="F404" t="str">
            <v>Is de toegang tot laad- en losruimtes en perrons alleen voorbehouden aan geïdentificeerde en geautoriseerde personen?</v>
          </cell>
        </row>
        <row r="405">
          <cell r="E405" t="str">
            <v>11.1.6.2</v>
          </cell>
          <cell r="F405" t="str">
            <v>Zijn de goederenontvangst en -afgifte locaties zodanig ingericht dat het vervoerende personeel geen toegang hoeft te krijgen tot andere gedeeltes van de gebouwen?</v>
          </cell>
        </row>
        <row r="406">
          <cell r="E406" t="str">
            <v>11.1.6.3</v>
          </cell>
          <cell r="F406" t="str">
            <v>Zijn de buitendeuren van de laadperrons beveiligd als de binnendeuren zijn geopend?</v>
          </cell>
        </row>
        <row r="407">
          <cell r="E407" t="str">
            <v>11.1.6.4</v>
          </cell>
          <cell r="F407" t="str">
            <v>Worden binnenkomende goederen gecontroleerd op mogelijk gevaar voordat de goederen worden verplaatst naar de plekken waar ze worden opgeslagen of gebruikt?</v>
          </cell>
        </row>
        <row r="408">
          <cell r="E408" t="str">
            <v>11.1.6.5</v>
          </cell>
          <cell r="F408" t="str">
            <v>Worden binnenkomende goederen geregistreerd in overeenstemming met de beheerprocedures ?</v>
          </cell>
        </row>
        <row r="409">
          <cell r="E409" t="str">
            <v>11.1.6.6</v>
          </cell>
          <cell r="F409" t="str">
            <v>Worden inkomende en uitgaande goederenstromen fysiek gescheiden?</v>
          </cell>
        </row>
        <row r="410">
          <cell r="E410" t="str">
            <v>11.2.1.1</v>
          </cell>
          <cell r="F410" t="str">
            <v>Is apparatuur zodanig opgesteld dat onnodige toegang tot de werkruimtes beperkt wordt?</v>
          </cell>
        </row>
        <row r="411">
          <cell r="E411" t="str">
            <v>11.2.1.2</v>
          </cell>
          <cell r="F411" t="str">
            <v>Zijn de informatieverwerkende voorzieningen die vertrouwelijke data verwerken zodanig geplaatst dat toegang tot vertrouwelijke gegevens voor ongeautoriseerden wordt beperkt?</v>
          </cell>
        </row>
        <row r="412">
          <cell r="E412" t="str">
            <v>11.2.1.3</v>
          </cell>
          <cell r="F412" t="str">
            <v>Zijn opslagruimtes beschermd tegen ongeautoriseerde toegang?</v>
          </cell>
        </row>
        <row r="413">
          <cell r="E413" t="str">
            <v>11.2.1.4</v>
          </cell>
          <cell r="F413" t="str">
            <v>Zijn voorwerpen die speciale beveiliging nodig hebben geïsoleerd om het algemene niveau van beveiliging te beperken?</v>
          </cell>
        </row>
        <row r="414">
          <cell r="E414" t="str">
            <v>11.2.1.5</v>
          </cell>
          <cell r="F414" t="str">
            <v>Zijn er maatregelen getroffen om het risico van diefstal te minimaliseren?</v>
          </cell>
        </row>
        <row r="415">
          <cell r="E415" t="str">
            <v>11.2.1.6</v>
          </cell>
          <cell r="F415" t="str">
            <v>Zijn er maatregelen getroffen om het risico van brand te minimaliseren?</v>
          </cell>
        </row>
        <row r="416">
          <cell r="E416" t="str">
            <v>11.2.1.7</v>
          </cell>
          <cell r="F416" t="str">
            <v>Zijn er maatregelen getroffen om het risico van explosies te minimaliseren?</v>
          </cell>
        </row>
        <row r="417">
          <cell r="E417" t="str">
            <v>11.2.1.8</v>
          </cell>
          <cell r="F417" t="str">
            <v>Zijn er maatregelen getroffen om het risico van rookschade te minimaliseren?</v>
          </cell>
        </row>
        <row r="418">
          <cell r="E418" t="str">
            <v>11.2.1.9</v>
          </cell>
          <cell r="F418" t="str">
            <v>Zijn er maatregelen getroffen om het risico van wateroverlast (of tekort aan watertoevoer)  te minimaliseren?</v>
          </cell>
        </row>
        <row r="419">
          <cell r="E419" t="str">
            <v>11.2.1.10</v>
          </cell>
          <cell r="F419" t="str">
            <v>Zijn er maatregelen getroffen om het risico van stof te minimaliseren?</v>
          </cell>
        </row>
        <row r="420">
          <cell r="E420" t="str">
            <v>11.2.1.11</v>
          </cell>
          <cell r="F420" t="str">
            <v>Zijn er maatregelen getroffen om het risico van trillingen te minimaliseren?</v>
          </cell>
        </row>
        <row r="421">
          <cell r="E421" t="str">
            <v>11.2.1.12</v>
          </cell>
          <cell r="F421" t="str">
            <v>Zijn er maatregelen getroffen om het risico van chemicaliën te minimaliseren?</v>
          </cell>
        </row>
        <row r="422">
          <cell r="E422" t="str">
            <v>11.2.1.13</v>
          </cell>
          <cell r="F422" t="str">
            <v xml:space="preserve">Zijn er maatregelen getroffen om het risico van onbetrouwbare stroomtoevoer te minimaliseren? </v>
          </cell>
        </row>
        <row r="423">
          <cell r="E423" t="str">
            <v>11.2.1.14</v>
          </cell>
          <cell r="F423" t="str">
            <v>Zijn er maatregelen getroffen om het risico van ruis in de communicatievoorzieningen te minimaliseren?</v>
          </cell>
        </row>
        <row r="424">
          <cell r="E424" t="str">
            <v>11.2.1.15</v>
          </cell>
          <cell r="F424" t="str">
            <v>Zijn er maatregelen getroffen om het risico van elektromagnetische straling te minimaliseren?</v>
          </cell>
        </row>
        <row r="425">
          <cell r="E425" t="str">
            <v>11.2.1.16</v>
          </cell>
          <cell r="F425" t="str">
            <v>Zijn er maatregelen getroffen om het risico van vandalisme te minimaliseren?</v>
          </cell>
        </row>
        <row r="426">
          <cell r="E426" t="str">
            <v>11.2.1.17</v>
          </cell>
          <cell r="F426" t="str">
            <v>Zijn er voorschriften voor eten, drinken en roken in de nabijheid van informatieverwerkende voorzieningen?</v>
          </cell>
        </row>
        <row r="427">
          <cell r="E427" t="str">
            <v>11.2.1.18</v>
          </cell>
          <cell r="F427" t="str">
            <v>Wordt de temperatuur gemonitord om schadelijke invloed op de informatieverwerkende voorzieningen te beperken?</v>
          </cell>
        </row>
        <row r="428">
          <cell r="E428" t="str">
            <v>11.2.1.19</v>
          </cell>
          <cell r="F428" t="str">
            <v>Wordt de luchtvochtigheid gemonitord om schadelijke invloed op de informatieverwerkende voorzieningen te beperken?</v>
          </cell>
        </row>
        <row r="429">
          <cell r="E429" t="str">
            <v>11.2.1.20</v>
          </cell>
          <cell r="F429" t="str">
            <v>Is er bliksembeveiliging voor uw gebouwen?</v>
          </cell>
        </row>
        <row r="430">
          <cell r="E430" t="str">
            <v>11.2.1.21</v>
          </cell>
          <cell r="F430" t="str">
            <v>Worden stroom- en netwerkverbindingen beveiligd tegen invloed van bliksem?</v>
          </cell>
        </row>
        <row r="431">
          <cell r="E431" t="str">
            <v>11.2.1.22</v>
          </cell>
          <cell r="F431" t="str">
            <v>Worden speciale beveiligingstechnieken toegepast, zoals toetsenbordmembranen, als apparatuur in industriële omstandigheden wordt gebruikt?</v>
          </cell>
        </row>
        <row r="432">
          <cell r="E432" t="str">
            <v>11.2.1.23</v>
          </cell>
          <cell r="F432" t="str">
            <v>Wordt apparatuur waarmee vertrouwelijke informatie wordt verwerkt, beveiligd om lekken van informatie door straling te voorkomen?</v>
          </cell>
        </row>
        <row r="433">
          <cell r="E433" t="str">
            <v>11.2.2.1</v>
          </cell>
          <cell r="F433" t="str">
            <v>Wordt de stroomvoorziening periodiek geïnspecteerd en getest om de werking te garanderen en het risico van falen te voorkomen?</v>
          </cell>
        </row>
        <row r="434">
          <cell r="E434" t="str">
            <v>11.2.2.2</v>
          </cell>
          <cell r="F434" t="str">
            <v>Wordt de watervoorziening periodiek geïnspecteerd en getest om de werking te garanderen en het risico van falen te voorkomen?</v>
          </cell>
        </row>
        <row r="435">
          <cell r="E435" t="str">
            <v>11.2.2.3</v>
          </cell>
          <cell r="F435" t="str">
            <v>Wordt de koel- en verwarmingsinstallatie periodiek geïnspecteerd en getest om de werking te garanderen en het risico van falen te voorkomen?</v>
          </cell>
        </row>
        <row r="436">
          <cell r="E436" t="str">
            <v>11.2.2.4</v>
          </cell>
          <cell r="F436" t="str">
            <v>Wordt de airconditioningsinstallatie periodiek geïnspecteerd en getest om de werking te garanderen en het risico van falen te voorkomen?</v>
          </cell>
        </row>
        <row r="437">
          <cell r="E437" t="str">
            <v>11.2.2.5</v>
          </cell>
          <cell r="F437" t="str">
            <v>Voldoet de stroomvoorziening aan de specificaties va de leverancier?</v>
          </cell>
        </row>
        <row r="438">
          <cell r="E438" t="str">
            <v>11.2.2.6</v>
          </cell>
          <cell r="F438" t="str">
            <v>Wordt gebruik gemaakt van een uninterruptible power supply (UPS) om gecontroleerd down te kunnen gaan of om continu stroom te kunnen leveren voor apparatuur die kritische business applicaties ondersteunt?</v>
          </cell>
        </row>
        <row r="439">
          <cell r="E439" t="str">
            <v>11.2.2.7</v>
          </cell>
          <cell r="F439" t="str">
            <v>Zijn er passende uitwijkplannen in geval van falen van de UPS?</v>
          </cell>
        </row>
        <row r="440">
          <cell r="E440" t="str">
            <v>11.2.2.8</v>
          </cell>
          <cell r="F440" t="str">
            <v>Wordt gebruik gemaakt van een back-up generator om stroom te kunnen leveren in geval van een externe stroomstoring?</v>
          </cell>
        </row>
        <row r="441">
          <cell r="E441" t="str">
            <v>11.2.2.9</v>
          </cell>
          <cell r="F441" t="str">
            <v>Is er voldoende brandstof aanwezig om de generator voor langere tijd te kunnen laten opereren?</v>
          </cell>
        </row>
        <row r="442">
          <cell r="E442" t="str">
            <v>11.2.2.10</v>
          </cell>
          <cell r="F442" t="str">
            <v>Wordt de UPS regelmatig gecontroleerd om te garanderen dat er voldoende capaciteit is en dat de UPS getest is conform de aanbevelingen van de leverancier?</v>
          </cell>
        </row>
        <row r="443">
          <cell r="E443" t="str">
            <v>11.2.2.11</v>
          </cell>
          <cell r="F443" t="str">
            <v>Wordt de back-up generator regelmatig gecontroleerd en getest in overeenstemming met de aanbevelingen van de leverancier?</v>
          </cell>
        </row>
        <row r="444">
          <cell r="E444" t="str">
            <v>11.2.2.12</v>
          </cell>
          <cell r="F444" t="str">
            <v>Wordt gebruik gemaakt van meervoudige stroombronnen of (als de locatie zeer groot is) van een apart stroomverdeelstation?</v>
          </cell>
        </row>
        <row r="445">
          <cell r="E445" t="str">
            <v>11.2.2.13</v>
          </cell>
          <cell r="F445" t="str">
            <v>Zijn de noodstroomschakelaars nabij nooduitgangen in computerruimtes ?</v>
          </cell>
        </row>
        <row r="446">
          <cell r="E446" t="str">
            <v>11.2.2.14</v>
          </cell>
          <cell r="F446" t="str">
            <v>Is er noodverlichting voorzien voor het  geval de hoofdkrachtbron uitvalt ?</v>
          </cell>
        </row>
        <row r="447">
          <cell r="E447" t="str">
            <v>11.2.2.15</v>
          </cell>
          <cell r="F447" t="str">
            <v>Is de watervoorziening stabiel en voldoende om de airconditioning, luchtvochtigheid en brandblusinrichtingen (waar nodig) te kunnen voeden?</v>
          </cell>
        </row>
        <row r="448">
          <cell r="E448" t="str">
            <v>11.2.2.16</v>
          </cell>
          <cell r="F448" t="str">
            <v>Wordt ervoor gezorgd dat in geval van storingen in het waterleidingnet apparatuur niet beschadigd raakt en dat brandblussysteem blijft werken?</v>
          </cell>
        </row>
        <row r="449">
          <cell r="E449" t="str">
            <v>11.2.2.17</v>
          </cell>
          <cell r="F449" t="str">
            <v>Heeft u een alarmsysteem om storingen op te sporen in de watervoorziening ?</v>
          </cell>
        </row>
        <row r="450">
          <cell r="E450" t="str">
            <v>11.2.2.18</v>
          </cell>
          <cell r="F450" t="str">
            <v>Heeft u een alarmsysteem om storingen op te sporen in de airconditioning?</v>
          </cell>
        </row>
        <row r="451">
          <cell r="E451" t="str">
            <v>11.2.2.19</v>
          </cell>
          <cell r="F451" t="str">
            <v>Heeft u een alarmsysteem om storingen op te sporen in de UPS ?</v>
          </cell>
        </row>
        <row r="452">
          <cell r="E452" t="str">
            <v>11.2.2.20</v>
          </cell>
          <cell r="F452" t="str">
            <v>Zijn de telecomvoorzieningen via minimaal twee verschillende kanalen aangesloten op providers?</v>
          </cell>
        </row>
        <row r="453">
          <cell r="E453" t="str">
            <v>11.2.3.1</v>
          </cell>
          <cell r="F453" t="str">
            <v>Lopen de hoofdstroomverbindingen ondergronds, of worden ze anderszins beveiligd?</v>
          </cell>
        </row>
        <row r="454">
          <cell r="E454" t="str">
            <v>11.2.3.2</v>
          </cell>
          <cell r="F454" t="str">
            <v>Lopen de netwerkverbindingen ondergronds, of worden ze anderszins beveiligd?</v>
          </cell>
        </row>
        <row r="455">
          <cell r="E455" t="str">
            <v>11.2.3.3</v>
          </cell>
          <cell r="F455" t="str">
            <v>Is de netwerkbekabeling beveiligd tegen ongeoorloofd aftappen, en beschadiging, bijvoorbeeld door beveiligde routen buiten openbare ruimtes om?</v>
          </cell>
        </row>
        <row r="456">
          <cell r="E456" t="str">
            <v>11.2.3.4</v>
          </cell>
          <cell r="F456" t="str">
            <v>Wordt stroom- en netwerkbekabeling gescheiden om interferentie te voorkomen?</v>
          </cell>
        </row>
        <row r="457">
          <cell r="E457" t="str">
            <v>11.2.3.5</v>
          </cell>
          <cell r="F457" t="str">
            <v>Is de bekabeling en apparatuur duidelijk gemarkeerd om gebruiksfouten (bijvoorbeeld verkeerd patchen of gebruik van verkeerde kabels) te voorkomen?</v>
          </cell>
        </row>
        <row r="458">
          <cell r="E458" t="str">
            <v>11.2.3.6</v>
          </cell>
          <cell r="F458" t="str">
            <v>Is er een patch-overzicht om de mogelijkheid van fouten te beperken?</v>
          </cell>
        </row>
        <row r="459">
          <cell r="E459" t="str">
            <v>11.2.3.7</v>
          </cell>
          <cell r="F459" t="str">
            <v>Gebruikt u gewapende bekabeling en afgesloten ruimtes en dozen (op inspectiepunten) voor gevoelige of kritische systemen?</v>
          </cell>
        </row>
        <row r="460">
          <cell r="E460" t="str">
            <v>11.2.3.8</v>
          </cell>
          <cell r="F460" t="str">
            <v>Gebruikt u alternatieve routeringen en/of verzendmedia voor passende beveiliging van gevoelige of kritische systemen?</v>
          </cell>
        </row>
        <row r="461">
          <cell r="E461" t="str">
            <v>11.2.3.9</v>
          </cell>
          <cell r="F461" t="str">
            <v>Gebruikt u glasvezelbekabeling foor gevoelige of kritische systemen?</v>
          </cell>
        </row>
        <row r="462">
          <cell r="E462" t="str">
            <v>11.2.3.10</v>
          </cell>
          <cell r="F462" t="str">
            <v>Gebruikt u elektromagnetische afscherming voor bekabeling van gevoelige of kritische systemen?</v>
          </cell>
        </row>
        <row r="463">
          <cell r="E463" t="str">
            <v>11.2.3.11</v>
          </cell>
          <cell r="F463" t="str">
            <v>Wordt gecontroleerd op het aansluiten van ongeautoriseerde apparaten aan de bekabeling?</v>
          </cell>
        </row>
        <row r="464">
          <cell r="E464" t="str">
            <v>11.2.3.12</v>
          </cell>
          <cell r="F464" t="str">
            <v>Is toegang tot patch panels en bekabelingsruimtes beveiligd?</v>
          </cell>
        </row>
        <row r="465">
          <cell r="E465" t="str">
            <v>11.2.4.1</v>
          </cell>
          <cell r="F465" t="str">
            <v>Wordt apparatuur onderhouden in overeenstemming met aanbevolen service-intervallen en de specificaties van de leverancier ?</v>
          </cell>
        </row>
        <row r="466">
          <cell r="E466" t="str">
            <v>11.2.4.2</v>
          </cell>
          <cell r="F466" t="str">
            <v>Zorg je ervoor dat alleen geautoriseerde onderhoudspersoneel reparaties uitvoert aan service apparatuur?</v>
          </cell>
        </row>
        <row r="467">
          <cell r="E467" t="str">
            <v>11.2.4.3</v>
          </cell>
          <cell r="F467" t="str">
            <v>Wordt alle verdacht foutieve of daadwerkelijk foutieve apparatuur geregistreerd?</v>
          </cell>
        </row>
        <row r="468">
          <cell r="E468" t="str">
            <v>11.2.4.4</v>
          </cell>
          <cell r="F468" t="str">
            <v>Wordt al het preventieve en correctieve onderhoud geregistreerd?</v>
          </cell>
        </row>
        <row r="469">
          <cell r="E469" t="str">
            <v>11.2.4.5</v>
          </cell>
          <cell r="F469" t="str">
            <v>Zijn er passende maatregelen voor gepland onderhoud van apparatuur, waarbij rekening wordt gehouden met onderhoud ter plaatse of als het extern plaatsvindt?</v>
          </cell>
        </row>
        <row r="470">
          <cell r="E470" t="str">
            <v>11.2.4.6</v>
          </cell>
          <cell r="F470" t="str">
            <v>Houdt u rekening met verzekeringsvoorschriften in geval van onderhoud op een andere locatie?</v>
          </cell>
        </row>
        <row r="471">
          <cell r="E471" t="str">
            <v>11.2.5.1</v>
          </cell>
          <cell r="F471" t="str">
            <v>Mogen apparatuur, informatie en software niet off-site worden meegenomen zonder voorafgaande toestemming ?</v>
          </cell>
        </row>
        <row r="472">
          <cell r="E472" t="str">
            <v>11.2.5.2</v>
          </cell>
          <cell r="F472" t="str">
            <v>Zijn personeel, (onder)aannemers en derde partijen - die toestemming hebben om materialen naar buiten te verplaatsen - visueel herkenbaar?</v>
          </cell>
        </row>
        <row r="473">
          <cell r="E473" t="str">
            <v>11.2.5.3</v>
          </cell>
          <cell r="F473" t="str">
            <v>Bestaan er tijdsbepalingen voor verwijdering van materiaal?</v>
          </cell>
        </row>
        <row r="474">
          <cell r="E474" t="str">
            <v>11.2.5.4</v>
          </cell>
          <cell r="F474" t="str">
            <v>Beoordeelt u of teruggekomen materiaal voldoet aan de eisen?</v>
          </cell>
        </row>
        <row r="475">
          <cell r="E475" t="str">
            <v>11.2.5.5</v>
          </cell>
          <cell r="F475" t="str">
            <v>Registreert u apparatuur die wordt afgevoerd?</v>
          </cell>
        </row>
        <row r="476">
          <cell r="E476" t="str">
            <v>11.2.5.6</v>
          </cell>
          <cell r="F476" t="str">
            <v>Registreert u apparatuur die wordt teruggebracht?</v>
          </cell>
        </row>
        <row r="477">
          <cell r="E477" t="str">
            <v>11.2.6.1</v>
          </cell>
          <cell r="F477" t="str">
            <v>Moet het gebruik van informatieverwerkende voorzieningen buiten de gebouwen door het management worden goedgekeurd?</v>
          </cell>
        </row>
        <row r="478">
          <cell r="E478" t="str">
            <v>11.2.6.2</v>
          </cell>
          <cell r="F478" t="str">
            <v>Worden instructies verstrekt voor het veilige gebruik van apparatuur en media (die niet uit het oog mogen worden verloren) buiten de gebouwen en in de publieke ruimte?</v>
          </cell>
        </row>
        <row r="479">
          <cell r="E479" t="str">
            <v>11.2.6.3</v>
          </cell>
          <cell r="F479" t="str">
            <v>Worden instructies verstrekt voor het vervoer van laptops als niet identificeerbare handbagage tijdens dienstreizen?</v>
          </cell>
        </row>
        <row r="480">
          <cell r="E480" t="str">
            <v>11.2.6.4</v>
          </cell>
          <cell r="F480" t="str">
            <v>Zorgt u ervoor dat de adviezen van producenten voor het beschermen van apparatuur tegen magnetische velden, worden nageleefd?</v>
          </cell>
        </row>
        <row r="481">
          <cell r="E481" t="str">
            <v>11.2.6.5</v>
          </cell>
          <cell r="F481" t="str">
            <v>Worden passende thuiswerk beveiligingsmaatregelen op basis van een risicoanalyse voorgeschreven?</v>
          </cell>
        </row>
        <row r="482">
          <cell r="E482" t="str">
            <v>11.2.6.6</v>
          </cell>
          <cell r="F482" t="str">
            <v>Gebruikt u thuiswerkbeveiliging zoals afsluitbare archiefkasten?</v>
          </cell>
        </row>
        <row r="483">
          <cell r="E483" t="str">
            <v>11.2.6.7</v>
          </cell>
          <cell r="F483" t="str">
            <v>Gebruikt u thuiswerkbeveiliging zoals clean-desk beleid?</v>
          </cell>
        </row>
        <row r="484">
          <cell r="E484" t="str">
            <v>11.2.6.8</v>
          </cell>
          <cell r="F484" t="str">
            <v>Gebruikt u thuiswerkbeveiliging zoals toegangsbeveiliging voor computers?</v>
          </cell>
        </row>
        <row r="485">
          <cell r="E485" t="str">
            <v>11.2.6.9</v>
          </cell>
          <cell r="F485" t="str">
            <v>Gebruikt u thuiswerkbeveiliging zoals veilige communicatieverbindingen?</v>
          </cell>
        </row>
        <row r="486">
          <cell r="E486" t="str">
            <v>11.2.6.10</v>
          </cell>
          <cell r="F486" t="str">
            <v>Voorzien verzekeringspolissen in passende dekking voor apparatuur die extern wordt gebruikt?</v>
          </cell>
        </row>
        <row r="487">
          <cell r="E487" t="str">
            <v>11.2.7.1</v>
          </cell>
          <cell r="F487" t="str">
            <v>Is gewaarborgd dat apparatuur waarop vertrouwelijke gegevens staan op een veilige manier wordt vernietigd of dat de informatie op een veilige manier wordt vernietigd, verwijderd of overschreven?</v>
          </cell>
        </row>
        <row r="488">
          <cell r="E488" t="str">
            <v>11.2.7.2</v>
          </cell>
          <cell r="F488" t="str">
            <v>Wordt gebruik gemaakt van veilige technieken om de originele informatie onomkeerbaar te vernietigen, verwijderen of overschrijven in plaats van de standaard functies?</v>
          </cell>
        </row>
        <row r="489">
          <cell r="E489" t="str">
            <v>11.2.7.3</v>
          </cell>
          <cell r="F489" t="str">
            <v>Is gewaarborgd dat informatie niet kan worden gecompromitteerd bij afvoeren of hergebruiken van apparatuur?</v>
          </cell>
        </row>
        <row r="490">
          <cell r="E490" t="str">
            <v>11.2.8.1</v>
          </cell>
          <cell r="F490" t="str">
            <v>Wordt gebruikers geadviseerd om actieve sessies te beëindigen als ze klaar zijn met hun taken, tenzij de sessie kan worden beveiligd met bijvoorbeeld een wachtwoord beveiligde screensaver?</v>
          </cell>
        </row>
        <row r="491">
          <cell r="E491" t="str">
            <v>11.2.8.2</v>
          </cell>
          <cell r="F491" t="str">
            <v>Wordt gebruikers geadviseerd om uit te loggen uit mainframe computers, servers, virtuele desktops als hun sessie is beëindigd in plaats van gewoon de werkplek of monitor af te sluiten?</v>
          </cell>
        </row>
        <row r="492">
          <cell r="E492" t="str">
            <v>11.2.8.3</v>
          </cell>
          <cell r="F492" t="str">
            <v>Wordt gebruikers geadviseerd om pc en terminals tegen onbevoegd gebruik te beschermen met een slot, of een andere maatregel, zoals een wachtwoord, als ze de werkplek niet gebruiken?</v>
          </cell>
        </row>
        <row r="493">
          <cell r="E493" t="str">
            <v>11.2.8.4</v>
          </cell>
          <cell r="F493" t="str">
            <v>Wordt gebruik gemaakt van werkplekken in openbare ruimtes, die beveiligd zouden moeten worden tegen onbevoegd gebruik als ze langere tijd niet in gebruik zijn?</v>
          </cell>
        </row>
        <row r="494">
          <cell r="E494" t="str">
            <v>11.2.9.1</v>
          </cell>
          <cell r="F494" t="str">
            <v>Bestaat er een clean desk en clear screen beleid, waarbij rekening is gehouden met classificatie van informatie, alsmede juridische en contractuele bepalen en de relevante risico's en cultuuraspecten van de organisatie?</v>
          </cell>
        </row>
        <row r="495">
          <cell r="E495" t="str">
            <v>11.2.9.2</v>
          </cell>
          <cell r="F495" t="str">
            <v>Wordt vereist dat vertrouwelijke of bedrijfskritische informatie, zowel op papier als elektronisch, veilig moet worden opgeborgen (bijvoorbeeld in een kluis of afsluitbare kast of anderszins op een beveiligde manier)?</v>
          </cell>
        </row>
        <row r="496">
          <cell r="E496" t="str">
            <v>11.2.9.3</v>
          </cell>
          <cell r="F496" t="str">
            <v>Wordt vereist dat computers en werkplekken uitgelogd moeten zijn of beschermd met een screensaver en toetsenbordbeveiliging als ze niet in gebruik zijn en dat ze moeten zijn beveiligd met sleutels, wachtwoorden of andere beveiligingsmaatregelen?</v>
          </cell>
        </row>
        <row r="497">
          <cell r="E497" t="str">
            <v>11.2.9.4</v>
          </cell>
          <cell r="F497" t="str">
            <v>Is het vereist dat inkomende en uitgaande e-mailpunten en onbewaakte faxapparatuur beveiligd is?</v>
          </cell>
        </row>
        <row r="498">
          <cell r="E498" t="str">
            <v>11.2.9.5</v>
          </cell>
          <cell r="F498" t="str">
            <v>Is het onbevoegd gebruik van kopieerapparaten en andere  reproductieapparatuur (scanner, digitale camera's) verboden?</v>
          </cell>
        </row>
        <row r="499">
          <cell r="E499" t="str">
            <v>11.2.9.6</v>
          </cell>
          <cell r="F499" t="str">
            <v>Is het vereist dat documenten met vertrouwelijke of geclassificeerde informatie meteen van printers moet worden weggehaald?</v>
          </cell>
        </row>
        <row r="500">
          <cell r="E500" t="str">
            <v>12.1.1.1</v>
          </cell>
          <cell r="F500" t="str">
            <v>Bevatten de beheerprocedures instructies voor het gedetailleerd uitvoeren van de taken en behandelen van informatie?</v>
          </cell>
        </row>
        <row r="501">
          <cell r="E501" t="str">
            <v>12.1.1.2</v>
          </cell>
          <cell r="F501" t="str">
            <v>Bevatten de beheerprocedures instructies voor het gedetailleerd uitvoeren van backups?</v>
          </cell>
        </row>
        <row r="502">
          <cell r="E502" t="str">
            <v>12.1.1.3</v>
          </cell>
          <cell r="F502" t="str">
            <v>Bevatten de beheerprocedures instructies voor het gedetailleerd uitvoeren van planningen conform uitvoeringseisen, inclusief de afhankelijkheden van andere systemen, vroegste job start en laatste job einde tijdstippen?</v>
          </cell>
        </row>
        <row r="503">
          <cell r="E503" t="str">
            <v>12.1.1.4</v>
          </cell>
          <cell r="F503" t="str">
            <v>Bevatten de beheerprocedures instructies voor het omgaan met fouten of andere bijzondere omstandigheden die bij de uitvoering kunnen optreden?</v>
          </cell>
        </row>
        <row r="504">
          <cell r="E504" t="str">
            <v>12.1.1.5</v>
          </cell>
          <cell r="F504" t="str">
            <v>Bevatten de beheerprocedures instructies voor opnemen van contact met ondersteuningspersoneel in geval van een onverwachte operationele of technische moeilijkheden?</v>
          </cell>
        </row>
        <row r="505">
          <cell r="E505" t="str">
            <v>12.1.1.6</v>
          </cell>
          <cell r="F505" t="str">
            <v>Bevatten de beheerprocedures instructies voor het omgaan met output en mediabehandeling, zoals het gebruik van speciale huisstijl of het omgaan met vertrouwelijke output, inclusief veilig afvoeren van output van mislukte jobs?</v>
          </cell>
        </row>
        <row r="506">
          <cell r="E506" t="str">
            <v>12.1.1.7</v>
          </cell>
          <cell r="F506" t="str">
            <v>Bevatten de beheerprocedures instructies voor het herstel en herstart van systeem in geval van systeemfalen?</v>
          </cell>
        </row>
        <row r="507">
          <cell r="E507" t="str">
            <v>12.1.1.8</v>
          </cell>
          <cell r="F507" t="str">
            <v>Bevatten de beheerprocedures instructies voor het beheer van audit-trails en systeemlog informatie?</v>
          </cell>
        </row>
        <row r="508">
          <cell r="E508" t="str">
            <v>12.1.1.9</v>
          </cell>
          <cell r="F508" t="str">
            <v>Zijn de beheerprocedures en procedures voor systeemactiviteiten formeel vastgelegd?</v>
          </cell>
        </row>
        <row r="509">
          <cell r="E509" t="str">
            <v>12.1.1.10</v>
          </cell>
          <cell r="F509" t="str">
            <v>Worden alle wijzigingen aan de beheerprocedures formeel goedgekeurd door het management?</v>
          </cell>
        </row>
        <row r="510">
          <cell r="E510" t="str">
            <v>12.1.1.11</v>
          </cell>
          <cell r="F510" t="str">
            <v>Worden informatiesystemen consistent beheerd, volgens dezelfde procedures, tools en hulpmiddelen?</v>
          </cell>
        </row>
        <row r="511">
          <cell r="E511" t="str">
            <v>12.1.2.1</v>
          </cell>
          <cell r="F511" t="str">
            <v>Zijn wijzigingen in de operationele systemen en applicatie software geïdentificeerd en geregistreerd ?</v>
          </cell>
        </row>
        <row r="512">
          <cell r="E512" t="str">
            <v>12.1.2.2</v>
          </cell>
          <cell r="F512" t="str">
            <v>Zijn wijzigingen in de operationele systemen en applicatie software gepland en getest ?</v>
          </cell>
        </row>
        <row r="513">
          <cell r="E513" t="str">
            <v>12.1.2.3</v>
          </cell>
          <cell r="F513" t="str">
            <v>Zijn wijzigingen in de operationele systemen en applicatie software beoordeeld op mogelijke gevolgen, inclusief beveiligingseffecten ?</v>
          </cell>
        </row>
        <row r="514">
          <cell r="E514" t="str">
            <v>12.1.2.4</v>
          </cell>
          <cell r="F514" t="str">
            <v>Zijn wijzigingen in de operationele systemen en applicatie software onderworpen aan een formele goedkeuringsprocedure ?</v>
          </cell>
        </row>
        <row r="515">
          <cell r="E515" t="str">
            <v>12.1.2.5</v>
          </cell>
          <cell r="F515" t="str">
            <v>Worden de details van de wijzigingen in de operationele systemen en applicatie software meegedeeld aan alle betrokken personen ?</v>
          </cell>
        </row>
        <row r="516">
          <cell r="E516" t="str">
            <v>12.1.2.6</v>
          </cell>
          <cell r="F516" t="str">
            <v>Zijn wijzigingen in de operationele systemen en applicatie software voorzien van vervangende procedures, met inbegrip van procedures en verantwoordelijkheden voor het afbreken en herstellen van mislukte veranderingen en onvoorziene gebeurtenissen ?</v>
          </cell>
        </row>
        <row r="517">
          <cell r="E517" t="str">
            <v>12.1.2.7</v>
          </cell>
          <cell r="F517" t="str">
            <v>Bestaan er formele beheerverantwoordelijkheden en -procedures voor een afdoende beheersing van alle wijzigingen aan apparatuur, software en procedures?</v>
          </cell>
        </row>
        <row r="518">
          <cell r="E518" t="str">
            <v>12.1.2.8</v>
          </cell>
          <cell r="F518" t="str">
            <v>Wordt er een auditlog vastgelegd waarin alle relevante informatie wordt geregistreerd als er een wijziging wordt gemaakt?</v>
          </cell>
        </row>
        <row r="519">
          <cell r="E519" t="str">
            <v>12.1.2.9</v>
          </cell>
          <cell r="F519" t="str">
            <v>Wordt de (eventuele) noodzaak van aanvullende training, licentiekosten, ondersteuning, onderhoud en beheeroverhead en nieuwe hardware geïnventariseerd, wanneer een nieuwe change wordt gemaakt?</v>
          </cell>
        </row>
        <row r="520">
          <cell r="E520" t="str">
            <v>12.1.3.1</v>
          </cell>
          <cell r="F520" t="str">
            <v>Worden de capaciteitsbehoeften voor elke nieuwe en lopende activiteit geïdentificeerd?</v>
          </cell>
        </row>
        <row r="521">
          <cell r="E521" t="str">
            <v>12.1.3.2</v>
          </cell>
          <cell r="F521" t="str">
            <v>Worden systemen getuned en gemonitord om de beschikbaarheid en efficiency van systemen te garanderen en verbeteren?</v>
          </cell>
        </row>
        <row r="522">
          <cell r="E522" t="str">
            <v>12.1.3.3</v>
          </cell>
          <cell r="F522" t="str">
            <v>Zijn er sensors aanwezig om mogelijke problemen tijdig te detecteren?</v>
          </cell>
        </row>
        <row r="523">
          <cell r="E523" t="str">
            <v>12.1.3.4</v>
          </cell>
          <cell r="F523" t="str">
            <v>Worden er voorspellingen van toekomstige capaciteitsbehoeftes opgesteld om aan nieuwe business en systeemeisen te voldoen?</v>
          </cell>
        </row>
        <row r="524">
          <cell r="E524" t="str">
            <v>12.1.3.5</v>
          </cell>
          <cell r="F524" t="str">
            <v>Houden de voorspellingen van de toekomstige capaciteitsbehoeften rekening met de voorziene trends in  de informatieverwerkende capaciteit?</v>
          </cell>
        </row>
        <row r="525">
          <cell r="E525" t="str">
            <v>12.1.3.6</v>
          </cell>
          <cell r="F525" t="str">
            <v>Wordt het systeemgebruik van kritische systemen gemonitord, met name die waarbij investeringen veel tijd en/of veel geld kan kosten?</v>
          </cell>
        </row>
        <row r="526">
          <cell r="E526" t="str">
            <v>12.1.3.7</v>
          </cell>
          <cell r="F526" t="str">
            <v>Worden de trends in systeemgebruik geïdentificeerd, met name die in relatie staan tot bedrijfsapplicaties?</v>
          </cell>
        </row>
        <row r="527">
          <cell r="E527" t="str">
            <v>12.1.3.8</v>
          </cell>
          <cell r="F527" t="str">
            <v>Worden deze trendinformatie gebruikt om potentiele bottlenecks en afhankelijkheden van kernpersoneel te kunnen identificeren?</v>
          </cell>
        </row>
        <row r="528">
          <cell r="E528" t="str">
            <v>12.1.3.9</v>
          </cell>
          <cell r="F528" t="str">
            <v>Wordt de trendinformatie gebruikt om tijdig passende acties te kunnen starten?</v>
          </cell>
        </row>
        <row r="529">
          <cell r="E529" t="str">
            <v>12.1.4.1</v>
          </cell>
          <cell r="F529" t="str">
            <v>Zijn de regels voor het transport van software van ontwikkeling naar productie vastgesteld en gedocumenteerd?</v>
          </cell>
        </row>
        <row r="530">
          <cell r="E530" t="str">
            <v>12.1.4.2</v>
          </cell>
          <cell r="F530" t="str">
            <v>Draait ontwikkel- en productiesoftware op verschillende systemen of computerprocessors en in verschillende domeinen of directories?</v>
          </cell>
        </row>
        <row r="531">
          <cell r="E531" t="str">
            <v>12.1.4.3</v>
          </cell>
          <cell r="F531" t="str">
            <v>Zijn de compilers, editors en andere ontwikkeltools of systeemutilities niet toegankelijk vanaf productiesystemen, tenzij dit expliciet en geautoriseerd noodzakelijk is?</v>
          </cell>
        </row>
        <row r="532">
          <cell r="E532" t="str">
            <v>12.1.4.4</v>
          </cell>
          <cell r="F532" t="str">
            <v>Is de testomgeving zoveel mogelijk vergelijkbaar met de productieomgeving?</v>
          </cell>
        </row>
        <row r="533">
          <cell r="E533" t="str">
            <v>12.1.4.5</v>
          </cell>
          <cell r="F533" t="str">
            <v>Hebben gebruikers voor testomgeving en productieomgeving verschillende gebruikersaccounts?</v>
          </cell>
        </row>
        <row r="534">
          <cell r="E534" t="str">
            <v>12.1.4.6</v>
          </cell>
          <cell r="F534" t="str">
            <v>Tonen productie- en testsystemen op het beeldscherm duidelijke identificerende informatie om de foutenkans te verminderen?</v>
          </cell>
        </row>
        <row r="535">
          <cell r="E535" t="str">
            <v>12.1.4.7</v>
          </cell>
          <cell r="F535" t="str">
            <v>Is gewaarborgd dat vertrouwelijke productiegegevens niet in de testomgeving aanwezig zijn?</v>
          </cell>
        </row>
        <row r="536">
          <cell r="E536" t="str">
            <v>12.2.1.1</v>
          </cell>
          <cell r="F536" t="str">
            <v>Is de beveiliging tegen malware gebaseerd op malicious code detectie en reparatiesoftware?</v>
          </cell>
        </row>
        <row r="537">
          <cell r="E537" t="str">
            <v>12.2.1.2</v>
          </cell>
          <cell r="F537" t="str">
            <v>Is de bescherming tegen malware ook gebaseerd op security awareness?</v>
          </cell>
        </row>
        <row r="538">
          <cell r="E538" t="str">
            <v>12.2.1.3</v>
          </cell>
          <cell r="F538" t="str">
            <v>Is de bescherming tegen malware ook gebaseerd op change management procedures?</v>
          </cell>
        </row>
        <row r="539">
          <cell r="E539" t="str">
            <v>12.2.1.4</v>
          </cell>
          <cell r="F539" t="str">
            <v>Is de bescherming tegen malware ook gebaseerd op passende systeemtoegang?</v>
          </cell>
        </row>
        <row r="540">
          <cell r="E540" t="str">
            <v>12.2.1.5</v>
          </cell>
          <cell r="F540" t="str">
            <v>Is er een formeel beleid tegen het gebruik van niet-geautoriseerde software?</v>
          </cell>
        </row>
        <row r="541">
          <cell r="E541" t="str">
            <v>12.2.1.6</v>
          </cell>
          <cell r="F541" t="str">
            <v>Is er een formeel beleid om te beschermen tegen de risico's die zijn verbonden met het ontvangen van bestanden en software via externe netwerken, of andere media, waarbij is aangegeven welke maatregelen moeten worden getroffen?</v>
          </cell>
        </row>
        <row r="542">
          <cell r="E542" t="str">
            <v>12.2.1.7</v>
          </cell>
          <cell r="F542" t="str">
            <v>Worden er regelmatig onderzoeken uitgevoerd naar de aanwezige software en gegevens op systemen die voor kritische business processen worden gebruikt?</v>
          </cell>
        </row>
        <row r="543">
          <cell r="E543" t="str">
            <v>12.2.1.8</v>
          </cell>
          <cell r="F543" t="str">
            <v>Wordt een formeel onderzoek ingesteld naar de aanwezigheid van niet-toegestane bestanden of ongeautoriseerde wijzigingen?</v>
          </cell>
        </row>
        <row r="544">
          <cell r="E544" t="str">
            <v>12.2.1.9</v>
          </cell>
          <cell r="F544" t="str">
            <v>Is er software geïnstalleerd om malware te detecteren en verwijderen en wordt die software regelmatig bijgewerkt?</v>
          </cell>
        </row>
        <row r="545">
          <cell r="E545" t="str">
            <v>12.2.1.10</v>
          </cell>
          <cell r="F545" t="str">
            <v>Worden bestanden op elektronische en optische media op de aanwezigheid van malware gecontroleerd voordat ze worden gebruikt?</v>
          </cell>
        </row>
        <row r="546">
          <cell r="E546" t="str">
            <v>12.2.1.11</v>
          </cell>
          <cell r="F546" t="str">
            <v>Worden e-mailbijlagen en downloads op de aanwezigheid van malware gecontroleerd voordat ze worden gebruikt?</v>
          </cell>
        </row>
        <row r="547">
          <cell r="E547" t="str">
            <v>12.2.1.12</v>
          </cell>
          <cell r="F547" t="str">
            <v>Wordt op verschillende plekken op de aanwezigheid van malware gecontroleerd, bijv. bij e-mail, op desktop computers en op internetkoppelvlakken?</v>
          </cell>
        </row>
        <row r="548">
          <cell r="E548" t="str">
            <v>12.2.1.13</v>
          </cell>
          <cell r="F548" t="str">
            <v>Worden webpagina's gecontroleerd op malware?</v>
          </cell>
        </row>
        <row r="549">
          <cell r="E549" t="str">
            <v>12.2.1.14</v>
          </cell>
          <cell r="F549" t="str">
            <v>Zijn er beheerprocedures en verantwoordelijkheden vastgesteld voor het omgaan met malware op systemen?</v>
          </cell>
        </row>
        <row r="550">
          <cell r="E550" t="str">
            <v>12.2.1.15</v>
          </cell>
          <cell r="F550" t="str">
            <v>Worden mensen getraind voor het omgaan met malware?</v>
          </cell>
        </row>
        <row r="551">
          <cell r="E551" t="str">
            <v>12.2.1.16</v>
          </cell>
          <cell r="F551" t="str">
            <v>Zijn er beheerprocedures en verantwoordelijkheden vastgesteld voor het herstellen van malware op systemen en het rapporteren hierover?</v>
          </cell>
        </row>
        <row r="552">
          <cell r="E552" t="str">
            <v>12.2.1.17</v>
          </cell>
          <cell r="F552" t="str">
            <v>Is het herstel van malware opgenomen in de business continuity plannen, inclusief het herstel van software en data?</v>
          </cell>
        </row>
        <row r="553">
          <cell r="E553" t="str">
            <v>12.2.1.18</v>
          </cell>
          <cell r="F553" t="str">
            <v>Wordt u door externe partijen geïnformeerd over nieuwe malware (bijvoorbeeld via uw leverancier of via mailing lists)?</v>
          </cell>
        </row>
        <row r="554">
          <cell r="E554" t="str">
            <v>12.2.1.19</v>
          </cell>
          <cell r="F554" t="str">
            <v>Wordt de informatie omtrent malware gecontroleerd op juistheid en volledigheid?</v>
          </cell>
        </row>
        <row r="555">
          <cell r="E555" t="str">
            <v>12.2.1.20</v>
          </cell>
          <cell r="F555" t="str">
            <v>Worden gebruikers geïnformeerd over het probleem van hoaxes en hoe ze ermee moeten omgaan?</v>
          </cell>
        </row>
        <row r="556">
          <cell r="E556" t="str">
            <v>12.3.1.1</v>
          </cell>
          <cell r="F556" t="str">
            <v>Zijn er passende back-up faciliteiten om te kunnen `garanderen dat alle essentiële informatie en software kan worden hersteld na een ramp of mediafalen?</v>
          </cell>
        </row>
        <row r="557">
          <cell r="E557" t="str">
            <v>12.3.1.2</v>
          </cell>
          <cell r="F557" t="str">
            <v>Is het minimum niveau back-up informatie gedefinieerd (in termen van RTO/RPO)?</v>
          </cell>
        </row>
        <row r="558">
          <cell r="E558" t="str">
            <v>12.3.1.3</v>
          </cell>
          <cell r="F558" t="str">
            <v>Is er een kloppende inventarisatie van alle back-up kopieën?</v>
          </cell>
        </row>
        <row r="559">
          <cell r="E559" t="str">
            <v>12.3.1.4</v>
          </cell>
          <cell r="F559" t="str">
            <v>Zijn alle herstelprocedures gedocumenteerd?</v>
          </cell>
        </row>
        <row r="560">
          <cell r="E560" t="str">
            <v>12.3.1.5</v>
          </cell>
          <cell r="F560" t="str">
            <v>Komt de soort (bijv. volledig of gedifferentieerde backup) en de frequentie van de backups overeen met de eisen van de bedrijfsvoering?</v>
          </cell>
        </row>
        <row r="561">
          <cell r="E561" t="str">
            <v>12.3.1.6</v>
          </cell>
          <cell r="F561" t="str">
            <v>Komt soort en frequentie van de backup overeen met de classificatie van de informatie ten opzicht van de business impact analyse?</v>
          </cell>
        </row>
        <row r="562">
          <cell r="E562" t="str">
            <v>12.3.1.7</v>
          </cell>
          <cell r="F562" t="str">
            <v>Worden de back-ups bewaard op een externe locatie, die ver genoeg om geen last te hebben van den ramp op de hoofdsite?</v>
          </cell>
        </row>
        <row r="563">
          <cell r="E563" t="str">
            <v>12.3.1.8</v>
          </cell>
          <cell r="F563" t="str">
            <v>Krijgt back-up informatie een passend niveau van fysieke en omgevingsbeveiliging?</v>
          </cell>
        </row>
        <row r="564">
          <cell r="E564" t="str">
            <v>12.3.1.9</v>
          </cell>
          <cell r="F564" t="str">
            <v>Gelden de beveiligingsmaatregelen van media op de hoofdlocatie ook voor de back-up site?</v>
          </cell>
        </row>
        <row r="565">
          <cell r="E565" t="str">
            <v>12.3.1.10</v>
          </cell>
          <cell r="F565" t="str">
            <v>Worden de back-up media regelmatig getest om te garanderen dat erop kan worden vertrouwd in geval van een noodzakelijke restore-actie?</v>
          </cell>
        </row>
        <row r="566">
          <cell r="E566" t="str">
            <v>12.3.1.11</v>
          </cell>
          <cell r="F566" t="str">
            <v>Worden de herstelacties regelmatig gecontroleerd en getest om ervan verzekerd te zijn dat ze effectief zijn en de procedures binnen de overeengekomen tijdstippen tot resultaat leiden?</v>
          </cell>
        </row>
        <row r="567">
          <cell r="E567" t="str">
            <v>12.3.1.12</v>
          </cell>
          <cell r="F567" t="str">
            <v>Worden de back-ups beveiligd met behulp van versleuteling als de vertrouwelijkheid van belang is?</v>
          </cell>
        </row>
        <row r="568">
          <cell r="E568" t="str">
            <v>12.3.1.13</v>
          </cell>
          <cell r="F568" t="str">
            <v>Worden de back-up voorzieningen voor individuele systemen regelmatig getest om ervan verzekerd te zijn dat ze voldoen aan de eisen vanuit de business continuity plannen?</v>
          </cell>
        </row>
        <row r="569">
          <cell r="E569" t="str">
            <v>12.3.1.14</v>
          </cell>
          <cell r="F569" t="str">
            <v>Zijn de back-up voorzieningen zodanig ingericht dat bedrijfskritische systemen volledig worden afgedekt ten aanzien van alle systeeminformatie, applicaties en alle noodzakelijke gegevens om in geval van een calamiteit het complete systeem te kunnen herstellen?</v>
          </cell>
        </row>
        <row r="570">
          <cell r="E570" t="str">
            <v>12.3.1.15</v>
          </cell>
          <cell r="F570" t="str">
            <v>Zijn de bewaartermijnen voor bedrijfskritische informatie vastgesteld?</v>
          </cell>
        </row>
        <row r="571">
          <cell r="E571" t="str">
            <v>12.3.1.16</v>
          </cell>
          <cell r="F571" t="str">
            <v>Zijn de eisen voor archiefkopieën voor permanente opslag vastgesteld?</v>
          </cell>
        </row>
        <row r="572">
          <cell r="E572" t="str">
            <v>12.4.1.1</v>
          </cell>
          <cell r="F572" t="str">
            <v>Bevatten audit logs gebruikersnamen ?</v>
          </cell>
        </row>
        <row r="573">
          <cell r="E573" t="str">
            <v>12.4.1.2</v>
          </cell>
          <cell r="F573" t="str">
            <v>Bevatten audit logs data, tijden, en de details van belangrijke gebeurtenissen, zoals log - on en log-off ?</v>
          </cell>
        </row>
        <row r="574">
          <cell r="E574" t="str">
            <v>12.4.1.3</v>
          </cell>
          <cell r="F574" t="str">
            <v>Bevatten audit logs terminal identiteit of locatie als mogelijk?</v>
          </cell>
        </row>
        <row r="575">
          <cell r="E575" t="str">
            <v>12.4.1.4</v>
          </cell>
          <cell r="F575" t="str">
            <v>Bevatten audit logs verslagen van succesvolle en afgewezen inlogpogingen ?</v>
          </cell>
        </row>
        <row r="576">
          <cell r="E576" t="str">
            <v>12.4.1.5</v>
          </cell>
          <cell r="F576" t="str">
            <v>Bevatten audit logs registraties van succesvolle en afgewezen toegangspogingen tot gegevens en andere bronnen?</v>
          </cell>
        </row>
        <row r="577">
          <cell r="E577" t="str">
            <v>12.4.1.6</v>
          </cell>
          <cell r="F577" t="str">
            <v>Bevatten audit logs wijzigingen in de systeemconfiguratie ?</v>
          </cell>
        </row>
        <row r="578">
          <cell r="E578" t="str">
            <v>12.4.1.7</v>
          </cell>
          <cell r="F578" t="str">
            <v>Bevatten audit logs gebruik van privileges ?</v>
          </cell>
        </row>
        <row r="579">
          <cell r="E579" t="str">
            <v>12.4.1.8</v>
          </cell>
          <cell r="F579" t="str">
            <v>Bevatten audit logs registraties van gebruik van het systeem hulpprogramma's en toepassingen ?</v>
          </cell>
        </row>
        <row r="580">
          <cell r="E580" t="str">
            <v>12.4.1.9</v>
          </cell>
          <cell r="F580" t="str">
            <v>Registreert de audit logs geopende bestanden en de aard van de toegang ?</v>
          </cell>
        </row>
        <row r="581">
          <cell r="E581" t="str">
            <v>12.4.1.10</v>
          </cell>
          <cell r="F581" t="str">
            <v>Bevatten audit logs netwerkadressen en protocollen ?</v>
          </cell>
        </row>
        <row r="582">
          <cell r="E582" t="str">
            <v>12.4.1.11</v>
          </cell>
          <cell r="F582" t="str">
            <v>Bevatten audit logs waarschuwingen van het toegangscontrolesysteem?</v>
          </cell>
        </row>
        <row r="583">
          <cell r="E583" t="str">
            <v>12.4.1.12</v>
          </cell>
          <cell r="F583" t="str">
            <v>Bevatten audit logs activering en de-activering van beveiligingssystemen, zoals anti - virus systemen en intrusion detection systemen ?</v>
          </cell>
        </row>
        <row r="584">
          <cell r="E584" t="str">
            <v>12.4.1.13</v>
          </cell>
          <cell r="F584" t="str">
            <v>Zijn eventuele persoonsgegevens in auditlogs afdoende beschermd?</v>
          </cell>
        </row>
        <row r="585">
          <cell r="E585" t="str">
            <v>12.4.1.14</v>
          </cell>
          <cell r="F585" t="str">
            <v>Zijn de auditlogs schrijfbeveiligd, zodat ook systeembeheerders niet in staat zijn de logs te wissen, logregels te verwijderen of het loggingsysteem te (de)activeren)?</v>
          </cell>
        </row>
        <row r="586">
          <cell r="E586" t="str">
            <v>12.4.2.1</v>
          </cell>
          <cell r="F586" t="str">
            <v>Is de configuratie van het loggingsysteem beveiligd tegen ongeautoriseerd wijzigen van de te loggen soorten berichten?</v>
          </cell>
        </row>
        <row r="587">
          <cell r="E587" t="str">
            <v>12.4.2.2</v>
          </cell>
          <cell r="F587" t="str">
            <v>Is het loggingsysteem beschermd tegen het ongeautoriseerd wijzigen of verwijderen van logbestanden?</v>
          </cell>
        </row>
        <row r="588">
          <cell r="E588" t="str">
            <v>12.4.2.3</v>
          </cell>
          <cell r="F588" t="str">
            <v>Is het loggingsysteem beschermd tegen systeemverstoringen als gevolg van capaciteitstekorten, waardoor eventueel oude regels worden overschreven?</v>
          </cell>
        </row>
        <row r="589">
          <cell r="E589" t="str">
            <v>12.4.2.4</v>
          </cell>
          <cell r="F589" t="str">
            <v>Worden de auditlogs gearchiveerd conform het bewaarbeleid?</v>
          </cell>
        </row>
        <row r="590">
          <cell r="E590" t="str">
            <v>12.4.2.5</v>
          </cell>
          <cell r="F590" t="str">
            <v>Worden auditlogs gearchiveerd in overeenstemming met de eisen vanuit bewijs- en bewaarplicht?</v>
          </cell>
        </row>
        <row r="591">
          <cell r="E591" t="str">
            <v>12.4.3.1</v>
          </cell>
          <cell r="F591" t="str">
            <v>Bevatten de beheer- en systeemlogs de tijd waarop een gebeurtenis (succes of falen) plaatsvond?</v>
          </cell>
        </row>
        <row r="592">
          <cell r="E592" t="str">
            <v>12.4.3.2</v>
          </cell>
          <cell r="F592" t="str">
            <v>Bevatten de beheer- en systeemlogs informatie over de gebeurtenis (bijv. betrokken bestanden) of fout (bijv. opgetreden fout en de uitgevoerde herstelactie)?</v>
          </cell>
        </row>
        <row r="593">
          <cell r="E593" t="str">
            <v>12.4.3.3</v>
          </cell>
          <cell r="F593" t="str">
            <v>Bevatten de beheer- en systeemlogs welk account en welke beheerder was betrokken?</v>
          </cell>
        </row>
        <row r="594">
          <cell r="E594" t="str">
            <v>12.4.3.4</v>
          </cell>
          <cell r="F594" t="str">
            <v>Bevatten de beheer- en systeemlogs de betrokken processen?</v>
          </cell>
        </row>
        <row r="595">
          <cell r="E595" t="str">
            <v>12.4.3.5</v>
          </cell>
          <cell r="F595" t="str">
            <v>Worden beheer- en systeemlogs periodiek gecontroleerd?</v>
          </cell>
        </row>
        <row r="596">
          <cell r="E596" t="str">
            <v>12.4.4.1</v>
          </cell>
          <cell r="F596" t="str">
            <v>Worden de systeemklokken van computers en communicatieapparatuur ingesteld op een overeengekomen standaard, bijv. Coordinated Universal Time (UTC) of de lokale standaardtijd?</v>
          </cell>
        </row>
        <row r="597">
          <cell r="E597" t="str">
            <v>12.4.4.2</v>
          </cell>
          <cell r="F597" t="str">
            <v>Bestaat er een procedure die controleert op significatie afwijkingen en herstelt?</v>
          </cell>
        </row>
        <row r="598">
          <cell r="E598" t="str">
            <v>12.4.4.3</v>
          </cell>
          <cell r="F598" t="str">
            <v>Worden maatregelen getroffen om inaccurate logs te voorkomen, die zouden kunnen leiden tot onjuiste sporen en dus onjuiste bewijsmaterialen?</v>
          </cell>
        </row>
        <row r="599">
          <cell r="E599" t="str">
            <v>12.5.1.1</v>
          </cell>
          <cell r="F599" t="str">
            <v>Is gewaarborgd dat updaten van operating systems, applicaties en programmabibliotheken alleen kan worden gedaan door opgeleide en ervaren beheerders met de juiste beheerautorisaties?</v>
          </cell>
        </row>
        <row r="600">
          <cell r="E600" t="str">
            <v>12.5.1.2</v>
          </cell>
          <cell r="F600" t="str">
            <v>Is gewaarborgd dat applicaties en operating system software allen worden geïnstalleerd na uitgebreide en geslaagde tests?</v>
          </cell>
        </row>
        <row r="601">
          <cell r="E601" t="str">
            <v>12.5.1.3</v>
          </cell>
          <cell r="F601" t="str">
            <v>Worden oude versies van software, samen met alle noodzakelijke informatie en parameters, procedures, configuratiedetails en ondersteunende software gearchiveerd gedurende minimaal dezelfde tijd als de gegevens gearchiveerd blijven?</v>
          </cell>
        </row>
        <row r="602">
          <cell r="E602" t="str">
            <v>12.5.1.4</v>
          </cell>
          <cell r="F602" t="str">
            <v>Worden periodiek software patches doorgevoerd om kwetsbaarheden te verwijderen?</v>
          </cell>
        </row>
        <row r="603">
          <cell r="E603" t="str">
            <v>12.5.1.5</v>
          </cell>
          <cell r="F603" t="str">
            <v>Wordt bij elke upgrade beslissing rekening gehouden met de business requirements voor de wijziging, alsmede met de beveiligingseisen?</v>
          </cell>
        </row>
        <row r="604">
          <cell r="E604" t="str">
            <v>12.5.1.6</v>
          </cell>
          <cell r="F604" t="str">
            <v>Wordt gewaarborgd dat productiesystemen alleen geaccepteerde code bevatten en geen ontwikkelcode of compilers?</v>
          </cell>
        </row>
        <row r="605">
          <cell r="E605" t="str">
            <v>12.5.1.7</v>
          </cell>
          <cell r="F605" t="str">
            <v>Wordt getest op bruikbaarheid, gebruikersvriendelijkheid, beveiliging en op interactie met andere systemen?</v>
          </cell>
        </row>
        <row r="606">
          <cell r="E606" t="str">
            <v>12.5.1.8</v>
          </cell>
          <cell r="F606" t="str">
            <v>Vinden tests alleen plaats op afzonderlijke omgevingen?</v>
          </cell>
        </row>
        <row r="607">
          <cell r="E607" t="str">
            <v>12.5.1.9</v>
          </cell>
          <cell r="F607" t="str">
            <v>Wordt gebruik gemaakt van een configuratiebeheer systeem om alle geïmplementeerde software en systeemdocumentatie te beheren?</v>
          </cell>
        </row>
        <row r="608">
          <cell r="E608" t="str">
            <v>12.5.1.10</v>
          </cell>
          <cell r="F608" t="str">
            <v>Wordt er rekening gehouden met een rollback strategie voordat wijzigingen worden doorgevoerd?</v>
          </cell>
        </row>
        <row r="609">
          <cell r="E609" t="str">
            <v>12.5.1.11</v>
          </cell>
          <cell r="F609" t="str">
            <v>Wordt er een audit log bijgehouden van alle updates van productie operationele programma libraries?</v>
          </cell>
        </row>
        <row r="610">
          <cell r="E610" t="str">
            <v>12.5.1.12</v>
          </cell>
          <cell r="F610" t="str">
            <v>Worden voorgaande versies van applicatiesoftware bewaard als een terugvalmaatregel?</v>
          </cell>
        </row>
        <row r="611">
          <cell r="E611" t="str">
            <v>12.5.1.13</v>
          </cell>
          <cell r="F611" t="str">
            <v>Wordt productie software die wordt geleverd door derden beheerd op een manier die overeenkomt met service levels van de leverancier?</v>
          </cell>
        </row>
        <row r="612">
          <cell r="E612" t="str">
            <v>12.5.1.14</v>
          </cell>
          <cell r="F612" t="str">
            <v>Wordt aan leveranciers alleen fysieke of logische toegang verstrekt als dat nodig is en het management dat toestaat?</v>
          </cell>
        </row>
        <row r="613">
          <cell r="E613" t="str">
            <v>12.5.1.15</v>
          </cell>
          <cell r="F613" t="str">
            <v>Worden de activiteiten van leveranciers, alsmede van hun software en modules gemonitord?</v>
          </cell>
        </row>
        <row r="614">
          <cell r="E614" t="str">
            <v>12.6.1.1</v>
          </cell>
          <cell r="F614" t="str">
            <v>Is er een configuratiedatabase waarin alle informatie staat voor managen van kwetsbaarheden inclusief softwareleveranciers, versienummers, welke software op welk systeem is geïnstalleerd, alsmede de binnen de organisatie verantwoordelijke persoon ?</v>
          </cell>
        </row>
        <row r="615">
          <cell r="E615" t="str">
            <v>12.6.1.2</v>
          </cell>
          <cell r="F615" t="str">
            <v>Zijn de taken en verantwoordelijkheden voor beheer van kwetsbaarheden gedefinieerd, inclusief vulnerability monitoring, vulnerability risk assessment, patching, asset tracking en de coördinerende verantwoordelijkheden?</v>
          </cell>
        </row>
        <row r="616">
          <cell r="E616" t="str">
            <v>12.6.1.3</v>
          </cell>
          <cell r="F616" t="str">
            <v>Wordt hoge risico systemen eerst beoordeeld?</v>
          </cell>
        </row>
        <row r="617">
          <cell r="E617" t="str">
            <v>12.6.1.4</v>
          </cell>
          <cell r="F617" t="str">
            <v>Zijn er reactietijden gedefinieerd voor het omgaan met meldingen van relevante technische kwetsbaarheden?</v>
          </cell>
        </row>
        <row r="618">
          <cell r="E618" t="str">
            <v>12.6.1.5</v>
          </cell>
          <cell r="F618" t="str">
            <v>Worden, rekening houdend met urgentie, acties uitgevoerd volgens de bestaande procedures voor wijzigingenbeheer of volgens de security incidentbeheer procedures?</v>
          </cell>
        </row>
        <row r="619">
          <cell r="E619" t="str">
            <v>12.6.1.6</v>
          </cell>
          <cell r="F619" t="str">
            <v>Zijn de bronnen vastgesteld die gelden als referentie voor relevante technische kwetsbaarheden en om bewustzijn te creëren rondom kwetsbaarheden in software en andere technologie?</v>
          </cell>
        </row>
        <row r="620">
          <cell r="E620" t="str">
            <v>12.6.1.7</v>
          </cell>
          <cell r="F620" t="str">
            <v>Worden deze bronnen bijgehouden gebaseerd op wijzigingen in de CMDB of wanneer er nieuwe of beter bruikbare bronnen worden ontdekt?</v>
          </cell>
        </row>
        <row r="621">
          <cell r="E621" t="str">
            <v>12.6.1.8</v>
          </cell>
          <cell r="F621" t="str">
            <v>Worden de relevante risico's geanalyseerd en herstelacties gepland als er een nieuwe technische kwetsbaarheid wordt geïdentificeerd?</v>
          </cell>
        </row>
        <row r="622">
          <cell r="E622" t="str">
            <v>12.6.1.9</v>
          </cell>
          <cell r="F622" t="str">
            <v>Worden de risico's van een patch geanalyseerd voor installatie van de patch?</v>
          </cell>
        </row>
        <row r="623">
          <cell r="E623" t="str">
            <v>12.6.1.10</v>
          </cell>
          <cell r="F623" t="str">
            <v>Worden alle patches getest en beoordeeld voordat ze worden geïnstalleerd om zeker te zijn van de effectiviteit en bijwerkingen te voorkomen?</v>
          </cell>
        </row>
        <row r="624">
          <cell r="E624" t="str">
            <v>12.6.1.11</v>
          </cell>
          <cell r="F624" t="str">
            <v>Kan worden overwogen services of system uit te schakelen als er geen patch beschikbaar is, om een kwetsbaarheid te vermijden?</v>
          </cell>
        </row>
        <row r="625">
          <cell r="E625" t="str">
            <v>12.6.1.12</v>
          </cell>
          <cell r="F625" t="str">
            <v>Kan worden overwogen om aanvullende of compenserende maatregelen (zoals extra toegangsbeheersing) te treffen als er geen patch voor een kwetsbaarheid is?</v>
          </cell>
        </row>
        <row r="626">
          <cell r="E626" t="str">
            <v>12.6.1.13</v>
          </cell>
          <cell r="F626" t="str">
            <v>Kan worden overwogen aanvullende monitoring in te schakelen (voor vaststellen van uitval of aanvallen) als er geen patch voor een kwetsbaarheid is?</v>
          </cell>
        </row>
        <row r="627">
          <cell r="E627" t="str">
            <v>12.6.1.14</v>
          </cell>
          <cell r="F627" t="str">
            <v>Kan worden overwogen aanvullende bewustzijnverhogende activiteiten uit te voeren als er geen patch voor een kwetsbaarheid is?</v>
          </cell>
        </row>
        <row r="628">
          <cell r="E628" t="str">
            <v>12.6.1.15</v>
          </cell>
          <cell r="F628" t="str">
            <v>Worden alle uitgevoerd procedures in een auditlog vastgelegd?</v>
          </cell>
        </row>
        <row r="629">
          <cell r="E629" t="str">
            <v>12.6.1.16</v>
          </cell>
          <cell r="F629" t="str">
            <v>Wordt het technische kwetsbaarheden beheerproces regelmatig beoordeeld om vast te stellen of het nog effectief en efficiënt is?</v>
          </cell>
        </row>
        <row r="630">
          <cell r="E630" t="str">
            <v>12.6.2.1</v>
          </cell>
          <cell r="F630" t="str">
            <v>Zijn er regels gesteld voor het door gebruikers zelf laten installeren van software?</v>
          </cell>
        </row>
        <row r="631">
          <cell r="E631" t="str">
            <v>12.6.2.2</v>
          </cell>
          <cell r="F631" t="str">
            <v>Zijn er beperkingen gesteld aan het soort software dat gebruikers zelf mogen installeren (bijv. nieuwe versies of patches)?</v>
          </cell>
        </row>
        <row r="632">
          <cell r="E632" t="str">
            <v>12.6.2.3</v>
          </cell>
          <cell r="F632" t="str">
            <v>Is vastgesteld welke software gebruikers niet mogen installeren?</v>
          </cell>
        </row>
        <row r="633">
          <cell r="E633" t="str">
            <v>12.7.1.1</v>
          </cell>
          <cell r="F633" t="str">
            <v>Zijn controle-eisen afgesproken met het juiste managementniveau?</v>
          </cell>
        </row>
        <row r="634">
          <cell r="E634" t="str">
            <v>12.7.1.2</v>
          </cell>
          <cell r="F634" t="str">
            <v>Wordt de reikwijdte van de audit controles overeengekomen en gecontroleerd?</v>
          </cell>
        </row>
        <row r="635">
          <cell r="E635" t="str">
            <v>12.7.1.3</v>
          </cell>
          <cell r="F635" t="str">
            <v>Wordt alle toegangspogingen gemonitord en vastgelegd om een referentiespoor vast te leggen?</v>
          </cell>
        </row>
        <row r="636">
          <cell r="E636" t="str">
            <v>12.7.1.4</v>
          </cell>
          <cell r="F636" t="str">
            <v>Zijn de controles beperkt tot alleen-lezen toegang tot software en gegevens?</v>
          </cell>
        </row>
        <row r="637">
          <cell r="E637" t="str">
            <v>12.7.1.5</v>
          </cell>
          <cell r="F637" t="str">
            <v>Is andere toegang dan alleen-lezen alleen toegestaan voor geïsoleerde kopieën van systeembestanden die worden gewist (of afdoende beveiligd) als de audit is afgerond?</v>
          </cell>
        </row>
        <row r="638">
          <cell r="E638" t="str">
            <v>12.7.1.6</v>
          </cell>
          <cell r="F638" t="str">
            <v>Zijn de hulpbronnen die worden gebruikt voor de controles expliciet geïdentificeerd en beschikbaar gesteld?</v>
          </cell>
        </row>
        <row r="639">
          <cell r="E639" t="str">
            <v>12.7.1.7</v>
          </cell>
          <cell r="F639" t="str">
            <v>Zijn de eisen voor speciale of aanvullende verwerking geïdentificeerd en overeengekomen?</v>
          </cell>
        </row>
        <row r="640">
          <cell r="E640" t="str">
            <v>12.7.1.8</v>
          </cell>
          <cell r="F640" t="str">
            <v>Zijn alle audit procedures, eisen en verantwoordelijkheden gedocumenteerd?</v>
          </cell>
        </row>
        <row r="641">
          <cell r="E641" t="str">
            <v>12.7.1.9</v>
          </cell>
          <cell r="F641" t="str">
            <v>Zijn de personen die de audit uitvoeren onafhankelijk van de personen die de beoordeelde activiteiten uitvoeren?</v>
          </cell>
        </row>
        <row r="642">
          <cell r="E642" t="str">
            <v>12.7.1.1</v>
          </cell>
          <cell r="F642" t="str">
            <v>Zijn audit tools, bijv software of bestanden, afgezonderd van ontwikkel- en productiesystemen?</v>
          </cell>
        </row>
        <row r="643">
          <cell r="E643" t="str">
            <v>12.7.1.2</v>
          </cell>
          <cell r="F643" t="str">
            <v>Is gewaarborgd dat audit tools, bijv. software en bestanden, niet op tape libraries of gebruikersdirectories staan?</v>
          </cell>
        </row>
        <row r="644">
          <cell r="E644" t="str">
            <v>12.7.1.3</v>
          </cell>
          <cell r="F644" t="str">
            <v>Wordt misbruik van audittools en bestanden van en door derde partijen tegengegaan wordt voorkomen dat die informatie uitlekt?</v>
          </cell>
        </row>
        <row r="645">
          <cell r="E645" t="str">
            <v>13.1.1.1</v>
          </cell>
          <cell r="F645" t="str">
            <v>Bestaat er een beleid ten aanzien van het gebruik van netwerken en netwerkdiensten?</v>
          </cell>
        </row>
        <row r="646">
          <cell r="E646" t="str">
            <v>13.1.1.2</v>
          </cell>
          <cell r="F646" t="str">
            <v>Bevat dit beleid uitgangspunten ten aanzien van toegang tot gespecificeerde netwerken en netwerkdiensten?</v>
          </cell>
        </row>
        <row r="647">
          <cell r="E647" t="str">
            <v>13.1.1.3</v>
          </cell>
          <cell r="F647" t="str">
            <v>Bestaan er autorisatieprocedures om vast te stellen wie welke netwerken en netwerkdiensten mag benaderen?</v>
          </cell>
        </row>
        <row r="648">
          <cell r="E648" t="str">
            <v>13.1.1.4</v>
          </cell>
          <cell r="F648" t="str">
            <v>Bevat het beleid beheer- en beveiligingsmaatregelen ten aanzien van toegang tot netwerken en netwerkdiensten?</v>
          </cell>
        </row>
        <row r="649">
          <cell r="E649" t="str">
            <v>13.1.1.5</v>
          </cell>
          <cell r="F649" t="str">
            <v>Bevat dit beleid uitgangspunten ten aanzien van de middelen om toegang te krijgen tot netwerken en netwerkdiensten (bijv. voorwaarden voor inbellen via ISP's of remote systemen)?</v>
          </cell>
        </row>
        <row r="650">
          <cell r="E650" t="str">
            <v>13.1.1.6</v>
          </cell>
          <cell r="F650" t="str">
            <v>Is het beleid in overeenstemming met het toegangsbeleid?</v>
          </cell>
        </row>
        <row r="651">
          <cell r="E651" t="str">
            <v>13.1.2.1</v>
          </cell>
          <cell r="F651" t="str">
            <v>Is er een netwerkbeveiligingsbeleid en -architectuur opgesteld?</v>
          </cell>
        </row>
        <row r="652">
          <cell r="E652" t="str">
            <v>13.1.2.2</v>
          </cell>
          <cell r="F652" t="str">
            <v>Is in het beleid rekening gehouden met technologie die wordt toegepast voor de beveiliging van netwerkdiensten, zoals authenticatie, codering en beheersmaatregelen voor netwerkverbinding?</v>
          </cell>
        </row>
        <row r="653">
          <cell r="E653" t="str">
            <v>13.1.2.3</v>
          </cell>
          <cell r="F653" t="str">
            <v>Zijn de technische parameters die nodig zijn voor een veilige verbinding met de netwerkdiensten, in overeenstemming met de regels voor beveiliging en netwerkverbinding?</v>
          </cell>
        </row>
        <row r="654">
          <cell r="E654" t="str">
            <v>13.1.2.4</v>
          </cell>
          <cell r="F654" t="str">
            <v>Zijn er formele procedures voor het gebruik van netwerkdiensten ter beperking van toegang tot netwerkdiensten of, voor zover noodzakelijk, -toepassingen?</v>
          </cell>
        </row>
        <row r="655">
          <cell r="E655" t="str">
            <v>13.1.3.1</v>
          </cell>
          <cell r="F655" t="str">
            <v>Is het netwerk gescheiden in verschillende logische netwerkdomeinen, zoals het interne netwerk, externe domeinen, die ieder worden beschermd door een beveiligd koppelvlak?</v>
          </cell>
        </row>
        <row r="656">
          <cell r="E656" t="str">
            <v>13.1.3.2</v>
          </cell>
          <cell r="F656" t="str">
            <v>Wordt gebruik gemaakt van gradaties in beveiliging van logische netwerkdomeinen om meer veilige netwerksegmenten te creëren, zoals voor openbaar toegankelijke systemen, interne netwerken en bedrijfskritische systemen?</v>
          </cell>
        </row>
        <row r="657">
          <cell r="E657" t="str">
            <v>13.1.3.3</v>
          </cell>
          <cell r="F657" t="str">
            <v>Worden de netwerksegmenten gedefinieerd op basis van een risicoanalyse en op beveiligingseisen voor elk van de domeinen?</v>
          </cell>
        </row>
        <row r="658">
          <cell r="E658" t="str">
            <v>13.1.3.4</v>
          </cell>
          <cell r="F658" t="str">
            <v>Wordt gebruik gemaakt van secure gateways tussen de netwerken om veilige verbindingen mogelijk te maken en de verkeersstromen tussen de domeinen te beheersen?</v>
          </cell>
        </row>
        <row r="659">
          <cell r="E659" t="str">
            <v>13.1.3.5</v>
          </cell>
          <cell r="F659" t="str">
            <v>Worden de beveiligingsregels tussen netwerksegmenten bepaald op basis van het toegangsbeleid en toegangseisen en wordt daarbij rekening gehouden met de kosten en impact op performance door inzet van passende routing of gateway technologie?</v>
          </cell>
        </row>
        <row r="660">
          <cell r="E660" t="str">
            <v>13.1.3.6</v>
          </cell>
          <cell r="F660" t="str">
            <v>Is de scheiding van netwerken gebaseerd op de waarde en de classificatie van de informatie binnen het netwerk, trustlevels, of bedrijfsactiviteiten, om de impact van verstoringen te beperken?</v>
          </cell>
        </row>
        <row r="661">
          <cell r="E661" t="str">
            <v>13.1.3.7</v>
          </cell>
          <cell r="F661" t="str">
            <v>Worden draadloze netwerken gescheiden van interne en private netwerken?</v>
          </cell>
        </row>
        <row r="662">
          <cell r="E662" t="str">
            <v>13.1.3.8</v>
          </cell>
          <cell r="F662" t="str">
            <v>Wordt beveiligingsmaatregelen bepaald op basis van een risicoanalyse (bijv. versterkte authenticatie, cryptografie, en bandselectie) om netwerkscheiding te handhaven?</v>
          </cell>
        </row>
        <row r="663">
          <cell r="E663" t="str">
            <v>13.2.1.1</v>
          </cell>
          <cell r="F663" t="str">
            <v>Zijn er procedures om uitgewisselde informatie te beschermen tegen aftappen, kopiëren, omleiden en vernietiging?</v>
          </cell>
        </row>
        <row r="664">
          <cell r="E664" t="str">
            <v>13.2.1.2</v>
          </cell>
          <cell r="F664" t="str">
            <v>Zijn er have procedures voor detectie van en bescherming tegen malware die door elektronische verbindingen wordt verstuurd?</v>
          </cell>
        </row>
        <row r="665">
          <cell r="E665" t="str">
            <v>13.2.1.3</v>
          </cell>
          <cell r="F665" t="str">
            <v>Zijn er have procedures voor het beschermen van vertrouwelijke informatie die als bijlagen worden meegezonden?</v>
          </cell>
        </row>
        <row r="666">
          <cell r="E666" t="str">
            <v>13.2.1.4</v>
          </cell>
          <cell r="F666" t="str">
            <v>Bestaan er beleid en richtlijnen voor aanvaardbaar gebruik van elektronische communicatie?</v>
          </cell>
        </row>
        <row r="667">
          <cell r="E667" t="str">
            <v>13.2.1.5</v>
          </cell>
          <cell r="F667" t="str">
            <v>Zijn er procedures voor het gebruik van draadloze netwerken, waarbij rekening wordt gehouden met de specifieke risico's die daaraan zijn verbonden?</v>
          </cell>
        </row>
        <row r="668">
          <cell r="E668" t="str">
            <v>13.2.1.6</v>
          </cell>
          <cell r="F668" t="str">
            <v>Wordt aan personeel, inhuurkrachten en andere gebruikers verteld dat ze mede verantwoordelijk zijn voor het niet compromitteren van de organisatie, zoals door laster, intimidatie, impersoneren, het doorsturen van kettingbrieven, ongeautoriseerde inkoop?</v>
          </cell>
        </row>
        <row r="669">
          <cell r="E669" t="str">
            <v>13.2.1.7</v>
          </cell>
          <cell r="F669" t="str">
            <v>Wordt het gebruik van cryptografische technieken overwogen om de vertrouwelijkheid, integriteit en authenticiteit van informatie te waarborgen?</v>
          </cell>
        </row>
        <row r="670">
          <cell r="E670" t="str">
            <v>13.2.1.8</v>
          </cell>
          <cell r="F670" t="str">
            <v>Bestaan er richtlijnen voor bewaartermijnen en vernietiging van informatie voor alle bedrijfscorrespondentie, inclusief berichten, conform relevante nationale en lokale wet- en regelgeving?</v>
          </cell>
        </row>
        <row r="671">
          <cell r="E671" t="str">
            <v>13.2.1.9</v>
          </cell>
          <cell r="F671" t="str">
            <v>Worden instructies verstrekt voor het niet achterlaten van vertrouwelijke of bedrijfskritische informatie bij kopieerapparaten, printers en faxen, om te voorkomen dat ze kunnen worden gelezen door onbevoegden?</v>
          </cell>
        </row>
        <row r="672">
          <cell r="E672" t="str">
            <v>13.2.1.10</v>
          </cell>
          <cell r="F672" t="str">
            <v>Bestaan er richtlijnen en beperkingen voor het doorsturen van communicatie, zoals automatische beantwoording of automatisch doorsturen van e-mail naar externe adressen?</v>
          </cell>
        </row>
        <row r="673">
          <cell r="E673" t="str">
            <v>13.2.1.11</v>
          </cell>
          <cell r="F673" t="str">
            <v>Wordt personeel geïnstrueerd om voorzorgen te treffen om geen vertrouwelijke informatie te laten uitlekken bij het voeren van een telefoongesprek?</v>
          </cell>
        </row>
        <row r="674">
          <cell r="E674" t="str">
            <v>13.2.1.12</v>
          </cell>
          <cell r="F674" t="str">
            <v>Bestaan er instructies voor het niet achterlaten van vertrouwelijke informatie op antwoordapparaten, aangezien die informatie afgeluisterd zou kunnen worden door onbevoegden, opgeslagen op gemeenschappelijke apparatuur of op een verkeerd adres door draaien van een verkeerd nummer?</v>
          </cell>
        </row>
        <row r="675">
          <cell r="E675" t="str">
            <v>13.2.1.13</v>
          </cell>
          <cell r="F675" t="str">
            <v>Wordt personeel geïnstrueerd om goed op te letten bij het faxen, omdat wellicht een verkeerd faxnummer gekozen zou kunnen worden?</v>
          </cell>
        </row>
        <row r="676">
          <cell r="E676" t="str">
            <v>13.2.1.14</v>
          </cell>
          <cell r="F676" t="str">
            <v>Wordt personeel geïnstrueerd om niet zomaar demografische gegevens, zoals e-mailadres of andere persoonlijke informatie op websites of in applicaties op te geven om onbevoegd gebruik te voorkomen?</v>
          </cell>
        </row>
        <row r="677">
          <cell r="E677" t="str">
            <v>13.2.1.15</v>
          </cell>
          <cell r="F677" t="str">
            <v>Wordt personeel eraan herinnerd dat moderne faxapparaten en kopieerapparaten de gescande pagina's opslaan om in geval van een verstoring de uitvoer te kunnen regenereren?</v>
          </cell>
        </row>
        <row r="678">
          <cell r="E678" t="str">
            <v>13.2.1.16</v>
          </cell>
          <cell r="F678" t="str">
            <v>Wordt personeel geïnstrueerd om geen vertrouwelijke gesprekken te voeren in openbare plaatsen of kantoortuinen en vergaderplekken zonder geluiddempende muren en plafonds?</v>
          </cell>
        </row>
        <row r="679">
          <cell r="E679" t="str">
            <v>13.2.1.17</v>
          </cell>
          <cell r="F679" t="str">
            <v>Voldoen de informatie uitwisselfaciliteiten aan relevante wet- en regelgeving?</v>
          </cell>
        </row>
        <row r="680">
          <cell r="E680" t="str">
            <v>13.2.2.1</v>
          </cell>
          <cell r="F680" t="str">
            <v>Bevatten de uitwisselovereenkomsten bepalingen over management verantwoordelijkheden voor beheersen en melden van transport, verzending en ontvangst?</v>
          </cell>
        </row>
        <row r="681">
          <cell r="E681" t="str">
            <v>13.2.2.2</v>
          </cell>
          <cell r="F681" t="str">
            <v>Bevatten de uitwisselovereenkomsten procedures voor het melden van het transport, de verzending en de ontvangst?</v>
          </cell>
        </row>
        <row r="682">
          <cell r="E682" t="str">
            <v>13.2.2.3</v>
          </cell>
          <cell r="F682" t="str">
            <v>Bevatten de uitwisselovereenkomsten bepalingen over traceerbaarheid en onweerlegbaarheid?</v>
          </cell>
        </row>
        <row r="683">
          <cell r="E683" t="str">
            <v>13.2.2.4</v>
          </cell>
          <cell r="F683" t="str">
            <v>Bevatten de uitwisselovereenkomsten bepalingen over de minimale technische standaarden voor verpakken en verzenden?</v>
          </cell>
        </row>
        <row r="684">
          <cell r="E684" t="str">
            <v>13.2.2.5</v>
          </cell>
          <cell r="F684" t="str">
            <v>Bevatten de uitwisselovereenkomsten bepalingen over escrow?</v>
          </cell>
        </row>
        <row r="685">
          <cell r="E685" t="str">
            <v>13.2.2.6</v>
          </cell>
          <cell r="F685" t="str">
            <v>Bevatten de uitwisselovereenkomsten bepalingen over courier identificatie standaarden?</v>
          </cell>
        </row>
        <row r="686">
          <cell r="E686" t="str">
            <v>13.2.2.7</v>
          </cell>
          <cell r="F686" t="str">
            <v>Bevatten de uitwisselovereenkomsten bepalingen over verantwoordelijkheden en aansprakelijkheden in geval van een informatiebeveiligingsincident, zoals verlies van data?</v>
          </cell>
        </row>
        <row r="687">
          <cell r="E687" t="str">
            <v>13.2.2.8</v>
          </cell>
          <cell r="F687" t="str">
            <v>Bevatten de uitwisselovereenkomsten bepalingen over classificatie en labeling van informatie zodat de betekenis van een label duidelijk is en de informatie passend wordt beveiligd?</v>
          </cell>
        </row>
        <row r="688">
          <cell r="E688" t="str">
            <v>13.2.2.9</v>
          </cell>
          <cell r="F688" t="str">
            <v>Bevatten de uitwisselovereenkomsten bepalingen over eigenaarschap en verantwoordelijkheden voor gegevensbeveiliging, copyright, software licenties, compliance en dergelijke?</v>
          </cell>
        </row>
        <row r="689">
          <cell r="E689" t="str">
            <v>13.2.2.10</v>
          </cell>
          <cell r="F689" t="str">
            <v>Bevatten de uitwisselovereenkomsten bepalingen over technische standaarden voor opnemen en lezen van informatie en software?</v>
          </cell>
        </row>
        <row r="690">
          <cell r="E690" t="str">
            <v>13.2.2.11</v>
          </cell>
          <cell r="F690" t="str">
            <v>Bevatten de uitwisselovereenkomsten bepalingen over aanvullende beveiligingsmaatregelen voor bescherming van vertrouwelijke gegevens, zoals cryptosleutels?</v>
          </cell>
        </row>
        <row r="691">
          <cell r="E691" t="str">
            <v>13.2.3.1</v>
          </cell>
          <cell r="F691" t="str">
            <v>Worden elektronische berichten beschermd tegen ongeautoriseerde toegang, wijziging en denial of service?</v>
          </cell>
        </row>
        <row r="692">
          <cell r="E692" t="str">
            <v>13.2.3.2</v>
          </cell>
          <cell r="F692" t="str">
            <v>Wordt de juiste adressering en verzending van elektronisch berichten gegarandeerd?</v>
          </cell>
        </row>
        <row r="693">
          <cell r="E693" t="str">
            <v>13.2.3.3</v>
          </cell>
          <cell r="F693" t="str">
            <v>Wordt de overall betrouwbaarheid en beschikbaarheid van elektronische berichtendiensten gewaarborgd?</v>
          </cell>
        </row>
        <row r="694">
          <cell r="E694" t="str">
            <v>13.2.3.4</v>
          </cell>
          <cell r="F694" t="str">
            <v>Wordt rekening gehouden met de juridische aspecten van elektronische berichten, bijvoorbeeld door eisen ten aanzien van digitale handtekeningen?</v>
          </cell>
        </row>
        <row r="695">
          <cell r="E695" t="str">
            <v>13.2.3.5</v>
          </cell>
          <cell r="F695" t="str">
            <v>Wordt formele toestemming vereist voor het gebruik van externe publieke diensten zoals instant messaging en twitter of voor het delen van bestanden, via bijvoorbeeld Dropbox?</v>
          </cell>
        </row>
        <row r="696">
          <cell r="E696" t="str">
            <v>13.2.3.6</v>
          </cell>
          <cell r="F696" t="str">
            <v>Wordt versterkte authenticatie vereist voor het verkrijgen van toegang tot elektronische diensten vanaf publiek toegankelijke netwerken?</v>
          </cell>
        </row>
        <row r="697">
          <cell r="E697" t="str">
            <v>13.2.4.1</v>
          </cell>
          <cell r="F697" t="str">
            <v>Bevatten de eisen ten aanzien van een vertrouwelijkheids- of geheimhoudingsovereenkomst een definitie van de te beschermen informatie  (bijv. vertrouwelijke informatie)?</v>
          </cell>
        </row>
        <row r="698">
          <cell r="E698" t="str">
            <v>13.2.4.2</v>
          </cell>
          <cell r="F698" t="str">
            <v>Staat in het sjabloon van de vertrouwelijkheids- of geheimhoudingsovereenkomst de verwachte looptijd van een overeenkomst, met inbegrip van gevallen waarin de vertrouwelijkheid mogelijk onbeperkt moet worden gehandhaafd?</v>
          </cell>
        </row>
        <row r="699">
          <cell r="E699" t="str">
            <v>13.2.4.3</v>
          </cell>
          <cell r="F699" t="str">
            <v>Bevat de standaardovereenkomst vereiste acties als een overeenkomst is beëindigd?</v>
          </cell>
        </row>
        <row r="700">
          <cell r="E700" t="str">
            <v>13.2.4.4</v>
          </cell>
          <cell r="F700" t="str">
            <v xml:space="preserve"> Bevat de standaardovereenkomst verantwoordelijkheden en acties van de ondertekenaars betreffende het vermijden van onbevoegd openbaar maken van informatie?</v>
          </cell>
        </row>
        <row r="701">
          <cell r="E701" t="str">
            <v>13.2.4.5</v>
          </cell>
          <cell r="F701" t="str">
            <v>Bevat de standaardovereenkomst eigendom van informatie, handelsgeheimen en intellectuele eigendom, en hoe dit zich verhoudt tot de bescherming van vertrouwelijke informatie?</v>
          </cell>
        </row>
        <row r="702">
          <cell r="E702" t="str">
            <v>13.2.4.6</v>
          </cell>
          <cell r="F702" t="str">
            <v>Bevat de standaardovereenkomst het toegelaten gebruik van vertrouwelijke informatie en de rechten van de ondertekenaar om informatie te gebruiken?</v>
          </cell>
        </row>
        <row r="703">
          <cell r="E703" t="str">
            <v>13.2.4.7</v>
          </cell>
          <cell r="F703" t="str">
            <v>Bevat de standaardovereenkomst het recht om activiteiten waar vertrouwelijke informatie bij betrokken is te auditen en te monitoren?</v>
          </cell>
        </row>
        <row r="704">
          <cell r="E704" t="str">
            <v>13.2.4.8</v>
          </cell>
          <cell r="F704" t="str">
            <v>Bevat de standaardovereenkomst procedure voor het notificeren en melden van ongeoorloofde openbaarmaking of lekken van vertrouwelijke informatie?</v>
          </cell>
        </row>
        <row r="705">
          <cell r="E705" t="str">
            <v>13.2.4.9</v>
          </cell>
          <cell r="F705" t="str">
            <v>Bevat de standaardovereenkomst voorwaarden voor teruggeven of vernietigen van informatie na beëindiging van de overeenkomst?</v>
          </cell>
        </row>
        <row r="706">
          <cell r="E706" t="str">
            <v>13.2.4.10</v>
          </cell>
          <cell r="F706" t="str">
            <v>Bevat de standaardovereenkomst verwachte acties die moeten worden ondernomen in geval van schending van de overeenkomst?</v>
          </cell>
        </row>
        <row r="707">
          <cell r="E707" t="str">
            <v>14.1.1.1</v>
          </cell>
          <cell r="F707" t="str">
            <v>Worden de systeemeisen voor informatiebeveiliging en processen voor implementeren van beveiliging al in de beginfases van een ontwikkelproject geïntegreerd?</v>
          </cell>
        </row>
        <row r="708">
          <cell r="E708" t="str">
            <v>14.1.1.2</v>
          </cell>
          <cell r="F708" t="str">
            <v>Houden de security requirements en maatregelen rekening met de business value van de informatie en de potentiële schade die kan optreden bij het niet treffen van de noodzakelijke maatregelen?</v>
          </cell>
        </row>
        <row r="709">
          <cell r="E709" t="str">
            <v>14.1.1.3</v>
          </cell>
          <cell r="F709" t="str">
            <v>Bestaan er eisen voor geprogrammeerde controles die in informatiesystemen worden opgenomen, samen met de noodzakelijke handmatige controles?</v>
          </cell>
        </row>
        <row r="710">
          <cell r="E710" t="str">
            <v>14.1.1.4</v>
          </cell>
          <cell r="F710" t="str">
            <v>Worden dezelfde overwegingen meegenomen bij het beoordelen van softwarepakketten, ontwikkeld of gekocht, voor bedrijfsapplicaties?</v>
          </cell>
        </row>
        <row r="711">
          <cell r="E711" t="str">
            <v>14.1.1.5</v>
          </cell>
          <cell r="F711" t="str">
            <v>Wordt een formele evaluatie- en aankoopprocedure gevolgd voor gekochte software?</v>
          </cell>
        </row>
        <row r="712">
          <cell r="E712" t="str">
            <v>14.1.1.6</v>
          </cell>
          <cell r="F712" t="str">
            <v>Worden in de contracten met de leverancier ook informatiebeveiligingseisen verwoord?</v>
          </cell>
        </row>
        <row r="713">
          <cell r="E713" t="str">
            <v>14.1.1.7</v>
          </cell>
          <cell r="F713" t="str">
            <v>Wordt voorafgaand aan de koop een risicoanalyse uitgevoerd van de risico's die optreden als een product niet voldoet aan de beveiligingseisen?</v>
          </cell>
        </row>
        <row r="714">
          <cell r="E714" t="str">
            <v>14.1.1.8</v>
          </cell>
          <cell r="F714" t="str">
            <v>Wordt niet gespecificeerde functionaliteit die een extra risico vormt uitgeschakeld of worden aanvullende beheers- en beveiligingsmaatregelen ontwikkeld, zodat de aanvullende functionaliteit toch gebruikt kan worden als die toch wenselijk is?</v>
          </cell>
        </row>
        <row r="715">
          <cell r="E715" t="str">
            <v>14.1.2.1</v>
          </cell>
          <cell r="F715" t="str">
            <v>Bestaat er een beleid ten aanzien van het gebruik van openbare netwerken?</v>
          </cell>
        </row>
        <row r="716">
          <cell r="E716" t="str">
            <v>14.1.2.2</v>
          </cell>
          <cell r="F716" t="str">
            <v>Wordt bij implementatie van netwerkapplicaties  rekening gehouden met de mate van betrouwbaarheid die beide partijen eisen van elkaars beweerde identiteit, bijv. via authenticatie?</v>
          </cell>
        </row>
        <row r="717">
          <cell r="E717" t="str">
            <v>14.1.2.3</v>
          </cell>
          <cell r="F717" t="str">
            <v>Bestaat er aandacht voor autorisatieprocedures voor wie de inhoud van belangrijke transactiedocumenten mag goedkeuren, belangrijke transactiedocumenten in circulatie mag brengen of mag ondertekenen?</v>
          </cell>
        </row>
        <row r="718">
          <cell r="E718" t="str">
            <v>14.1.2.4</v>
          </cell>
          <cell r="F718" t="str">
            <v>Wordt ervoor gezorgd dat dat communicatiepartners volledig zijn geïnformeerd over hun bevoegdheden om de dienst te verschaffen of te gebruiken?</v>
          </cell>
        </row>
        <row r="719">
          <cell r="E719" t="str">
            <v>14.1.2.5</v>
          </cell>
          <cell r="F719" t="str">
            <v>Wordt rekening gehouden met vaststellen van en voldoen aan eisen ten aanzien van vertrouwelijkheid, integriteit, bewijs van verzending en ontvangst van belangrijke documenteren de onweerlegbaarheid van contracten, bijv. in samenhang met inschrijvings- en contractprocedures?</v>
          </cell>
        </row>
        <row r="720">
          <cell r="E720" t="str">
            <v>14.1.2.6</v>
          </cell>
          <cell r="F720" t="str">
            <v>Wordt rekening gehouden met de vereiste mate van vertrouwen in de integriteit van belangrijke documenten?</v>
          </cell>
        </row>
        <row r="721">
          <cell r="E721" t="str">
            <v>14.1.2.7</v>
          </cell>
          <cell r="F721" t="str">
            <v>Wordt rekening gehouden met de eisen ten aanzien van bescherming van vertrouwelijke informatie?</v>
          </cell>
        </row>
        <row r="722">
          <cell r="E722" t="str">
            <v>14.1.2.8</v>
          </cell>
          <cell r="F722" t="str">
            <v>Wordt rekening gehouden met de vertrouwelijkheid en integriteit van ordertransacties, betalingsinformatie, gegevens betreffende afleveringsadressen en ontvangstbevestigingen?</v>
          </cell>
        </row>
        <row r="723">
          <cell r="E723" t="str">
            <v>14.1.2.9</v>
          </cell>
          <cell r="F723" t="str">
            <v>Wordt rekening gehouden met de mate van verificatie die passend is voor controle van betalingsinformatie die door een klant is verstrekt?</v>
          </cell>
        </row>
        <row r="724">
          <cell r="E724" t="str">
            <v>14.1.2.10</v>
          </cell>
          <cell r="F724" t="str">
            <v>Wordt gezorgd voor de meest geschikte betalingsvorm ter bescherming tegen fraude?</v>
          </cell>
        </row>
        <row r="725">
          <cell r="E725" t="str">
            <v>14.1.2.11</v>
          </cell>
          <cell r="F725" t="str">
            <v>Wordt rekening gehouden met het vereiste beschermingsniveau om de vertrouwelijkheid en integriteit van orderinformatie te handhaven?</v>
          </cell>
        </row>
        <row r="726">
          <cell r="E726" t="str">
            <v>14.1.2.12</v>
          </cell>
          <cell r="F726" t="str">
            <v>Is er aandacht voor vermijding van verlies van of vermenigvuldiging van transactie-informatie?</v>
          </cell>
        </row>
        <row r="727">
          <cell r="E727" t="str">
            <v>14.1.2.13</v>
          </cell>
          <cell r="F727" t="str">
            <v>Is er aandacht voor aansprakelijkheid in verband met frauduleuze transacties?</v>
          </cell>
        </row>
        <row r="728">
          <cell r="E728" t="str">
            <v>14.1.2.14</v>
          </cell>
          <cell r="F728" t="str">
            <v>Wordt rekening gehouden met eisen met betrekking tot verzekering</v>
          </cell>
        </row>
        <row r="729">
          <cell r="E729" t="str">
            <v>14.1.3.1</v>
          </cell>
          <cell r="F729" t="str">
            <v>Is er beleid ten aanzien van beschermen van transacties?</v>
          </cell>
        </row>
        <row r="730">
          <cell r="E730" t="str">
            <v>14.1.3.2</v>
          </cell>
          <cell r="F730" t="str">
            <v>Wordt rekening gehouden met het gebruik van elektronische handtekeningen door alle partijen die bij de transactie betrokken zijn?</v>
          </cell>
        </row>
        <row r="731">
          <cell r="E731" t="str">
            <v>14.1.3.3</v>
          </cell>
          <cell r="F731" t="str">
            <v>Is de vertrouwelijkheid van elke transactie gewaarborgd (te denken valt aan authenticatie-informatie, transactiegegevens en privacy)?</v>
          </cell>
        </row>
        <row r="732">
          <cell r="E732" t="str">
            <v>14.1.3.4</v>
          </cell>
          <cell r="F732" t="str">
            <v>Wordt rekening gehouden met versleuteling van de communicatiepaden tussen alle betrokken partijen als de classificatie dat vereist?</v>
          </cell>
        </row>
        <row r="733">
          <cell r="E733" t="str">
            <v>14.1.3.5</v>
          </cell>
          <cell r="F733" t="str">
            <v>Worden beveiligde protocollen gebruikt om te communiceren tussen alle betrokken partijen?</v>
          </cell>
        </row>
        <row r="734">
          <cell r="E734" t="str">
            <v>14.1.3.6</v>
          </cell>
          <cell r="F734" t="str">
            <v>Wordt bewerkstelligd dat de opslaglocatie van transactiegegevens zich buiten een publiek toegankelijke omgeving bevindt, bijv. op een opslagplatform op het intranet van de organisatie, en niet wordt bewaard en getoond op een opslagmedium dat direct vanuit internet toegankelijk is?</v>
          </cell>
        </row>
        <row r="735">
          <cell r="E735" t="str">
            <v>14.1.3.7</v>
          </cell>
          <cell r="F735" t="str">
            <v>Wordt de beveiliging geïntegreerd en ingebed in het gehele beheerproces van certificaten/handtekeningen als een vertrouwde instantie wordt gebruikt (bijv. voor het uitgeven en onderhouden van digitale handtekeningen of digitale certificaten)?</v>
          </cell>
        </row>
        <row r="736">
          <cell r="E736" t="str">
            <v>14.2.1.1</v>
          </cell>
          <cell r="F736" t="str">
            <v>Bestaat er een beleid ten aanzien van veilig ontwikkelen?</v>
          </cell>
        </row>
        <row r="737">
          <cell r="E737" t="str">
            <v>14.2.1.2</v>
          </cell>
          <cell r="F737" t="str">
            <v>Is er in het beleid aandacht voor beveiliging van de ontwikkelomgeving?</v>
          </cell>
        </row>
        <row r="738">
          <cell r="E738" t="str">
            <v>14.2.1.3</v>
          </cell>
          <cell r="F738" t="str">
            <v>Zijn er richtlijnen betreffende beveiliging in de levenscyclus van softwareontwikkeling?</v>
          </cell>
        </row>
        <row r="739">
          <cell r="E739" t="str">
            <v>14.2.1.4</v>
          </cell>
          <cell r="F739" t="str">
            <v>Zijn er beveiligingseisen in de ontwikkelfase?</v>
          </cell>
        </row>
        <row r="740">
          <cell r="E740" t="str">
            <v>14.2.1.5</v>
          </cell>
          <cell r="F740" t="str">
            <v>Zijn er beveiligingscontrolepunten binnen de mijlpalen van het project?</v>
          </cell>
        </row>
        <row r="741">
          <cell r="E741" t="str">
            <v>14.2.1.6</v>
          </cell>
          <cell r="F741" t="str">
            <v>Zijn er beveiligde informatiecentra?</v>
          </cell>
        </row>
        <row r="742">
          <cell r="E742" t="str">
            <v>14.2.1.7</v>
          </cell>
          <cell r="F742" t="str">
            <v>Vindt beveiliging van de versiecontrole plaats?</v>
          </cell>
        </row>
        <row r="743">
          <cell r="E743" t="str">
            <v>14.2.1.8</v>
          </cell>
          <cell r="F743" t="str">
            <v>Is de vereiste kennis over toepassingsbeveiliging expliciet gemaakt?</v>
          </cell>
        </row>
        <row r="744">
          <cell r="E744" t="str">
            <v>14.2.1.9</v>
          </cell>
          <cell r="F744" t="str">
            <v>Wordt er aandacht geschonken aan het vermogen van de ontwikkelaar om kwetsbaarheden te vermijden, te vinden en te repareren?</v>
          </cell>
        </row>
        <row r="745">
          <cell r="E745" t="str">
            <v>14.2.2.1</v>
          </cell>
          <cell r="F745" t="str">
            <v>Vindt de invoering van nieuwe systemen en belangrijke wijzigingen aan bestaande systemen plaats volgens een formeel proces van documentatie, specificatie, testen, kwaliteitscontrole, en beheerde implementatie?</v>
          </cell>
        </row>
        <row r="746">
          <cell r="E746" t="str">
            <v>14.2.2.2</v>
          </cell>
          <cell r="F746" t="str">
            <v>Zijn de wijzigingsprocedures zodanig ingericht dat alleen geautoriseerde gebruikers wijzigingen kunnen doorvoeren?</v>
          </cell>
        </row>
        <row r="747">
          <cell r="E747" t="str">
            <v>14.2.2.3</v>
          </cell>
          <cell r="F747" t="str">
            <v>Maken risicoanalyses deel uit van het proces ?</v>
          </cell>
        </row>
        <row r="748">
          <cell r="E748" t="str">
            <v>14.2.2.4</v>
          </cell>
          <cell r="F748" t="str">
            <v>Maken impactanalyses deel uit van dit proces?</v>
          </cell>
        </row>
        <row r="749">
          <cell r="E749" t="str">
            <v>14.2.2.5</v>
          </cell>
          <cell r="F749" t="str">
            <v>Omvat het proces de specificaties van de noodzakelijke beveiligingsmaatregelen?</v>
          </cell>
        </row>
        <row r="750">
          <cell r="E750" t="str">
            <v>14.2.2.6</v>
          </cell>
          <cell r="F750" t="str">
            <v>Garandeert het proces dat de huidige beheers- en beveiligingsmaatregelen niet worden gecompromitteerd?</v>
          </cell>
        </row>
        <row r="751">
          <cell r="E751" t="str">
            <v>14.2.2.7</v>
          </cell>
          <cell r="F751" t="str">
            <v>Garandeert het proces dat de ontwikkelaars alleen maar toegang hebben tot die onderdelen van het systeem waar ze aan moeten werken?</v>
          </cell>
        </row>
        <row r="752">
          <cell r="E752" t="str">
            <v>14.2.2.8</v>
          </cell>
          <cell r="F752" t="str">
            <v>Garandeert het proces dat er een formele overeenkomst en toestemming voor de wijziging bestaat?</v>
          </cell>
        </row>
        <row r="753">
          <cell r="E753" t="str">
            <v>14.2.2.9</v>
          </cell>
          <cell r="F753" t="str">
            <v>Bevatten de wijzigingsprocedures een opsomming van goedgekeurde autorisatieniveaus?</v>
          </cell>
        </row>
        <row r="754">
          <cell r="E754" t="str">
            <v>14.2.2.10</v>
          </cell>
          <cell r="F754" t="str">
            <v>Worden de maatregelen en integriteitsprocedures beoordeeld om ervoor te zorgen dat ze niet worden gecompromitteerd door de wijziging?</v>
          </cell>
        </row>
        <row r="755">
          <cell r="E755" t="str">
            <v>14.2.2.11</v>
          </cell>
          <cell r="F755" t="str">
            <v>Worden alle te wijzigen software, informatie, databases, en hardware geïdentificeerd?</v>
          </cell>
        </row>
        <row r="756">
          <cell r="E756" t="str">
            <v>14.2.2.12</v>
          </cell>
          <cell r="F756" t="str">
            <v>Is formele goedkeuring voor detailwijzigingen vereist voordat het werk begint?</v>
          </cell>
        </row>
        <row r="757">
          <cell r="E757" t="str">
            <v>14.2.2.13</v>
          </cell>
          <cell r="F757" t="str">
            <v>Is gewaarborgd dat alleen na acceptatie door geautoriseerde gebruikers de wijziging wordt geïmplementeerd?</v>
          </cell>
        </row>
        <row r="758">
          <cell r="E758" t="str">
            <v>14.2.2.14</v>
          </cell>
          <cell r="F758" t="str">
            <v>Is gewaarborgd dat bij oplevering van elke wijziging de systeemdocumentatie is bijgewerkt en dat de oude versies hiervan zijn gearchiveerd of verwijderd?</v>
          </cell>
        </row>
        <row r="759">
          <cell r="E759" t="str">
            <v>14.2.2.15</v>
          </cell>
          <cell r="F759" t="str">
            <v>Wordt gebruik gemaakt van versiebeheer voor alle software updates?</v>
          </cell>
        </row>
        <row r="760">
          <cell r="E760" t="str">
            <v>14.2.2.16</v>
          </cell>
          <cell r="F760" t="str">
            <v>Wordt er een audittrail van alle wijzigingsverzoeken bijgehouden?</v>
          </cell>
        </row>
        <row r="761">
          <cell r="E761" t="str">
            <v>14.2.2.17</v>
          </cell>
          <cell r="F761" t="str">
            <v>Is gewaarborgd dat beheerdocumentatie en gebruiksprocedures zijn bijgewerkt als dat relevant is?</v>
          </cell>
        </row>
        <row r="762">
          <cell r="E762" t="str">
            <v>14.2.2.18</v>
          </cell>
          <cell r="F762" t="str">
            <v>Is gewaarborgd dat de wijzigingen op het juiste moment plaatsvinden en dat ze de reguliere bedrijfsprocessen niet verstoren?</v>
          </cell>
        </row>
        <row r="763">
          <cell r="E763" t="str">
            <v>14.2.3.1</v>
          </cell>
          <cell r="F763" t="str">
            <v>Is gewaarborgd dat wijzigingen van productiesystemen tijdig worden gemeld, zodat er passende tests en reviews kunnen plaatsvinden voor de implementatie?</v>
          </cell>
        </row>
        <row r="764">
          <cell r="E764" t="str">
            <v>14.2.3.2</v>
          </cell>
          <cell r="F764" t="str">
            <v>Worden applicatiebeheer- en integriteitsprocedures beoordeeld om te voorkomen dat ze worden gecompromitteerd door de wijziging van het productiesysteem?</v>
          </cell>
        </row>
        <row r="765">
          <cell r="E765" t="str">
            <v>14.2.3.3</v>
          </cell>
          <cell r="F765" t="str">
            <v>Wordt gegarandeerd dat passende wijzigingen aan de business continuity plannen worden doorgevoerd?</v>
          </cell>
        </row>
        <row r="766">
          <cell r="E766" t="str">
            <v>14.2.3.4</v>
          </cell>
          <cell r="F766" t="str">
            <v>Is gewaarborgd dat het jaarlijkse onderhoudsplan en -budget de productiesysteemwijzigingen inclusief beoordelingen en tests omvat?</v>
          </cell>
        </row>
        <row r="767">
          <cell r="E767" t="str">
            <v>14.2.3.5</v>
          </cell>
          <cell r="F767" t="str">
            <v>Is een specifieke groep of individu verantwoordelijk voor het monitoren van kwetsbaarheden en de nieuwe releases en patches van de leverancier?</v>
          </cell>
        </row>
        <row r="768">
          <cell r="E768" t="str">
            <v>14.2.4.1</v>
          </cell>
          <cell r="F768" t="str">
            <v>Word het risico geanalyseerd van compromittering van ingebouwde controles en integriteitsprocessen in geval van wijziging van een software pakket?</v>
          </cell>
        </row>
        <row r="769">
          <cell r="E769" t="str">
            <v>14.2.4.2</v>
          </cell>
          <cell r="F769" t="str">
            <v>Wordt overwogen om noodzakelijke wijzigingen via de leverancier als een standaardprogramma update te verkrijgen wanneer een softwarepakket moet worden gewijzigd?</v>
          </cell>
        </row>
        <row r="770">
          <cell r="E770" t="str">
            <v>14.2.4.3</v>
          </cell>
          <cell r="F770" t="str">
            <v>Wordt gecontroleerd of de leverancier moet instellen met de wijziging van een software pakket?</v>
          </cell>
        </row>
        <row r="771">
          <cell r="E771" t="str">
            <v>14.2.4.4</v>
          </cell>
          <cell r="F771" t="str">
            <v>Wordt beoordeeld wat de impact is als de organisatie verantwoordelijk wordt voor toekomstig onderhoud van software als het gevolg van wijziging van een softwarepakket?</v>
          </cell>
        </row>
        <row r="772">
          <cell r="E772" t="str">
            <v>14.2.4.5</v>
          </cell>
          <cell r="F772" t="str">
            <v>Blijft de originele software bewaard en worden de toegepaste wijzigingen op een duidelijk herkenbare kopie aangebracht als wijzigingen noodzakelijk zijn?</v>
          </cell>
        </row>
        <row r="773">
          <cell r="E773" t="str">
            <v>14.2.5.1</v>
          </cell>
          <cell r="F773" t="str">
            <v>Bestaan er procedures voor de engineering van beveiligde informatiesystemen, gebaseerd op principes voor beveiligde engineering?</v>
          </cell>
        </row>
        <row r="774">
          <cell r="E774" t="str">
            <v>14.2.5.2</v>
          </cell>
          <cell r="F774" t="str">
            <v>Zijn deze principes gedocumenteerd en worden ze toegepast op interne engineeringactiviteiten met betrekking tot informatiesystemen?</v>
          </cell>
        </row>
        <row r="775">
          <cell r="E775" t="str">
            <v>14.2.5.3</v>
          </cell>
          <cell r="F775" t="str">
            <v>Wordt nieuwe technologie geanalyseerd op veiligheidsrisico’s en wordt het ontwerp beoordeeld aan de hand van bekende aanvalspatronen?</v>
          </cell>
        </row>
        <row r="776">
          <cell r="E776" t="str">
            <v>14.2.5.4</v>
          </cell>
          <cell r="F776" t="str">
            <v>Worden deze principes en de vastgestelde engineeringprocedures regelmatig beoordeeld om te waarborgen dat ze doelmatig bijdragen aan verbeterde normen voor beveiliging binnen het engineeringproces?</v>
          </cell>
        </row>
        <row r="777">
          <cell r="E777" t="str">
            <v>14.2.5.5</v>
          </cell>
          <cell r="F777" t="str">
            <v>Worden de vastgestelde beveiligingsprincipes ook toegepast op uitbestede informatiesystemen via de contracten en andere bindende overeenkomsten tussen de organisatie en de leverancier aan wie de organisatie uitbesteedt?</v>
          </cell>
        </row>
        <row r="778">
          <cell r="E778" t="str">
            <v>14.2.6.1</v>
          </cell>
          <cell r="F778" t="str">
            <v>Wordt de ontwikkelomgeving ingericht rekening houdend met de gevoeligheid van de gegevens die door het systeem worden verwerkt, opgeslagen en verstuurd?</v>
          </cell>
        </row>
        <row r="779">
          <cell r="E779" t="str">
            <v>14.2.6.2</v>
          </cell>
          <cell r="F779" t="str">
            <v>Wordt de ontwikkelomgeving ingericht vanuit toepasselijke externe en interne eisen, bijv. van regelgeving of beleidsregels?</v>
          </cell>
        </row>
        <row r="780">
          <cell r="E780" t="str">
            <v>14.2.6.3</v>
          </cell>
          <cell r="F780" t="str">
            <v>Is er aandacht voor beheersmaatregelen voor beveiliging die al door de organisatie zijn geïmplementeerd ter ondersteuning van systeemontwikkeling?</v>
          </cell>
        </row>
        <row r="781">
          <cell r="E781" t="str">
            <v>14.2.6.4</v>
          </cell>
          <cell r="F781" t="str">
            <v>Wordt rekening gehouden met betrouwbaarheid van personeel dat in de omgeving werkt?</v>
          </cell>
        </row>
        <row r="782">
          <cell r="E782" t="str">
            <v>14.2.6.5</v>
          </cell>
          <cell r="F782" t="str">
            <v>Is er aandacht voor de graad van uitbesteding met betrekking tot systeemontwikkeling?</v>
          </cell>
        </row>
        <row r="783">
          <cell r="E783" t="str">
            <v>14.2.6.6</v>
          </cell>
          <cell r="F783" t="str">
            <v>Wordt rekening gehouden met de behoefte aan scheiding tussen verschillende ontwikkelomgevingen?</v>
          </cell>
        </row>
        <row r="784">
          <cell r="E784" t="str">
            <v>14.2.6.7</v>
          </cell>
          <cell r="F784" t="str">
            <v>Is er toegangsbeveiliging voor de ontwikkelomgeving?</v>
          </cell>
        </row>
        <row r="785">
          <cell r="E785" t="str">
            <v>14.2.6.8</v>
          </cell>
          <cell r="F785" t="str">
            <v>Wordt rekening gehouden met het monitoren van veranderingen aan de omgeving en de daarin opgeslagen codes?</v>
          </cell>
        </row>
        <row r="786">
          <cell r="E786" t="str">
            <v>14.2.6.9</v>
          </cell>
          <cell r="F786" t="str">
            <v>Bestaat de beheersmaatregel dat back-ups worden bewaard op veilige externe locaties?</v>
          </cell>
        </row>
        <row r="787">
          <cell r="E787" t="str">
            <v>14.2.6.10</v>
          </cell>
          <cell r="F787" t="str">
            <v>Is er controle over bewegingen van gegevens van en naar de omgeving?</v>
          </cell>
        </row>
        <row r="788">
          <cell r="E788" t="str">
            <v>14.2.7.1</v>
          </cell>
          <cell r="F788" t="str">
            <v>Worden de licentieovereenkomsten, eigenaarschap van code en intellectueel eigenaarschap gedefinieerd als software development is uitbesteed?</v>
          </cell>
        </row>
        <row r="789">
          <cell r="E789" t="str">
            <v>14.2.7.2</v>
          </cell>
          <cell r="F789" t="str">
            <v>Worden de kwaliteit en beveiligingsfunctionaliteit van de code contractueel vastgelegd als softwareontwikkeling is uitbesteed?</v>
          </cell>
        </row>
        <row r="790">
          <cell r="E790" t="str">
            <v>14.2.7.3</v>
          </cell>
          <cell r="F790" t="str">
            <v>Wordt certificering van kwaliteit en nauwkeurigheid geëist als softwareontwikkeling is uitbesteed?</v>
          </cell>
        </row>
        <row r="791">
          <cell r="E791" t="str">
            <v>14.2.7.4</v>
          </cell>
          <cell r="F791" t="str">
            <v>Worden escrow faciliteiten gevraagd voor het geval de leverancier faalt, als softwareontwikkeling is uitbesteed?</v>
          </cell>
        </row>
        <row r="792">
          <cell r="E792" t="str">
            <v>14.2.7.5</v>
          </cell>
          <cell r="F792" t="str">
            <v>Wordt het recht van audit naar kwaliteit en nauwkeurigheid als softwareontwikkeling is uitbesteed?</v>
          </cell>
        </row>
        <row r="793">
          <cell r="E793" t="str">
            <v>14.2.7.6</v>
          </cell>
          <cell r="F793" t="str">
            <v>Worden alvorens software wordt geïnstalleerd getest op de aanwezigheid van malware als softwareontwikkeling is uitbesteed?</v>
          </cell>
        </row>
        <row r="794">
          <cell r="E794" t="str">
            <v>14.2.8.1</v>
          </cell>
          <cell r="F794" t="str">
            <v>Worden tijdens de ontwikkelprocessen voor nieuwe en geactualiseerde systemen uitvoerige tests en verificaties van de security functies ontwikkeld?</v>
          </cell>
        </row>
        <row r="795">
          <cell r="E795" t="str">
            <v>14.2.8.2</v>
          </cell>
          <cell r="F795" t="str">
            <v>Zijn de testgevallen (met inbegrip van een gedetailleerd schema van activiteiten en beschrijving van inputs en verwachte outputs) gedocumenteerd?</v>
          </cell>
        </row>
        <row r="796">
          <cell r="E796" t="str">
            <v>14.2.8.3</v>
          </cell>
          <cell r="F796" t="str">
            <v>Worden de tests door een onafhankelijke tester uitgevoerd?</v>
          </cell>
        </row>
        <row r="797">
          <cell r="E797" t="str">
            <v>14.2.9.1</v>
          </cell>
          <cell r="F797" t="str">
            <v>Zijn de eisen en acceptatiecriteria voor nieuwe systemen duidelijk gedefinieerd?</v>
          </cell>
        </row>
        <row r="798">
          <cell r="E798" t="str">
            <v>14.2.9.2</v>
          </cell>
          <cell r="F798" t="str">
            <v>Zijn de eisen en acceptatiecriteria voor nieuwe systemen overeengekomen?</v>
          </cell>
        </row>
        <row r="799">
          <cell r="E799" t="str">
            <v>14.2.9.3</v>
          </cell>
          <cell r="F799" t="str">
            <v>Zijn de eisen en acceptatiecriteria voor nieuwe systemen gedocumenteerd?</v>
          </cell>
        </row>
        <row r="800">
          <cell r="E800" t="str">
            <v>14.2.9.4</v>
          </cell>
          <cell r="F800" t="str">
            <v>Zijn de eisen en acceptatiecriteria voor nieuwe systemen getest?</v>
          </cell>
        </row>
        <row r="801">
          <cell r="E801" t="str">
            <v>14.2.9.5</v>
          </cell>
          <cell r="F801" t="str">
            <v>Worden nieuwe informatiesystemen, updates en nieuwe versies alleen in productie genomen na een formele acceptatie?</v>
          </cell>
        </row>
        <row r="802">
          <cell r="E802" t="str">
            <v>14.2.9.6</v>
          </cell>
          <cell r="F802" t="str">
            <v>Worden voorafgaand aan de formele acceptatie ook prestatie en capaciteitseisen getoetst?</v>
          </cell>
        </row>
        <row r="803">
          <cell r="E803" t="str">
            <v>14.2.9.7</v>
          </cell>
          <cell r="F803" t="str">
            <v>Worden voorafgaand aan de formele acceptatie ook foutherstel en herstartprocedures getoetst?</v>
          </cell>
        </row>
        <row r="804">
          <cell r="E804" t="str">
            <v>14.2.9.8</v>
          </cell>
          <cell r="F804" t="str">
            <v>Worden voorafgaand aan de formele acceptatie ook uitwijkplannen getoetst?</v>
          </cell>
        </row>
        <row r="805">
          <cell r="E805" t="str">
            <v>14.2.9.9</v>
          </cell>
          <cell r="F805" t="str">
            <v>Worden voorafgaand aan de formele acceptatie standaardbeheeroperaties getest tegen vastgestelde standaarden?</v>
          </cell>
        </row>
        <row r="806">
          <cell r="E806" t="str">
            <v>14.2.9.10</v>
          </cell>
          <cell r="F806" t="str">
            <v>Worden voorafgaand aan de formele acceptatie beveiligingsmaatregelen vastgesteld?</v>
          </cell>
        </row>
        <row r="807">
          <cell r="E807" t="str">
            <v>14.2.9.11</v>
          </cell>
          <cell r="F807" t="str">
            <v>Worden voorafgaand aan de formele acceptatie de handmatige procedures beoordeeld op effectiviteit?</v>
          </cell>
        </row>
        <row r="808">
          <cell r="E808" t="str">
            <v>14.2.9.12</v>
          </cell>
          <cell r="F808" t="str">
            <v>Worden voorafgaand aan de formele acceptatie business continuity afspraken vastgesteld?</v>
          </cell>
        </row>
        <row r="809">
          <cell r="E809" t="str">
            <v>14.2.9.13</v>
          </cell>
          <cell r="F809" t="str">
            <v>Wordt voorafgaand aan de formele acceptatie vastgesteld dat installatie van het nieuwe systeem geen negatief effect heeft op huidige systemen, zeker niet tijdens piekuren?</v>
          </cell>
        </row>
        <row r="810">
          <cell r="E810" t="str">
            <v>14.2.9.14</v>
          </cell>
          <cell r="F810" t="str">
            <v>Wordt voorafgaand aan de formele acceptatie vastgesteld dat rekening is gehouden met het effect op informatiebeveiliging?</v>
          </cell>
        </row>
        <row r="811">
          <cell r="E811" t="str">
            <v>14.2.9.15</v>
          </cell>
          <cell r="F811" t="str">
            <v>Wordt voorafgaand aan de formele acceptatie vastgesteld wat de trainingseisen voor beheer zijn?</v>
          </cell>
        </row>
        <row r="812">
          <cell r="E812" t="str">
            <v>14.2.9.16</v>
          </cell>
          <cell r="F812" t="str">
            <v>Wordt voorafgaand aan de formele acceptatie vastgesteld dat rekening is gehouden met het gebruik(sgemak) aangezien die effect heeft op performance en menselijke fouten beperkt?</v>
          </cell>
        </row>
        <row r="813">
          <cell r="E813" t="str">
            <v>14.2.9.17</v>
          </cell>
          <cell r="F813" t="str">
            <v>Worden zowel beheerders als gebruikers geconsulteerd tijdens de verschillende ontwikkelfases om de doelmatigheid van nieuwe ontwikkelingen te garanderen?</v>
          </cell>
        </row>
        <row r="814">
          <cell r="E814" t="str">
            <v>14.2.9.18</v>
          </cell>
          <cell r="F814" t="str">
            <v>Worden de juiste test uitgevoerd om vast te stellen dat aan alle acceptatiecriteria worden voldaan?</v>
          </cell>
        </row>
        <row r="815">
          <cell r="E815" t="str">
            <v>14.3.1.1</v>
          </cell>
          <cell r="F815" t="str">
            <v>Worden er geen productiegegevens met persoonsgegevens of vertrouwelijke informatie gebruik in testomgevingen?</v>
          </cell>
        </row>
        <row r="816">
          <cell r="E816" t="str">
            <v>14.3.1.2</v>
          </cell>
          <cell r="F816" t="str">
            <v>Als voor testdoeleinden gebruik wordt gemaakt van productiebestanden, worden dan de vertrouwelijke gegevens verwijderd of onherkenbaar gemaskeerd?</v>
          </cell>
        </row>
        <row r="817">
          <cell r="E817" t="str">
            <v>14.3.1.3</v>
          </cell>
          <cell r="F817" t="str">
            <v>Worden dezelfde toegangsbeveiligingsprocedures die in de productieomgeving gelden ook gebruikt in de testomgeving?</v>
          </cell>
        </row>
        <row r="818">
          <cell r="E818" t="str">
            <v>14.3.1.4</v>
          </cell>
          <cell r="F818" t="str">
            <v>Moet voor elke keer dat productiegegevens naar test worden gekopieerd apart een autorisatie worden verstrekt?</v>
          </cell>
        </row>
        <row r="819">
          <cell r="E819" t="str">
            <v>14.3.1.5</v>
          </cell>
          <cell r="F819" t="str">
            <v>Worden productiegegevens gewist van de testsystemen als de tests zijn afgerond?</v>
          </cell>
        </row>
        <row r="820">
          <cell r="E820" t="str">
            <v>14.3.1.6</v>
          </cell>
          <cell r="F820" t="str">
            <v>Wordt het kopiëren en het gebruik van productiegegevens in een auditlog geregistreerd?</v>
          </cell>
        </row>
        <row r="821">
          <cell r="E821" t="str">
            <v>15.1.1.1</v>
          </cell>
          <cell r="F821" t="str">
            <v>Worden beveiligingsprocedures gevolgd voordat klanten toegang krijgen tot de eigendommen van de organisatie?</v>
          </cell>
        </row>
        <row r="822">
          <cell r="E822" t="str">
            <v>15.1.1.2</v>
          </cell>
          <cell r="F822" t="str">
            <v>Zijn er maatregelen getroffen om beveiligingsinbreuken op bezittingen te kunnen constateren, voordat klanten toegang krijgen tot bezittingen van de organisatie?</v>
          </cell>
        </row>
        <row r="823">
          <cell r="E823" t="str">
            <v>15.1.1.3</v>
          </cell>
          <cell r="F823" t="str">
            <v>Zijn beperkingen op kopiëren en vrijgeven van informatie ingericht voordat klanten toegang krijgen tot bezittingen van de organisatie?</v>
          </cell>
        </row>
        <row r="824">
          <cell r="E824" t="str">
            <v>15.1.1.4</v>
          </cell>
          <cell r="F824" t="str">
            <v>Is een beschrijving van de te leveren dienst of product opgesteld - voordat klanten toegang krijgen tot bezittingen van de organisatie??</v>
          </cell>
        </row>
        <row r="825">
          <cell r="E825" t="str">
            <v>15.1.1.5</v>
          </cell>
          <cell r="F825" t="str">
            <v>Zijn de verschillende redenen, eisen en klantvoordelen beschreven - voordat klanten toegang krijgen tot bezittingen van de organisatie??</v>
          </cell>
        </row>
        <row r="826">
          <cell r="E826" t="str">
            <v>15.1.1.6</v>
          </cell>
          <cell r="F826" t="str">
            <v>Is in het toegangsbeleid aandacht geschonken aan de toegestane toegangsmethoden, de autorisaties en het intrekken van autorisaties - voordat klanten toegang krijgen tot bezittingen van de organisatie?</v>
          </cell>
        </row>
        <row r="827">
          <cell r="E827" t="str">
            <v>15.1.1.7</v>
          </cell>
          <cell r="F827" t="str">
            <v>Zijn faciliteiten getroffen voor het melden en onderzoeken van informatiefouten (bijv. persoonlijke gegevens), beveiligingsincidenten en beveiligingsinbreuken - voordat klanten toegang krijgen tot bezittingen van de organisatie?</v>
          </cell>
        </row>
        <row r="828">
          <cell r="E828" t="str">
            <v>15.1.1.8</v>
          </cell>
          <cell r="F828" t="str">
            <v>Is elke dienst die beschikbaar wordt gesteld eenduidig beschreven - voordat klanten toegang krijgen tot bezittingen van de organisatie?</v>
          </cell>
        </row>
        <row r="829">
          <cell r="E829" t="str">
            <v>15.1.1.9</v>
          </cell>
          <cell r="F829" t="str">
            <v>Zijn de acceptabel service level en niet-acceptabele service levels vastgesteld  - voordat klanten toegang krijgen tot bezittingen van de organisatie?</v>
          </cell>
        </row>
        <row r="830">
          <cell r="E830" t="str">
            <v>15.1.1.10</v>
          </cell>
          <cell r="F830" t="str">
            <v>Is het recht om elke activiteit ten aanzien van de bezittingen te monitoren en terug te trekken beschreven - voordat klanten toegang krijgen tot bezittingen van de organisatie?</v>
          </cell>
        </row>
        <row r="831">
          <cell r="E831" t="str">
            <v>15.1.1.11</v>
          </cell>
          <cell r="F831" t="str">
            <v>Zijn de rechten en plichten van de organisatie en de klant over en weer beschreven - voordat klanten toegang krijgen tot bezittingen van de organisatie?</v>
          </cell>
        </row>
        <row r="832">
          <cell r="E832" t="str">
            <v>15.1.1.12</v>
          </cell>
          <cell r="F832" t="str">
            <v>Zijn de juridische verantwoordelijkheden en de manier waarop daaraan invulling wordt gegeven, beschreven - voordat klanten toegang krijgen tot bezittingen van de organisatie?</v>
          </cell>
        </row>
        <row r="833">
          <cell r="E833" t="str">
            <v>15.1.1.13</v>
          </cell>
          <cell r="F833" t="str">
            <v>Zijn de intellectuele eigendomsrechten (IPRs) en auteursrechten alsmede de bescherming van samenwerkingsverbanden geregeld - voordat klanten toegang krijgen tot bezittingen van de organisatie?</v>
          </cell>
        </row>
        <row r="834">
          <cell r="E834" t="str">
            <v>15.1.2.1</v>
          </cell>
          <cell r="F834" t="str">
            <v>Wordt er een security paragraaf opgenomen in de derde partij overeenkomsten?</v>
          </cell>
        </row>
        <row r="835">
          <cell r="E835" t="str">
            <v>15.1.2.2</v>
          </cell>
          <cell r="F835" t="str">
            <v>Zijn procedures voor het beschermen van organisatiebezittingen, zoals informatie, software en hardware opgenomen in de derde partij overeenkomsten?</v>
          </cell>
        </row>
        <row r="836">
          <cell r="E836" t="str">
            <v>15.1.2.3</v>
          </cell>
          <cell r="F836" t="str">
            <v>Zijn verplichte fysieke beveiligingsmaatregelen en technieken opgenomen in de derde partij overeenkomsten?</v>
          </cell>
        </row>
        <row r="837">
          <cell r="E837" t="str">
            <v>15.1.2.4</v>
          </cell>
          <cell r="F837" t="str">
            <v>Zijn maatregelen ter bescherming tegen malware opgenomen in de derde partij overeenkomsten?</v>
          </cell>
        </row>
        <row r="838">
          <cell r="E838" t="str">
            <v>15.1.2.5</v>
          </cell>
          <cell r="F838" t="str">
            <v>Zijn procedures voor detectie van compromittering van bezittingen opgenomen in de derde partij overeenkomsten?</v>
          </cell>
        </row>
        <row r="839">
          <cell r="E839" t="str">
            <v>15.1.2.6</v>
          </cell>
          <cell r="F839" t="str">
            <v>Zijn maatregelen voor waarborg van teruggave of vernietiging van informatie en bezittingen opgenomen in de derde partij overeenkomsten?</v>
          </cell>
        </row>
        <row r="840">
          <cell r="E840" t="str">
            <v>15.1.2.7</v>
          </cell>
          <cell r="F840" t="str">
            <v>Zijn vertrouwelijkheid, integriteit, beschikbaarheid en andere beveiligingseisen ten aanzien van bezitting en opgenomen in de derde partij overeenkomsten?</v>
          </cell>
        </row>
        <row r="841">
          <cell r="E841" t="str">
            <v>15.1.2.8</v>
          </cell>
          <cell r="F841" t="str">
            <v>Zijn beperkingen op kopiëren en vrijgeven van informatie opgenomen in de derde partij overeenkomsten?</v>
          </cell>
        </row>
        <row r="842">
          <cell r="E842" t="str">
            <v>15.1.2.9</v>
          </cell>
          <cell r="F842" t="str">
            <v>Zijn training van gebruikers en beheerders voor methoden, procedures en beveiliging opgenomen in de derde partij overeenkomsten?</v>
          </cell>
        </row>
        <row r="843">
          <cell r="E843" t="str">
            <v>15.1.2.10</v>
          </cell>
          <cell r="F843" t="str">
            <v>Is gebruikersbewustzijn voor informatiebeveiligingsverantwoordelijkheden en -problemen opgenomen in de derde partij overeenkomsten?</v>
          </cell>
        </row>
        <row r="844">
          <cell r="E844" t="str">
            <v>15.1.2.11</v>
          </cell>
          <cell r="F844" t="str">
            <v>Zijn faciliteiten voor overgang van personeel, waar nodig,  opgenomen in de derde partij overeenkomsten?</v>
          </cell>
        </row>
        <row r="845">
          <cell r="E845" t="str">
            <v>15.1.2.12</v>
          </cell>
          <cell r="F845" t="str">
            <v>Zijn verantwoordelijkheden ten aanzien van hardware en software installatie en onderhoud opgenomen in de derde partij overeenkomsten?</v>
          </cell>
        </row>
        <row r="846">
          <cell r="E846" t="str">
            <v>15.1.2.13</v>
          </cell>
          <cell r="F846" t="str">
            <v>Zijn er duidelijke rapportagestructuren en formats opgenomen in de derde partij overeenkomsten?</v>
          </cell>
        </row>
        <row r="847">
          <cell r="E847" t="str">
            <v>15.1.2.14</v>
          </cell>
          <cell r="F847" t="str">
            <v>Is een change management proces opgenomen in de derde partij overeenkomsten?</v>
          </cell>
        </row>
        <row r="848">
          <cell r="E848" t="str">
            <v>15.1.2.15</v>
          </cell>
          <cell r="F848" t="str">
            <v>Is een toegangsbeleid, inclusief toegestane toegangsmethodes, autorisatie en intrekken van rechten opgenomen in de derde partij overeenkomsten?</v>
          </cell>
        </row>
        <row r="849">
          <cell r="E849" t="str">
            <v>15.1.2.16</v>
          </cell>
          <cell r="F849" t="str">
            <v>Zijn voorzieningen voor melden en onderzoeken van informatiebeveiligingsincidenten en beveiligingsinbreuken en inbreuken op de overeenkomst opgenomen in de derde partij overeenkomsten?</v>
          </cell>
        </row>
        <row r="850">
          <cell r="E850" t="str">
            <v>15.1.2.17</v>
          </cell>
          <cell r="F850" t="str">
            <v>Is een beschrijving van product of dienst, inclusief een beschrijving van de beschikbaar gestelde informatie met bijbehorende informatieclassificatie opgenomen in de derde partij overeenkomsten?</v>
          </cell>
        </row>
        <row r="851">
          <cell r="E851" t="str">
            <v>15.1.2.18</v>
          </cell>
          <cell r="F851" t="str">
            <v>Zijn de service levels inclusief niet-acceptabele niveaus daarvan opgenomen in de derde partij overeenkomsten?</v>
          </cell>
        </row>
        <row r="852">
          <cell r="E852" t="str">
            <v>15.1.2.19</v>
          </cell>
          <cell r="F852" t="str">
            <v>Zijn objectief kwantificeerbare prestatiecriteria en monitoring en rapportage daarvan opgenomen in de derde partij overeenkomsten?</v>
          </cell>
        </row>
        <row r="853">
          <cell r="E853" t="str">
            <v>15.1.2.20</v>
          </cell>
          <cell r="F853" t="str">
            <v>Is het recht om elke activiteit ten aanzien van bezittingen te monitoren en dit in te trekken opgenomen in de derde partij overeenkomsten?</v>
          </cell>
        </row>
        <row r="854">
          <cell r="E854" t="str">
            <v>15.1.2.21</v>
          </cell>
          <cell r="F854" t="str">
            <v>Is het recht op audit verantwoordelijkheden gedefinieerd en opgenomen in de derde partij overeenkomsten?</v>
          </cell>
        </row>
        <row r="855">
          <cell r="E855" t="str">
            <v>15.1.2.22</v>
          </cell>
          <cell r="F855" t="str">
            <v>Is er een escalatieprocedure voor probleemoplossing opgenomen in de derde partij overeenkomsten?</v>
          </cell>
        </row>
        <row r="856">
          <cell r="E856" t="str">
            <v>15.1.2.23</v>
          </cell>
          <cell r="F856" t="str">
            <v>Zijn continuïteitseisen, inclusief maatregelen voor beschikbaarheid en betrouwbaarheid opgenomen in de derde partij overeenkomsten?</v>
          </cell>
        </row>
        <row r="857">
          <cell r="E857" t="str">
            <v>15.1.2.24</v>
          </cell>
          <cell r="F857" t="str">
            <v>Zijn de wederzijdse verantwoordelijkheden en aansprakelijkheden opgenomen in de derde partij overeenkomsten?</v>
          </cell>
        </row>
        <row r="858">
          <cell r="E858" t="str">
            <v>15.1.2.25</v>
          </cell>
          <cell r="F858" t="str">
            <v>Zijn juridische aspecten en de manier waarop die worden gerealiseerd opgenomen in de derde partij overeenkomsten?</v>
          </cell>
        </row>
        <row r="859">
          <cell r="E859" t="str">
            <v>15.1.2.26</v>
          </cell>
          <cell r="F859" t="str">
            <v>Zijn intellectuele eigendomsrechten en auteursrechten, alsmede rechten vanuit samenwerkingsverbanden opgenomen in de derde partij overeenkomsten?</v>
          </cell>
        </row>
        <row r="860">
          <cell r="E860" t="str">
            <v>15.1.2.27</v>
          </cell>
          <cell r="F860" t="str">
            <v>Zijn verantwoordelijkheden voor de derde partij in relatie tot onderaannemers en de beveiligingsmaatregelen die onderaannemers moeten treffen opgenomen in de derde partij overeenkomsten?</v>
          </cell>
        </row>
        <row r="861">
          <cell r="E861" t="str">
            <v>15.1.2.28</v>
          </cell>
          <cell r="F861" t="str">
            <v>Zijn de condities voor opschorting en afbreking van de overeenkomst opgenomen in de derde partij overeenkomsten?</v>
          </cell>
        </row>
        <row r="862">
          <cell r="E862" t="str">
            <v>15.1.3.1</v>
          </cell>
          <cell r="F862" t="str">
            <v>Worden met leveranciers contracten gesloten waarin ook aandacht is voor informatiebeveiliging?</v>
          </cell>
        </row>
        <row r="863">
          <cell r="E863" t="str">
            <v>15.1.3.2</v>
          </cell>
          <cell r="F863" t="str">
            <v>Worden naast de algemene informatiebeveiligingseisen voor leveranciersrelaties informatiebeveiligingseisen gedefinieerd die gelden voor acquisitie van producten of diensten op het gebied van informatie- en communicatietechnologie ?</v>
          </cell>
        </row>
        <row r="864">
          <cell r="E864" t="str">
            <v>15.1.3.3</v>
          </cell>
          <cell r="F864" t="str">
            <v>Wordt in de contracten van leveranciers geëist dat de beveiligingseisen van de organisatie in de gehele toeleveringsketen worden bekendgemaakt indien leveranciers delen van diensten op het gebied van informatie- en communicatietechnologie die zij aan de organisatie leveren, uitbesteden?</v>
          </cell>
        </row>
        <row r="865">
          <cell r="E865" t="str">
            <v>15.1.3.4</v>
          </cell>
          <cell r="F865" t="str">
            <v>Wordt met betrekking tot producten op het gebied van informatie- en communicatietechnologie, geëist dat leveranciers passende beveiligingspraktijken in de gehele toeleveringsketen bekendmaken indien deze producten componenten bevatten die van andere leveranciers worden betrokken?</v>
          </cell>
        </row>
        <row r="866">
          <cell r="E866" t="str">
            <v>15.1.3.5</v>
          </cell>
          <cell r="F866" t="str">
            <v>Worden een monitorproces en aanvaardbare methoden geïmplementeerd om te valideren dat geleverde producten en diensten op het gebied van informatie- en communicatietechnologie in overeenstemming zijn met verklaarde beveiligingseisen?</v>
          </cell>
        </row>
        <row r="867">
          <cell r="E867" t="str">
            <v>15.1.3.6</v>
          </cell>
          <cell r="F867" t="str">
            <v>Wordt een proces geïmplementeerd voor het vaststellen van componenten van producten of diensten die essentieel zijn voor het handhaven van de functionaliteit en daardoor verhoogde aandacht en toezicht vereisen als deze buiten de organisatie worden gebouwd, in het bijzonder indien de eindleverancier delen van componenten van producten of diensten aan andere leveranciers uitbesteedt?</v>
          </cell>
        </row>
        <row r="868">
          <cell r="E868" t="str">
            <v>15.1.3.7</v>
          </cell>
          <cell r="F868" t="str">
            <v>Wordt contractueel vastgelegd dat de zekerheid kan worden verkregen dat essentiële componenten en de herkomst ervan in de toeleveringsketen kunnen worden nagespeurd?</v>
          </cell>
        </row>
        <row r="869">
          <cell r="E869" t="str">
            <v>15.1.3.8</v>
          </cell>
          <cell r="F869" t="str">
            <v>Worden regels gedefinieerd voor het delen van informatie met betrekking tot de toeleveringsketen en potentiële kwesties en compromissen tussen de organisatie en leveranciers?</v>
          </cell>
        </row>
        <row r="870">
          <cell r="E870" t="str">
            <v>15.1.3.9</v>
          </cell>
          <cell r="F870" t="str">
            <v>Worden specifieke processen geïmplementeerd voor het beheren van de levenscyclus en de beschikbaarheid van de componenten van de informatie- en communicatietechnologie en samenhangende beveiligingsrisico’s?</v>
          </cell>
        </row>
        <row r="871">
          <cell r="E871" t="str">
            <v>15.2.1.1</v>
          </cell>
          <cell r="F871" t="str">
            <v>Bestaat er een proces tussen de organisatie en een derde partij om de geleverde dienst te monitoren en de prestaties te vergelijken met het contact?</v>
          </cell>
        </row>
        <row r="872">
          <cell r="E872" t="str">
            <v>15.2.1.2</v>
          </cell>
          <cell r="F872" t="str">
            <v>Bestaat er een proces tussen de organisatie en een derde partij om  de dienstenniveau rapportages te beoordelen en periodiek af te stemmen?</v>
          </cell>
        </row>
        <row r="873">
          <cell r="E873" t="str">
            <v>15.2.1.3</v>
          </cell>
          <cell r="F873" t="str">
            <v>Bestaat er een proces tussen de organisatie en een derde partij om informatie over informatiebeveiligingsincidenten uit te wisselen en te beoordelen?</v>
          </cell>
        </row>
        <row r="874">
          <cell r="E874" t="str">
            <v>15.2.1.4</v>
          </cell>
          <cell r="F874" t="str">
            <v>Bestaat er een proces tussen de organisatie en een derde partij om audit trails en security events, operationele problemen, falen, foutrapportages ten aanzien van de geleverde diensten te bespreken?</v>
          </cell>
        </row>
        <row r="875">
          <cell r="E875" t="str">
            <v>15.2.1.5</v>
          </cell>
          <cell r="F875" t="str">
            <v>Bestaat er een proces tussen de organisatie en een derde partij om geïdentificeerde problemen op te lossen en te beheren?</v>
          </cell>
        </row>
        <row r="876">
          <cell r="E876" t="str">
            <v>15.2.1.6</v>
          </cell>
          <cell r="F876" t="str">
            <v>Is de verantwoordelijkheid voor het beheren van de relatie met een derde partij toegewezen aan een individu of een service management team?</v>
          </cell>
        </row>
        <row r="877">
          <cell r="E877" t="str">
            <v>15.2.1.7</v>
          </cell>
          <cell r="F877" t="str">
            <v>Wordt ervoor gezorgd dat de derde partij verantwoordelijk is voor beoordelen van compliance en het implementeren van de eisen uit de overeenkomst?</v>
          </cell>
        </row>
        <row r="878">
          <cell r="E878" t="str">
            <v>15.2.1.8</v>
          </cell>
          <cell r="F878" t="str">
            <v>Zijn er voldoende capabele personen beschikbaar om te monitoren dat de afspraken uit de overeenkomst, met name op het gebied van informatiebeveiliging worden nagekomen?</v>
          </cell>
        </row>
        <row r="879">
          <cell r="E879" t="str">
            <v>15.2.1.9</v>
          </cell>
          <cell r="F879" t="str">
            <v>Wordt actie ondernomen als er tekortkomingen in de dienstverlening worden geconstateerd?</v>
          </cell>
        </row>
        <row r="880">
          <cell r="E880" t="str">
            <v>15.2.1.10</v>
          </cell>
          <cell r="F880" t="str">
            <v>Blijft de organisatie, als eigenaar van de beveiligingsaspecten voor gevoelige en bedrijfskritische informatie en informatieverwerkende systemen, voldoende in control en zichtbaar bij uitbesteding van beheer of verwerking door derden?</v>
          </cell>
        </row>
        <row r="881">
          <cell r="E881" t="str">
            <v>15.2.1.11</v>
          </cell>
          <cell r="F881" t="str">
            <v>Blijft de organisatie zichtbaar voor security activiteiten zoals change management, identificatie van kwetsbaarheden en omgaan met beveiligingsincidentmeldingen/response via een duidelijk gedefinieerd meldingenproces, -formaat en structuur?</v>
          </cell>
        </row>
        <row r="882">
          <cell r="E882" t="str">
            <v>15.2.2.1</v>
          </cell>
          <cell r="F882" t="str">
            <v>Houdt het proces van het beheren van veranderingen aan een derde dienst rekening met de benodigde verbeteringen aan de huidige diensten?</v>
          </cell>
        </row>
        <row r="883">
          <cell r="E883" t="str">
            <v>15.2.2.2</v>
          </cell>
          <cell r="F883" t="str">
            <v>Houdt het proces van het beheren van veranderingen aan een derde dienst rekening met de ontwikkeling van nieuwe applicaties en systemen?</v>
          </cell>
        </row>
        <row r="884">
          <cell r="E884" t="str">
            <v>15.2.2.3</v>
          </cell>
          <cell r="F884" t="str">
            <v>Houdt het proces van het beheren van veranderingen aan een derde dienst rekening met wijzigingen of updates van uw beleid en procedures?</v>
          </cell>
        </row>
        <row r="885">
          <cell r="E885" t="str">
            <v>15.2.2.4</v>
          </cell>
          <cell r="F885" t="str">
            <v>Houdt het proces van het beheren van veranderingen aan een derde dienst rekening met nieuwe controles om informatie beveiligingsincidenten op te lossen en om de veiligheid te verbeteren?</v>
          </cell>
        </row>
        <row r="886">
          <cell r="E886" t="str">
            <v>15.2.2.5</v>
          </cell>
          <cell r="F886" t="str">
            <v>Houdt het proces van het beheren van veranderingen aan een derde dienst rekening met veranderingen en verbetering van netwerken?</v>
          </cell>
        </row>
        <row r="887">
          <cell r="E887" t="str">
            <v>15.2.2.6</v>
          </cell>
          <cell r="F887" t="str">
            <v>Houdt het proces van het beheren van veranderingen aan een derde dienst rekening met het gebruik van nieuwe technologieën?</v>
          </cell>
        </row>
        <row r="888">
          <cell r="E888" t="str">
            <v>15.2.2.7</v>
          </cell>
          <cell r="F888" t="str">
            <v>Houdt het proces van het beheren van veranderingen aan een derde dienst rekening met adoptie van nieuwe producten of nieuwe versies / releases?</v>
          </cell>
        </row>
        <row r="889">
          <cell r="E889" t="str">
            <v>15.2.2.8</v>
          </cell>
          <cell r="F889" t="str">
            <v>Heeft uw proces van het beheren van veranderingen aan een derde dienst houdt rekening met nieuwe ontwikkeltools en omgevingen?</v>
          </cell>
        </row>
        <row r="890">
          <cell r="E890" t="str">
            <v>15.2.2.9</v>
          </cell>
          <cell r="F890" t="str">
            <v>Houdt het proces van het beheren van veranderingen aan een derde dienst rekening met wijzigingen in de fysieke locatie van voorzieningen?</v>
          </cell>
        </row>
        <row r="891">
          <cell r="E891" t="str">
            <v>15.2.2.10</v>
          </cell>
          <cell r="F891" t="str">
            <v>Houdt het proces van het beheren van veranderingen aan een derde dienst rekening met veranderingen van leveranciers?</v>
          </cell>
        </row>
        <row r="892">
          <cell r="E892" t="str">
            <v>16.1.1.1</v>
          </cell>
          <cell r="F892" t="str">
            <v>Wordt gebruik gemaakt van systeemmonitoring, waarschuwingen en kwetsbaarheden om informatiebeveiligingsincidenten vast te stellen?</v>
          </cell>
        </row>
        <row r="893">
          <cell r="E893" t="str">
            <v>16.1.1.2</v>
          </cell>
          <cell r="F893" t="str">
            <v>Zijn er procedures om verschillende soorten informatiebeveiligingsincidenten te kunnen behandelen, inclusief: systeemfalen en uitval, kwaadaardige code, denial of service, fouten door onvolledige of onjuiste bedrijfsgegevens, lekken, en misbruik van informatiesystemen?</v>
          </cell>
        </row>
        <row r="894">
          <cell r="E894" t="str">
            <v>16.1.1.3</v>
          </cell>
          <cell r="F894" t="str">
            <v>Omvatten deze procedures ook: analyse en vaststelling van de oorzaak van het incident, beperking, planning en implementatie van herstelacties om herhaling te voorkomen, communicatie met betrokkenen, alsmede rapportage aan het de juiste autoriteiten?</v>
          </cell>
        </row>
        <row r="895">
          <cell r="E895" t="str">
            <v>16.1.1.4</v>
          </cell>
          <cell r="F895" t="str">
            <v>Registreert en bewaart u audit trails en soortgelijke bewijsstukken?</v>
          </cell>
        </row>
        <row r="896">
          <cell r="E896" t="str">
            <v>16.1.1.5</v>
          </cell>
          <cell r="F896" t="str">
            <v>Worden deze trails gebruikt voor interne probleemanalyse?</v>
          </cell>
        </row>
        <row r="897">
          <cell r="E897" t="str">
            <v>16.1.1.6</v>
          </cell>
          <cell r="F897" t="str">
            <v>Worden deze sporen gebruik als forensisch bewijs in relatie tot een mogelijk contractbreuk of in geval van civielrechtelijke of strafrechtelijke procedures?</v>
          </cell>
        </row>
        <row r="898">
          <cell r="E898" t="str">
            <v>16.1.1.7</v>
          </cell>
          <cell r="F898" t="str">
            <v>Worden deze trails gebruik voor onderhandelingen over schadevergoedingen van software en dienstenleveranciers?</v>
          </cell>
        </row>
        <row r="899">
          <cell r="E899" t="str">
            <v>16.1.1.8</v>
          </cell>
          <cell r="F899" t="str">
            <v>Worden de acties na herstel van beveiligingsinbreuken en systeemherstel beheerd en uitgevoerd volgens procedures?</v>
          </cell>
        </row>
        <row r="900">
          <cell r="E900" t="str">
            <v>16.1.1.9</v>
          </cell>
          <cell r="F900" t="str">
            <v>Zorgen die procedures ervoor dat alleen geïdentificeerd en geautoriseerd personeel toegang mag hebben tot actieve systemen en gegevens?</v>
          </cell>
        </row>
        <row r="901">
          <cell r="E901" t="str">
            <v>16.1.1.10</v>
          </cell>
          <cell r="F901" t="str">
            <v>Zorgen die procedures ervoor dat alle spoedacties gedetailleerd worden gedocumenteerd?</v>
          </cell>
        </row>
        <row r="902">
          <cell r="E902" t="str">
            <v>16.1.1.11</v>
          </cell>
          <cell r="F902" t="str">
            <v>Zorgen de procedures ervoor dat spoedacties worden gerapporteerd aan het management en dat ze correct worden beoordeeld?</v>
          </cell>
        </row>
        <row r="903">
          <cell r="E903" t="str">
            <v>16.1.1.12</v>
          </cell>
          <cell r="F903" t="str">
            <v>Zorgen deze procedures ervoor dat de integriteit van de bedrijfssystemen en -maatregelen zo snel mogelijk wordt bevestigd?</v>
          </cell>
        </row>
        <row r="904">
          <cell r="E904" t="str">
            <v>16.1.2.1</v>
          </cell>
          <cell r="F904" t="str">
            <v>Bestaat er een formele procedure voor informatiebeveiligingsincidenten?</v>
          </cell>
        </row>
        <row r="905">
          <cell r="E905" t="str">
            <v>16.1.2.2</v>
          </cell>
          <cell r="F905" t="str">
            <v>Bestaat er een incident response en escalatie procedure, waarin de maatregelen staan die moeten worden genomen na ontvangst van een melding van een informatiebeveiligingsbeleidsincident?</v>
          </cell>
        </row>
        <row r="906">
          <cell r="E906" t="str">
            <v>16.1.2.3</v>
          </cell>
          <cell r="F906" t="str">
            <v>Is er een aanspreekpunt voor het melden van informatiebeveiligingsincidenten?</v>
          </cell>
        </row>
        <row r="907">
          <cell r="E907" t="str">
            <v>16.1.2.4</v>
          </cell>
          <cell r="F907" t="str">
            <v>Is dit aanspreekpunt bekend in heel uw organisatie?</v>
          </cell>
        </row>
        <row r="908">
          <cell r="E908" t="str">
            <v>16.1.2.5</v>
          </cell>
          <cell r="F908" t="str">
            <v>Is dit aanspreekpunt altijd beschikbaar?</v>
          </cell>
        </row>
        <row r="909">
          <cell r="E909" t="str">
            <v>16.1.2.6</v>
          </cell>
          <cell r="F909" t="str">
            <v>Is dit aanspreekpunt in staat om adequaat en tijdig antwoord te geven?</v>
          </cell>
        </row>
        <row r="910">
          <cell r="E910" t="str">
            <v>16.1.2.7</v>
          </cell>
          <cell r="F910" t="str">
            <v>Zijn alle medewerkers, inhuurkrachten en medewerkers in dienst van derde partijen zich bewust van de noodzaak om beveiligingsincidenten zo snel mogelijk te melden?</v>
          </cell>
        </row>
        <row r="911">
          <cell r="E911" t="str">
            <v>16.1.2.8</v>
          </cell>
          <cell r="F911" t="str">
            <v>Is gewaarborgd dat deze personen op de hoogte zijn van de procedure voor het melden van beveiligingsincidenten en van het loket waar ze de melding kunnen doen?</v>
          </cell>
        </row>
        <row r="912">
          <cell r="E912" t="str">
            <v>16.1.2.9</v>
          </cell>
          <cell r="F912" t="str">
            <v>Voorzien de incidentmeldingsprocedures in een passende terugkoppeling van de afhandeling van een beveiligingsincident zodat de melder weet dat er actie is ondernomen?</v>
          </cell>
        </row>
        <row r="913">
          <cell r="E913" t="str">
            <v>16.1.2.10</v>
          </cell>
          <cell r="F913" t="str">
            <v>Voorziet het incidentmeldingenproces in formulieren voor het doen van beveiligingsincidenten om de juiste uitvraag te doen, zodat ook de melder weet welke informatie noodzakelijk is om het incident af te kunnen handelen?</v>
          </cell>
        </row>
        <row r="914">
          <cell r="E914" t="str">
            <v>16.1.2.11</v>
          </cell>
          <cell r="F914" t="str">
            <v>Informeert het incidentmeldingenproces over het gedrag in geval van een beveiligingsincident, zoals het melden van de juiste details en het niet zelf actie ondernemen?</v>
          </cell>
        </row>
        <row r="915">
          <cell r="E915" t="str">
            <v>16.1.2.12</v>
          </cell>
          <cell r="F915" t="str">
            <v>Wordt in de incidentmeldingsprocedure verwezen naar een formeel disciplinair proces waarin de procedures staan hoe wordt omgegaan met personeel, inhuurkrachten en derden die security overtredingen begaan?</v>
          </cell>
        </row>
        <row r="916">
          <cell r="E916" t="str">
            <v>16.1.2.13</v>
          </cell>
          <cell r="F916" t="str">
            <v>Wordt in risicovolle omgevingen gezorgd voor een alarm zodat in noodsituaties een persoon onder dwang kan alarmeren?</v>
          </cell>
        </row>
        <row r="917">
          <cell r="E917" t="str">
            <v>16.1.3.1</v>
          </cell>
          <cell r="F917" t="str">
            <v>Zijn alle werknemers, contractanten en derde gebruikers ervan op de hoogte dat ze beveiligingslekken zo snel mogelijk melden om informatie beveiligingsincidenten te voorkomen?</v>
          </cell>
        </row>
        <row r="918">
          <cell r="E918" t="str">
            <v>16.1.3.2</v>
          </cell>
          <cell r="F918" t="str">
            <v>Is het rapportagemechanisme eenvoudig, toegankelijk en beschikbaar?</v>
          </cell>
        </row>
        <row r="919">
          <cell r="E919" t="str">
            <v>16.1.3.3</v>
          </cell>
          <cell r="F919" t="str">
            <v>Zijn alle werknemers, contractanten en derde gebruikers ervan op de hoogte dat zij zelf in geen geval mogen proberen om een ​​vermoedelijke zwakte te bewijzen?</v>
          </cell>
        </row>
        <row r="920">
          <cell r="E920" t="str">
            <v>16.1.4.1</v>
          </cell>
          <cell r="F920" t="str">
            <v>Worden informatiebeveiligingsgebeurtenissen beoordeeld en wordt geoordeeld of zij moeten worden geclassificeerd als informatiebeveiligingsincidenten?</v>
          </cell>
        </row>
        <row r="921">
          <cell r="E921" t="str">
            <v>16.1.4.2</v>
          </cell>
          <cell r="F921" t="str">
            <v>Wordt de beoordeling van beveiligingsgebeurtenissen geregistreerd voor latere onderzoek?</v>
          </cell>
        </row>
        <row r="922">
          <cell r="E922" t="str">
            <v>16.1.5.1</v>
          </cell>
          <cell r="F922" t="str">
            <v>Wordt in de incidentrespons procedure aangegeven dat zo snel mogelijk na de gebeurtenis bewijs moet worden verzameld?</v>
          </cell>
        </row>
        <row r="923">
          <cell r="E923" t="str">
            <v>16.1.5.2</v>
          </cell>
          <cell r="F923" t="str">
            <v>Is geregeld dat (indien vereist), forensische analyse van de informatiebeveiliging moet worden uitgevoerd?</v>
          </cell>
        </row>
        <row r="924">
          <cell r="E924" t="str">
            <v>16.1.5.3</v>
          </cell>
          <cell r="F924" t="str">
            <v>Is er een escalatieprocedure ingericht?</v>
          </cell>
        </row>
        <row r="925">
          <cell r="E925" t="str">
            <v>16.1.5.4</v>
          </cell>
          <cell r="F925" t="str">
            <v>Wordt bewerkstelligd dat alle betrokken responsactiviteiten op de juiste manier worden vastgelegd voor latere analyse?</v>
          </cell>
        </row>
        <row r="926">
          <cell r="E926" t="str">
            <v>16.1.5.5</v>
          </cell>
          <cell r="F926" t="str">
            <v>Is gewaarborgd dat het bestaan van het informatiebeveiligingsincident of relevante details daarvan uitsluitend op basis van ‘need-to-know’ aan andere in- en externe personen of organisaties wordt gecommuniceerd?</v>
          </cell>
        </row>
        <row r="927">
          <cell r="E927" t="str">
            <v>16.1.5.6</v>
          </cell>
          <cell r="F927" t="str">
            <v>Is procedureel geregeld dat zwakke plek(ken) in de informatiebeveiliging, waarvan is vastgesteld dat deze het incident heeft/hebben veroorzaakt of eraan heeft/hebben bijgedragen, worden behandeld?</v>
          </cell>
        </row>
        <row r="928">
          <cell r="E928" t="str">
            <v>16.1.5.7</v>
          </cell>
          <cell r="F928" t="str">
            <v>Wordt het incident formeel afgesloten en wordt een verslaglegging bijhouden zodra het incident met succes is behandeld?</v>
          </cell>
        </row>
        <row r="929">
          <cell r="E929" t="str">
            <v>16.1.6.1</v>
          </cell>
          <cell r="F929" t="str">
            <v>Is gewaarborgd dat de types, hoeveelheden, en kosten van informatiebeveiligingsincidenten worden geweten en gemonitord?</v>
          </cell>
        </row>
        <row r="930">
          <cell r="E930" t="str">
            <v>16.1.6.2</v>
          </cell>
          <cell r="F930" t="str">
            <v>Wordt de informatie vanuit de evaluatie van informatiebeveiligingsincidenten gebruikt om terugkerende incidenten te of incidenten met grote impact te kunnen identificeren?</v>
          </cell>
        </row>
        <row r="931">
          <cell r="E931" t="str">
            <v>16.1.7.1</v>
          </cell>
          <cell r="F931" t="str">
            <v>Is de betrouwbaarheid van al het bewijs gewaarborgd?</v>
          </cell>
        </row>
        <row r="932">
          <cell r="E932" t="str">
            <v>16.1.7.2</v>
          </cell>
          <cell r="F932" t="str">
            <v>Wordt een auditlog bijgehouden voor papieren documenten, waarbij het origineel veilig wordt bewaard en waarin wordt vastgelegd wie het document waar en wanneer heeft gevonden en wie daarvan getuige was?</v>
          </cell>
        </row>
        <row r="933">
          <cell r="E933" t="str">
            <v>16.1.7.3</v>
          </cell>
          <cell r="F933" t="str">
            <v>Wordt een auditlog bijgehouden voor digitale informatie door het maken van mirror images of kopieën van mobiele media, door alle acties te registreren, alsmede wie daarbij als getuige aanwezig was en door de originele media en logging veilig te bewaren?</v>
          </cell>
        </row>
        <row r="934">
          <cell r="E934" t="str">
            <v>16.1.7.4</v>
          </cell>
          <cell r="F934" t="str">
            <v>Is gewaarborgd dat forensische onderzoeken alleen op kopieën van het bewijsmateriaal worden uitgevoerd?</v>
          </cell>
        </row>
        <row r="935">
          <cell r="E935" t="str">
            <v>16.1.7.5</v>
          </cell>
          <cell r="F935" t="str">
            <v>Vindt op het kopiëren van bewijsmateriaal toezicht plaats door betrouwbare personen en wordt de informatie over waar en wanneer het kopieerproces plaatsvond en door wie en met welke tools en programmatuur dat werd gedaan, vastgelegd?</v>
          </cell>
        </row>
        <row r="936">
          <cell r="E936" t="str">
            <v>16.1.7.6</v>
          </cell>
          <cell r="F936" t="str">
            <v>Is gewaarborgd dat de informatiesystemen voldoen aan de (juridische en technische) standaarden voor het produceren van toelaatbaar bewijsmateriaal?</v>
          </cell>
        </row>
        <row r="937">
          <cell r="E937" t="str">
            <v>17.1.1.1</v>
          </cell>
          <cell r="F937" t="str">
            <v>Zijn de eisen voor informatiebeveiliging en voor de continuïteit van het informatiebeveiligingsbeheer in ongunstige situaties, bijv. een crisis of een ramp, vastgesteld?</v>
          </cell>
        </row>
        <row r="938">
          <cell r="E938" t="str">
            <v>17.1.2.1</v>
          </cell>
          <cell r="F938" t="str">
            <v>Bestaat er een adequate beheerstructuur die is voorbereid op een verstorende gebeurtenis, deze verzacht en erop reageert met personeel dat beschikt over de nodige autoriteit, ervaring en competentie?</v>
          </cell>
        </row>
        <row r="939">
          <cell r="E939" t="str">
            <v>17.1.2.2</v>
          </cell>
          <cell r="F939" t="str">
            <v>Is er personeel voor incidentrespons aangesteld dat beschikt over de nodige verantwoordelijkheid, autoriteit en competentie om een incident te af te handelen en de informatiebeveiliging te handhaven?</v>
          </cell>
        </row>
        <row r="940">
          <cell r="E940" t="str">
            <v>17.1.2.3</v>
          </cell>
          <cell r="F940" t="str">
            <v>Bestaan er gedocumenteerde en goedgekeurde plannen, respons- en herstelprocedures, waarin gedetailleerd wordt omschreven hoe de organisatie een verstorende gebeurtenis zal aanpakken en haar informatiebeveiliging op een vooraf vastgesteld niveau zal handhaven?</v>
          </cell>
        </row>
        <row r="941">
          <cell r="E941" t="str">
            <v>17.1.2.4</v>
          </cell>
          <cell r="F941" t="str">
            <v>Bestaan er formele beheersmaatregelen voor informatiebeveiliging binnen processen, procedures en ondersteunende systemen en instrumenten voor bedrijfscontinuïteit of rampenherstel?</v>
          </cell>
        </row>
        <row r="942">
          <cell r="E942" t="str">
            <v>17.1.2.5</v>
          </cell>
          <cell r="F942" t="str">
            <v>Bestaan er formele processen, procedures en implementatieveranderingen om bestaande beheersmaatregelen voor informatiebeveiliging tijdens een ongunstige situatie te handhaven?</v>
          </cell>
        </row>
        <row r="943">
          <cell r="E943" t="str">
            <v>17.1.2.6</v>
          </cell>
          <cell r="F943" t="str">
            <v>Bestaan er compenserende beheersmaatregelen voor beheersmaatregelen voor informatiebeveiliging die tijdens een ongunstige situatie niet kunnen worden gehandhaafd?</v>
          </cell>
        </row>
        <row r="944">
          <cell r="E944" t="str">
            <v>17.1.3.1</v>
          </cell>
          <cell r="F944" t="str">
            <v>Voert u business continuity plan tests uit om ervan verzekerd te zijn dat alle leden van het herstelteam, alsmede andere relevante betrokken zich bewust zijn van de plannen en hun verantwoordelijkheid voor business continuity en informatiebeveiliging en dat iedereen op de hoogte is van de eigen rol als het plan moet worden uitgevoerd?</v>
          </cell>
        </row>
        <row r="945">
          <cell r="E945" t="str">
            <v>17.1.3.2</v>
          </cell>
          <cell r="F945" t="str">
            <v>Wordt ieder element van het plan of de plannen minimaal een maal per jaar getest?</v>
          </cell>
        </row>
        <row r="946">
          <cell r="E946" t="str">
            <v>17.1.3.3</v>
          </cell>
          <cell r="F946" t="str">
            <v>Bevat het testplan een schema waarin staat hoe vaak en wanneer elk deel van het plan moet worden getest?</v>
          </cell>
        </row>
        <row r="947">
          <cell r="E947" t="str">
            <v>17.1.3.4</v>
          </cell>
          <cell r="F947" t="str">
            <v>Worden de verschillende scenario's droog geoefend (gebruik makend van voorbeeldverstoringen)?</v>
          </cell>
        </row>
        <row r="948">
          <cell r="E948" t="str">
            <v>17.1.3.5</v>
          </cell>
          <cell r="F948" t="str">
            <v>Worden schadesimulaties uitgevoerd (met name voor trainingsdoeleinden voor post-incident/crisis management rollen)?</v>
          </cell>
        </row>
        <row r="949">
          <cell r="E949" t="str">
            <v>17.1.3.6</v>
          </cell>
          <cell r="F949" t="str">
            <v>Worden technische recovery tests uitgevoerd (om er zeker van te zijn dat effectief herstel van informatiesystemen mogelijk is)?</v>
          </cell>
        </row>
        <row r="950">
          <cell r="E950" t="str">
            <v>17.1.3.7</v>
          </cell>
          <cell r="F950" t="str">
            <v>Worden uitwijktests op alternatieve locaties uitgevoerd (het parallel draaien van business processen en herstelacties)?</v>
          </cell>
        </row>
        <row r="951">
          <cell r="E951" t="str">
            <v>17.1.3.8</v>
          </cell>
          <cell r="F951" t="str">
            <v>Worden tests van leverancierslocaties en -diensten uitgevoerd (zodat ook derden voldoen aan de beschikbaarheidseisen)?</v>
          </cell>
        </row>
        <row r="952">
          <cell r="E952" t="str">
            <v>17.1.3.9</v>
          </cell>
          <cell r="F952" t="str">
            <v>Worden volledige oefeningen uitgevoerd (om te testen of de organisatie, personeel, apparatuur, installaties en processen overweg kunnen met een verstoring)?</v>
          </cell>
        </row>
        <row r="953">
          <cell r="E953" t="str">
            <v>17.1.3.10</v>
          </cell>
          <cell r="F953" t="str">
            <v>Worden de testresultaten geregistreerd en worden, waar nodig, verbeteracties uitgevoerd?</v>
          </cell>
        </row>
        <row r="954">
          <cell r="E954" t="str">
            <v>17.1.3.11</v>
          </cell>
          <cell r="F954" t="str">
            <v>Zijn de verantwoordelijkheden voor de periodieke beoordeling van elk business continuity plan toegewezen?</v>
          </cell>
        </row>
        <row r="955">
          <cell r="E955" t="str">
            <v>17.1.3.12</v>
          </cell>
          <cell r="F955" t="str">
            <v>Resulteren geïdentificeerde bedrijfsaanpassingen die niet in een business continuity plan staan in een aanpassing van het plan?</v>
          </cell>
        </row>
        <row r="956">
          <cell r="E956" t="str">
            <v>17.1.3.13</v>
          </cell>
          <cell r="F956" t="str">
            <v>Worden Business Continuity Plannen herzien bij personeelswijzigingen?</v>
          </cell>
        </row>
        <row r="957">
          <cell r="E957" t="str">
            <v>17.1.3.14</v>
          </cell>
          <cell r="F957" t="str">
            <v>Worden Business Continuity Plannen herzien bij wijziging van e-mailadressen en/of telefoonnummers?</v>
          </cell>
        </row>
        <row r="958">
          <cell r="E958" t="str">
            <v>17.1.3.15</v>
          </cell>
          <cell r="F958" t="str">
            <v>Worden Business Continuity Plannen herzien bij wijziging van de bedrijfsstrategie?</v>
          </cell>
        </row>
        <row r="959">
          <cell r="E959" t="str">
            <v>17.1.3.16</v>
          </cell>
          <cell r="F959" t="str">
            <v>Worden Business Continuity Plannen herzien bij wijziging van de locaties, installaties en andere bronnen?</v>
          </cell>
        </row>
        <row r="960">
          <cell r="E960" t="str">
            <v>17.1.3.17</v>
          </cell>
          <cell r="F960" t="str">
            <v>Worden Business Continuity Plannen herzien bij wijziging van de wet- en regelgeving?</v>
          </cell>
        </row>
        <row r="961">
          <cell r="E961" t="str">
            <v>17.1.3.18</v>
          </cell>
          <cell r="F961" t="str">
            <v>Worden Business Continuity Plannen herzien bij wijziging van de onderaannemers, leveranciers, keycontracts?</v>
          </cell>
        </row>
        <row r="962">
          <cell r="E962" t="str">
            <v>17.1.3.19</v>
          </cell>
          <cell r="F962" t="str">
            <v>Worden Business Continuity Plannen herzien bij wijziging van de processen, nieuwe of verwijderde processen?</v>
          </cell>
        </row>
        <row r="963">
          <cell r="E963" t="str">
            <v>17.1.3.20</v>
          </cell>
          <cell r="F963" t="str">
            <v>Worden Business Continuity Plannen herzien bij nieuwe, herbeoordeelde of gewijzigde risico's?</v>
          </cell>
        </row>
        <row r="964">
          <cell r="E964" t="str">
            <v>17.2.1.1</v>
          </cell>
          <cell r="F964" t="str">
            <v>Zijn de beschikbaarheidsmogelijkheden van de bestaande architectuur geïnventariseerd en zijn te afdoende?</v>
          </cell>
        </row>
        <row r="965">
          <cell r="E965" t="str">
            <v>17.2.1.2</v>
          </cell>
          <cell r="F965" t="str">
            <v>Zijn informatieverwerkende faciliteiten met voldoende redundantie geïmplementeerd om aan beschikbaarheidseisen te voldoen?</v>
          </cell>
        </row>
        <row r="966">
          <cell r="E966" t="str">
            <v>17.2.1.3</v>
          </cell>
          <cell r="F966" t="str">
            <v>Worden de redundante componenten periodiek getest om vast te stellen dat ze nog steeds aan de beschikbaarheidseisen voldoen?</v>
          </cell>
        </row>
        <row r="967">
          <cell r="E967" t="str">
            <v>18.1.1.1</v>
          </cell>
          <cell r="F967" t="str">
            <v>Heeft uw organisatie een gedocumenteerd beleid met vermelding van de wettelijke, reglementaire en contractuele vereisten en de aanpak om hieraan te voldoen?</v>
          </cell>
        </row>
        <row r="968">
          <cell r="E968" t="str">
            <v>18.1.1.2</v>
          </cell>
          <cell r="F968" t="str">
            <v>Bestaan er specifieke controles en individuele verantwoordelijkheden om aan deze eisen te voldoen?</v>
          </cell>
        </row>
        <row r="969">
          <cell r="E969" t="str">
            <v>18.1.1.3</v>
          </cell>
          <cell r="F969" t="str">
            <v>Wordt dit beleid regelmatig beoordeeld?</v>
          </cell>
        </row>
        <row r="970">
          <cell r="E970" t="str">
            <v>18.1.2.1</v>
          </cell>
          <cell r="F970" t="str">
            <v>Is beleidsmatig vastgesteld dat de organisatie zich moet houden aan intellectuele eigendomsrechten en waarin onder meer het legale gebruik van software en informatie-producten wordt beschreven?</v>
          </cell>
        </row>
        <row r="971">
          <cell r="E971" t="str">
            <v>18.1.2.2</v>
          </cell>
          <cell r="F971" t="str">
            <v>Wordt periodiek gecontroleerd of het maximum aantal gebruikers dat is toegestaan ​​niet wordt overschreden?</v>
          </cell>
        </row>
        <row r="972">
          <cell r="E972" t="str">
            <v>18.1.2.3</v>
          </cell>
          <cell r="F972" t="str">
            <v>Wordt software alleen verkregen van bekende en betrouwbare bronnen, om ervoor te zorgen dat het auteursrecht niet wordt geschonden?</v>
          </cell>
        </row>
        <row r="973">
          <cell r="E973" t="str">
            <v>18.1.2.4</v>
          </cell>
          <cell r="F973" t="str">
            <v>Bent u zich ervan bewust dat intellectuele eigendomsrechten moeten worden beschermd en dat misbruik bestraft zal worden?</v>
          </cell>
        </row>
        <row r="974">
          <cell r="E974" t="str">
            <v>18.1.2.5</v>
          </cell>
          <cell r="F974" t="str">
            <v>Zijn er registers waarin de auteursrechtelijk beschermde werken worden geregistreerd met de van toepassing zijnde auteursrechtelijke bepalingen?</v>
          </cell>
        </row>
        <row r="975">
          <cell r="E975" t="str">
            <v>18.1.2.6</v>
          </cell>
          <cell r="F975" t="str">
            <v>Worden de bewijsstukken rondom gebruiksrechten, licenties, masterdisks, handleidingen etc. bewaard?</v>
          </cell>
        </row>
        <row r="976">
          <cell r="E976" t="str">
            <v>18.1.2.7</v>
          </cell>
          <cell r="F976" t="str">
            <v>Wordt er periodiek op gecontroleerd dat alleen geautoriseerde software en gelicenseerde producten aanwezig zijn?</v>
          </cell>
        </row>
        <row r="977">
          <cell r="E977" t="str">
            <v>18.1.2.8</v>
          </cell>
          <cell r="F977" t="str">
            <v>Heeft u een beleid voor het handhaven van de juiste licentievoorwaarden?</v>
          </cell>
        </row>
        <row r="978">
          <cell r="E978" t="str">
            <v>18.1.2.9</v>
          </cell>
          <cell r="F978" t="str">
            <v>Bestaat er beleid voor afvoeren van software of overdracht van software aan derden?</v>
          </cell>
        </row>
        <row r="979">
          <cell r="E979" t="str">
            <v>18.1.2.10</v>
          </cell>
          <cell r="F979" t="str">
            <v>Zijn er passende audit tools voor het monitoren &amp; beschermen van intellectuele eigendommen?</v>
          </cell>
        </row>
        <row r="980">
          <cell r="E980" t="str">
            <v>18.1.2.11</v>
          </cell>
          <cell r="F980" t="str">
            <v>Wordt voldaan aan eisen en voorwaarden voor software en informatie die is verkregen van openbare netwerken?</v>
          </cell>
        </row>
        <row r="981">
          <cell r="E981" t="str">
            <v>18.1.2.12</v>
          </cell>
          <cell r="F981" t="str">
            <v>Is gewaarborgd dat dupliceren, converteren en extraheren van commerciële werken (film, audio) anders dan toegestaan volgens auteursrechtelijke bepalingen, niet plaatsvindt?</v>
          </cell>
        </row>
        <row r="982">
          <cell r="E982" t="str">
            <v>18.1.2.13</v>
          </cell>
          <cell r="F982" t="str">
            <v>Is gewaarborgd dat het deels of volledig kopiëren van boeken, artikelen, rapporten of andere documenten, anders dat toegestaan volgens auteursrechtelijke bepalingen, niet gebeurt?</v>
          </cell>
        </row>
        <row r="983">
          <cell r="E983" t="str">
            <v>18.1.3.1</v>
          </cell>
          <cell r="F983" t="str">
            <v>Worden gegevens gecategoriseerd in types, bijv. accounting records, database records, transactielogs, auditlogs en beheerprocedures - en is voor elk daarvan de bewaartermijn en opslagmedium vastgesteld - bijv. papier, microfiche, magnetisch, optisch?</v>
          </cell>
        </row>
        <row r="984">
          <cell r="E984" t="str">
            <v>18.1.3.2</v>
          </cell>
          <cell r="F984" t="str">
            <v>Worden richtlijnen verstrekt voor bewaartermijnen, opslag, behandeling en afvoeren van gegevens en informatie?</v>
          </cell>
        </row>
        <row r="985">
          <cell r="E985" t="str">
            <v>18.1.3.3</v>
          </cell>
          <cell r="F985" t="str">
            <v>Wordt gebruik gemaakt van passende maatregelen om gegevens en informatie te beveiligingen tegen verlies, vernietiging en vervalsing?</v>
          </cell>
        </row>
        <row r="986">
          <cell r="E986" t="str">
            <v>18.1.3.4</v>
          </cell>
          <cell r="F986" t="str">
            <v>Is gewaarborgd dat cryptografisch materiaal - programma's en sleutels - minimaal even lang worden bewaard en beschikbaar zijn als de gegevens die ermee versleuteld werden?</v>
          </cell>
        </row>
        <row r="987">
          <cell r="E987" t="str">
            <v>18.1.3.5</v>
          </cell>
          <cell r="F987" t="str">
            <v>Wordt aandacht geschonken aan de kans van degradatie van gegevensdragers waarop gegevens worden bewaard?</v>
          </cell>
        </row>
        <row r="988">
          <cell r="E988" t="str">
            <v>18.1.3.6</v>
          </cell>
          <cell r="F988" t="str">
            <v>Worden materialen behandeld en opgeslagen in overeenstemming met de adviezen van de fabrikanten?</v>
          </cell>
        </row>
        <row r="989">
          <cell r="E989" t="str">
            <v>18.1.3.7</v>
          </cell>
          <cell r="F989" t="str">
            <v>Wordt het gebruik van microfiche voor lange termijn opslag overwogen?</v>
          </cell>
        </row>
        <row r="990">
          <cell r="E990" t="str">
            <v>18.1.3.8</v>
          </cell>
          <cell r="F990" t="str">
            <v>Bestaan er procedures om ervoor te zorgen dat gearchiveerde gegevens (zowel qua medium als qua formaat) bruikbaar blijven gedurende de vastgestelde bewaartermijn, ongeacht toekomstige ontwikkelingen?</v>
          </cell>
        </row>
        <row r="991">
          <cell r="E991" t="str">
            <v>18.1.3.9</v>
          </cell>
          <cell r="F991" t="str">
            <v>Worden gegevensopslagsystemen zodanig geselecteerd dat gegevens in een acceptabele tijd en met een bruikbaar formaat kunnen worden opgehaald?</v>
          </cell>
        </row>
        <row r="992">
          <cell r="E992" t="str">
            <v>18.1.3.10</v>
          </cell>
          <cell r="F992" t="str">
            <v>Voorzien opslag en behandeling van media in een duidelijke identificatie van de records en van de bewaartermijnen?</v>
          </cell>
        </row>
        <row r="993">
          <cell r="E993" t="str">
            <v>18.1.3.11</v>
          </cell>
          <cell r="F993" t="str">
            <v>Voorziet het systeem in passende vernietigingsmethoden als de bewaartermijn van records is verstreken?</v>
          </cell>
        </row>
        <row r="994">
          <cell r="E994" t="str">
            <v>18.1.3.12</v>
          </cell>
          <cell r="F994" t="str">
            <v>Bestaat er een bewaarschema waarin de records en hun bewaartermijnen staan vermeld?</v>
          </cell>
        </row>
        <row r="995">
          <cell r="E995" t="str">
            <v>18.1.4.1</v>
          </cell>
          <cell r="F995" t="str">
            <v>Zijn de verantwoordelijkheden voor het opslaan en behandelen van persoonsgegevens en de bewustzijn omtrent de daarvoor noodzakelijke beveiligingsmaatregelen geregeld in overeenstemming met vigerende wet- en regelgeving ?</v>
          </cell>
        </row>
        <row r="996">
          <cell r="E996" t="str">
            <v>18.1.4.2</v>
          </cell>
          <cell r="F996" t="str">
            <v>Is er een informatiebeveiliging- en privacybeschermingsbeleid voor de organisatie opgesteld en geïmplementeerd?</v>
          </cell>
        </row>
        <row r="997">
          <cell r="E997" t="str">
            <v>18.1.4.3</v>
          </cell>
          <cell r="F997" t="str">
            <v>Is dit beleid bekend bij alle personen die te maken hebben met de verwerking van persoonsgegevens?</v>
          </cell>
        </row>
        <row r="998">
          <cell r="E998" t="str">
            <v>18.1.4.4</v>
          </cell>
          <cell r="F998" t="str">
            <v>Bestaat er een beheerstructuur met passende beheermaatregelen om compliant te zijn met dit interne beleid en de vigerende wet- en regelgeving op het gebied van informatiebeveiliging?</v>
          </cell>
        </row>
        <row r="999">
          <cell r="E999" t="str">
            <v>18.1.4.5</v>
          </cell>
          <cell r="F999" t="str">
            <v>Is een medewerker verantwoordelijk gesteld voor informatiebeveiliging en privacybescherming, zoals een data protection officer?</v>
          </cell>
        </row>
        <row r="1000">
          <cell r="E1000" t="str">
            <v>18.1.4.6</v>
          </cell>
          <cell r="F1000" t="str">
            <v>Verstrekt deze verantwoordelijke richtlijnen aan managers, gebruikers en service providers omtrent hun individuele verantwoordelijkheden en de specifieke te hanteren procedures?</v>
          </cell>
        </row>
        <row r="1001">
          <cell r="E1001" t="str">
            <v>18.1.4.7</v>
          </cell>
          <cell r="F1001" t="str">
            <v>Zijn passende technische en organisatorische maatregelen om persoonsgegevens te beschermen geïmplementeerd?</v>
          </cell>
        </row>
        <row r="1002">
          <cell r="E1002" t="str">
            <v>18.1.5.1</v>
          </cell>
          <cell r="F1002" t="str">
            <v>Wordt voldaan aan de import- en / of exportrestricties van computer hardware en software die is ontworpen voor gebruik van cryptografische functies?</v>
          </cell>
        </row>
        <row r="1003">
          <cell r="E1003" t="str">
            <v>18.1.5.2</v>
          </cell>
          <cell r="F1003" t="str">
            <v>Wordt voldaan aan de import- en / of exportrestricties van computer hardware en software waaraan cryptografische functies kunnen worden toegevoegd?</v>
          </cell>
        </row>
        <row r="1004">
          <cell r="E1004" t="str">
            <v>18.1.5.3</v>
          </cell>
          <cell r="F1004" t="str">
            <v>Wordt voldaan aan de beperkingen op het gebruik van encryptie?</v>
          </cell>
        </row>
        <row r="1005">
          <cell r="E1005" t="str">
            <v>18.1.5.4</v>
          </cell>
          <cell r="F1005" t="str">
            <v>Voldoet u aan de eis om overheidsinstanties verplicht en aanvullend toegang te verlenen tot versleutelde vertrouwelijke informatie?</v>
          </cell>
        </row>
        <row r="1006">
          <cell r="E1006" t="str">
            <v>18.1.5.5</v>
          </cell>
          <cell r="F1006" t="str">
            <v>Wordt juridisch advies ingewonnen om te kunnen voldoen aan nationale wetten en regelgeving?</v>
          </cell>
        </row>
        <row r="1007">
          <cell r="E1007" t="str">
            <v>18.2.1.1</v>
          </cell>
          <cell r="F1007" t="str">
            <v>Wordt periodieke onafhankelijke beoordeling geïnitieerd door het management?</v>
          </cell>
        </row>
        <row r="1008">
          <cell r="E1008" t="str">
            <v>18.2.1.2</v>
          </cell>
          <cell r="F1008" t="str">
            <v>Worden de resultaten van de onafhankelijke beoordeling vastgelegd en gerapporteerd aan het management dat de opdracht voor de beoordeling verstrekte?</v>
          </cell>
        </row>
        <row r="1009">
          <cell r="E1009" t="str">
            <v>18.2.1.3</v>
          </cell>
          <cell r="F1009" t="str">
            <v>Worden de beoordelingen uitgevoerd door onafhankelijke personen?</v>
          </cell>
        </row>
        <row r="1010">
          <cell r="E1010" t="str">
            <v>18.2.1.4</v>
          </cell>
          <cell r="F1010" t="str">
            <v>Wordt correctieve actie uitgevoerd als de onafhankelijke beoordeling onvolledigheden of non-compliance vaststelt?</v>
          </cell>
        </row>
        <row r="1011">
          <cell r="E1011" t="str">
            <v>18.2.1.5</v>
          </cell>
          <cell r="F1011" t="str">
            <v>Omvatten audits ook beoordelingen van verbeterpunten en de aanpassing van de werkwijze ten aanzien van de benadering van informatiebeveiliging, security, inclusief beleid en beheersdoelstellingen?</v>
          </cell>
        </row>
        <row r="1012">
          <cell r="E1012" t="str">
            <v>18.2.1.6</v>
          </cell>
          <cell r="F1012" t="str">
            <v>Voldoen de onafhankelijke beoordelaars aan bekwaamheids- en ervaringseisen?</v>
          </cell>
        </row>
        <row r="1013">
          <cell r="E1013" t="str">
            <v>18.2.2.1</v>
          </cell>
          <cell r="F1013" t="str">
            <v>Beoordelen managers periodiek de compliance van de informatieverwerking waarvoor zij verantwoordelijk zijn, ten opzichte van het geldende informatiebeveiligingsbeleid, standaarden en andere security eisen?</v>
          </cell>
        </row>
        <row r="1014">
          <cell r="E1014" t="str">
            <v>18.2.2.2</v>
          </cell>
          <cell r="F1014" t="str">
            <v>Als managers non-compliance constateren, moeten ze dan de oorzaak onderzoeken?</v>
          </cell>
        </row>
        <row r="1015">
          <cell r="E1015" t="str">
            <v>18.2.2.3</v>
          </cell>
          <cell r="F1015" t="str">
            <v>Als managers non-compliance constateren, moeten ze dan de beoordelen of ze acties moeten uitvoeren om herhaling te voorkomen?</v>
          </cell>
        </row>
        <row r="1016">
          <cell r="E1016" t="str">
            <v>18.2.2.4</v>
          </cell>
          <cell r="F1016" t="str">
            <v>Als managers non-compliance constateren, moeten ze dan corrigerende acties uitvoeren?</v>
          </cell>
        </row>
        <row r="1017">
          <cell r="E1017" t="str">
            <v>18.2.2.5</v>
          </cell>
          <cell r="F1017" t="str">
            <v>Als managers non-compliance constateren, moeten ze het resultaat van corrigerende acties later beoordelen?</v>
          </cell>
        </row>
        <row r="1018">
          <cell r="E1018" t="str">
            <v>18.2.2.6</v>
          </cell>
          <cell r="F1018" t="str">
            <v>Worden de resultaten van de managementbeoordelingen vastgelegd en worden de registraties onderhouden?</v>
          </cell>
        </row>
        <row r="1019">
          <cell r="E1019" t="str">
            <v>18.2.2.7</v>
          </cell>
          <cell r="F1019" t="str">
            <v>Moeten managers de resultaten van hun beoordelingen melden aan onafhankelijke beoordelaars?</v>
          </cell>
        </row>
        <row r="1020">
          <cell r="E1020" t="str">
            <v>18.2.3.1</v>
          </cell>
          <cell r="F1020" t="str">
            <v>Worden technische beveiligingstests uitgevoerd door ervaren systeemontwikkelaars?</v>
          </cell>
        </row>
        <row r="1021">
          <cell r="E1021" t="str">
            <v>18.2.3.2</v>
          </cell>
          <cell r="F1021" t="str">
            <v>Wordt gegarandeerd dat technische beveiligingstests uitsluitend door competente, geautoriseerde personen worden uitgevoerd, of onder hun supervisie worden uitgevoerd?</v>
          </cell>
        </row>
        <row r="1022">
          <cell r="E1022"/>
          <cell r="F1022"/>
        </row>
        <row r="1023">
          <cell r="E1023"/>
          <cell r="F1023"/>
        </row>
        <row r="1024">
          <cell r="E1024"/>
          <cell r="F1024"/>
        </row>
        <row r="1025">
          <cell r="E1025"/>
          <cell r="F1025"/>
        </row>
        <row r="1026">
          <cell r="E1026"/>
          <cell r="F1026"/>
        </row>
        <row r="1027">
          <cell r="E1027"/>
          <cell r="F1027"/>
        </row>
        <row r="1028">
          <cell r="E1028"/>
          <cell r="F1028"/>
        </row>
        <row r="1029">
          <cell r="E1029"/>
          <cell r="F1029"/>
        </row>
        <row r="1030">
          <cell r="E1030"/>
          <cell r="F1030"/>
        </row>
        <row r="1031">
          <cell r="E1031"/>
          <cell r="F1031"/>
        </row>
        <row r="1032">
          <cell r="E1032"/>
          <cell r="F1032"/>
        </row>
        <row r="1033">
          <cell r="E1033"/>
          <cell r="F1033"/>
        </row>
        <row r="1034">
          <cell r="E1034"/>
          <cell r="F1034"/>
        </row>
        <row r="1035">
          <cell r="E1035"/>
          <cell r="F1035"/>
        </row>
        <row r="1036">
          <cell r="E1036"/>
          <cell r="F1036"/>
        </row>
        <row r="1037">
          <cell r="E1037"/>
          <cell r="F1037"/>
        </row>
        <row r="1038">
          <cell r="E1038"/>
          <cell r="F1038"/>
        </row>
        <row r="1039">
          <cell r="E1039"/>
          <cell r="F1039"/>
        </row>
        <row r="1040">
          <cell r="E1040"/>
          <cell r="F1040"/>
        </row>
        <row r="1041">
          <cell r="E1041"/>
          <cell r="F1041"/>
        </row>
        <row r="1042">
          <cell r="E1042"/>
          <cell r="F1042"/>
        </row>
        <row r="1043">
          <cell r="E1043"/>
          <cell r="F1043"/>
        </row>
        <row r="1044">
          <cell r="E1044"/>
          <cell r="F1044"/>
        </row>
        <row r="1045">
          <cell r="E1045"/>
          <cell r="F1045"/>
        </row>
        <row r="1046">
          <cell r="E1046"/>
          <cell r="F1046"/>
        </row>
        <row r="1047">
          <cell r="E1047"/>
          <cell r="F1047"/>
        </row>
        <row r="1048">
          <cell r="E1048"/>
          <cell r="F1048"/>
        </row>
        <row r="1049">
          <cell r="E1049"/>
          <cell r="F1049"/>
        </row>
        <row r="1050">
          <cell r="E1050"/>
          <cell r="F1050"/>
        </row>
        <row r="1051">
          <cell r="E1051"/>
          <cell r="F1051"/>
        </row>
        <row r="1052">
          <cell r="E1052"/>
          <cell r="F1052"/>
        </row>
        <row r="1053">
          <cell r="E1053"/>
          <cell r="F1053"/>
        </row>
        <row r="1054">
          <cell r="E1054"/>
          <cell r="F1054"/>
        </row>
        <row r="1055">
          <cell r="E1055"/>
          <cell r="F1055"/>
        </row>
        <row r="1056">
          <cell r="E1056"/>
          <cell r="F1056"/>
        </row>
        <row r="1057">
          <cell r="E1057"/>
          <cell r="F1057"/>
        </row>
        <row r="1058">
          <cell r="E1058"/>
          <cell r="F1058"/>
        </row>
        <row r="1059">
          <cell r="E1059"/>
          <cell r="F1059"/>
        </row>
        <row r="1060">
          <cell r="E1060"/>
          <cell r="F1060"/>
        </row>
        <row r="1061">
          <cell r="E1061"/>
          <cell r="F1061"/>
        </row>
        <row r="1062">
          <cell r="E1062"/>
          <cell r="F1062"/>
        </row>
        <row r="1063">
          <cell r="E1063"/>
          <cell r="F1063"/>
        </row>
        <row r="1064">
          <cell r="E1064"/>
          <cell r="F1064"/>
        </row>
        <row r="1065">
          <cell r="E1065"/>
          <cell r="F1065"/>
        </row>
        <row r="1066">
          <cell r="E1066"/>
          <cell r="F1066"/>
        </row>
        <row r="1067">
          <cell r="E1067"/>
          <cell r="F1067"/>
        </row>
        <row r="1068">
          <cell r="E1068"/>
          <cell r="F1068"/>
        </row>
        <row r="1069">
          <cell r="E1069"/>
          <cell r="F1069"/>
        </row>
        <row r="1070">
          <cell r="E1070"/>
          <cell r="F1070"/>
        </row>
        <row r="1071">
          <cell r="E1071"/>
          <cell r="F1071"/>
        </row>
        <row r="1072">
          <cell r="E1072"/>
          <cell r="F1072"/>
        </row>
        <row r="1073">
          <cell r="E1073"/>
          <cell r="F1073"/>
        </row>
        <row r="1074">
          <cell r="E1074"/>
          <cell r="F1074"/>
        </row>
        <row r="1075">
          <cell r="E1075"/>
          <cell r="F1075"/>
        </row>
        <row r="1076">
          <cell r="E1076"/>
          <cell r="F1076"/>
        </row>
        <row r="1077">
          <cell r="E1077"/>
          <cell r="F1077"/>
        </row>
        <row r="1078">
          <cell r="E1078"/>
          <cell r="F1078"/>
        </row>
        <row r="1079">
          <cell r="E1079"/>
          <cell r="F1079"/>
        </row>
        <row r="1080">
          <cell r="E1080"/>
          <cell r="F1080"/>
        </row>
        <row r="1081">
          <cell r="E1081"/>
          <cell r="F1081"/>
        </row>
        <row r="1082">
          <cell r="E1082"/>
          <cell r="F1082"/>
        </row>
        <row r="1083">
          <cell r="E1083"/>
          <cell r="F1083"/>
        </row>
        <row r="1084">
          <cell r="E1084"/>
          <cell r="F1084"/>
        </row>
        <row r="1085">
          <cell r="E1085"/>
          <cell r="F1085"/>
        </row>
        <row r="1086">
          <cell r="E1086"/>
          <cell r="F1086"/>
        </row>
        <row r="1087">
          <cell r="E1087"/>
          <cell r="F1087"/>
        </row>
        <row r="1088">
          <cell r="E1088"/>
          <cell r="F1088"/>
        </row>
        <row r="1089">
          <cell r="E1089"/>
          <cell r="F1089"/>
        </row>
        <row r="1090">
          <cell r="E1090"/>
          <cell r="F1090"/>
        </row>
        <row r="1091">
          <cell r="E1091"/>
          <cell r="F1091"/>
        </row>
        <row r="1092">
          <cell r="E1092"/>
          <cell r="F1092"/>
        </row>
        <row r="1093">
          <cell r="E1093"/>
          <cell r="F1093"/>
        </row>
        <row r="1094">
          <cell r="E1094"/>
          <cell r="F1094"/>
        </row>
        <row r="1095">
          <cell r="E1095"/>
          <cell r="F1095"/>
        </row>
        <row r="1096">
          <cell r="E1096"/>
          <cell r="F1096"/>
        </row>
        <row r="1097">
          <cell r="E1097"/>
          <cell r="F1097"/>
        </row>
        <row r="1098">
          <cell r="E1098"/>
          <cell r="F1098"/>
        </row>
        <row r="1099">
          <cell r="E1099"/>
          <cell r="F1099"/>
        </row>
        <row r="1100">
          <cell r="E1100"/>
          <cell r="F1100"/>
        </row>
        <row r="1101">
          <cell r="E1101"/>
          <cell r="F1101"/>
        </row>
        <row r="1102">
          <cell r="E1102"/>
          <cell r="F1102"/>
        </row>
        <row r="1103">
          <cell r="E1103"/>
          <cell r="F1103"/>
        </row>
        <row r="1104">
          <cell r="E1104"/>
          <cell r="F1104"/>
        </row>
        <row r="1105">
          <cell r="E1105"/>
          <cell r="F1105"/>
        </row>
        <row r="1106">
          <cell r="E1106"/>
          <cell r="F1106"/>
        </row>
        <row r="1107">
          <cell r="E1107"/>
          <cell r="F1107"/>
        </row>
        <row r="1108">
          <cell r="E1108"/>
          <cell r="F1108"/>
        </row>
        <row r="1109">
          <cell r="E1109"/>
          <cell r="F1109"/>
        </row>
        <row r="1110">
          <cell r="E1110"/>
          <cell r="F1110"/>
        </row>
        <row r="1111">
          <cell r="E1111"/>
          <cell r="F1111"/>
        </row>
        <row r="1112">
          <cell r="E1112"/>
          <cell r="F1112"/>
        </row>
        <row r="1113">
          <cell r="E1113"/>
          <cell r="F1113"/>
        </row>
        <row r="1114">
          <cell r="E1114"/>
          <cell r="F1114"/>
        </row>
        <row r="1115">
          <cell r="E1115"/>
          <cell r="F1115"/>
        </row>
        <row r="1116">
          <cell r="E1116"/>
          <cell r="F1116"/>
        </row>
        <row r="1117">
          <cell r="E1117"/>
          <cell r="F1117"/>
        </row>
        <row r="1118">
          <cell r="E1118"/>
          <cell r="F1118"/>
        </row>
        <row r="1119">
          <cell r="E1119"/>
          <cell r="F1119"/>
        </row>
        <row r="1120">
          <cell r="E1120"/>
          <cell r="F1120"/>
        </row>
        <row r="1121">
          <cell r="E1121"/>
          <cell r="F1121"/>
        </row>
        <row r="1122">
          <cell r="E1122"/>
          <cell r="F1122"/>
        </row>
        <row r="1123">
          <cell r="E1123"/>
          <cell r="F1123"/>
        </row>
        <row r="1124">
          <cell r="E1124"/>
          <cell r="F1124"/>
        </row>
        <row r="1125">
          <cell r="E1125"/>
          <cell r="F1125"/>
        </row>
        <row r="1126">
          <cell r="E1126"/>
          <cell r="F1126"/>
        </row>
        <row r="1127">
          <cell r="E1127"/>
          <cell r="F1127"/>
        </row>
        <row r="1128">
          <cell r="E1128"/>
          <cell r="F1128"/>
        </row>
        <row r="1129">
          <cell r="E1129"/>
          <cell r="F1129"/>
        </row>
        <row r="1130">
          <cell r="E1130"/>
          <cell r="F1130"/>
        </row>
        <row r="1131">
          <cell r="E1131"/>
          <cell r="F1131"/>
        </row>
        <row r="1132">
          <cell r="E1132"/>
          <cell r="F1132"/>
        </row>
        <row r="1133">
          <cell r="E1133"/>
          <cell r="F1133"/>
        </row>
        <row r="1134">
          <cell r="E1134"/>
          <cell r="F1134"/>
        </row>
        <row r="1135">
          <cell r="E1135"/>
          <cell r="F1135"/>
        </row>
        <row r="1136">
          <cell r="E1136"/>
          <cell r="F1136"/>
        </row>
        <row r="1137">
          <cell r="E1137"/>
          <cell r="F1137"/>
        </row>
        <row r="1138">
          <cell r="E1138"/>
          <cell r="F1138"/>
        </row>
        <row r="1139">
          <cell r="E1139"/>
          <cell r="F1139"/>
        </row>
        <row r="1140">
          <cell r="E1140"/>
          <cell r="F1140"/>
        </row>
        <row r="1141">
          <cell r="E1141"/>
          <cell r="F1141"/>
        </row>
        <row r="1142">
          <cell r="E1142"/>
          <cell r="F1142"/>
        </row>
        <row r="1143">
          <cell r="E1143"/>
          <cell r="F1143"/>
        </row>
        <row r="1144">
          <cell r="E1144"/>
          <cell r="F1144"/>
        </row>
        <row r="1145">
          <cell r="E1145"/>
          <cell r="F1145"/>
        </row>
        <row r="1146">
          <cell r="E1146"/>
          <cell r="F1146"/>
        </row>
        <row r="1147">
          <cell r="E1147"/>
          <cell r="F1147"/>
        </row>
        <row r="1148">
          <cell r="E1148"/>
          <cell r="F1148"/>
        </row>
        <row r="1149">
          <cell r="E1149"/>
          <cell r="F1149"/>
        </row>
        <row r="1150">
          <cell r="E1150"/>
          <cell r="F1150"/>
        </row>
        <row r="1151">
          <cell r="E1151"/>
          <cell r="F1151"/>
        </row>
        <row r="1152">
          <cell r="E1152"/>
          <cell r="F1152"/>
        </row>
        <row r="1153">
          <cell r="E1153"/>
          <cell r="F1153"/>
        </row>
        <row r="1154">
          <cell r="E1154"/>
          <cell r="F1154"/>
        </row>
        <row r="1155">
          <cell r="E1155"/>
          <cell r="F1155"/>
        </row>
        <row r="1156">
          <cell r="E1156"/>
          <cell r="F1156"/>
        </row>
        <row r="1157">
          <cell r="E1157"/>
          <cell r="F1157"/>
        </row>
        <row r="1158">
          <cell r="E1158"/>
          <cell r="F1158"/>
        </row>
        <row r="1159">
          <cell r="E1159"/>
          <cell r="F1159"/>
        </row>
        <row r="1160">
          <cell r="E1160"/>
          <cell r="F1160"/>
        </row>
        <row r="1161">
          <cell r="E1161"/>
          <cell r="F1161"/>
        </row>
        <row r="1162">
          <cell r="E1162"/>
          <cell r="F1162"/>
        </row>
        <row r="1163">
          <cell r="E1163"/>
          <cell r="F1163"/>
        </row>
        <row r="1164">
          <cell r="E1164"/>
          <cell r="F1164"/>
        </row>
        <row r="1165">
          <cell r="E1165"/>
          <cell r="F1165"/>
        </row>
        <row r="1166">
          <cell r="E1166"/>
          <cell r="F1166"/>
        </row>
        <row r="1167">
          <cell r="E1167"/>
          <cell r="F1167"/>
        </row>
        <row r="1168">
          <cell r="E1168"/>
          <cell r="F1168"/>
        </row>
        <row r="1169">
          <cell r="E1169"/>
          <cell r="F1169"/>
        </row>
        <row r="1170">
          <cell r="E1170"/>
          <cell r="F1170"/>
        </row>
      </sheetData>
      <sheetData sheetId="18"/>
      <sheetData sheetId="19">
        <row r="5">
          <cell r="A5" t="str">
            <v>5.1.1</v>
          </cell>
          <cell r="B5" t="str">
            <v>Ten behoeve van informatiebeveiliging moet een reeks beleidsregels worden gedefinieerd, goedgekeurd door de directie, gepubliceerd en gecommuniceerd aan medewerkers en relevante externe partijen.</v>
          </cell>
          <cell r="C5" t="str">
            <v>A.5 Informatiebeveiligingsbeleid</v>
          </cell>
          <cell r="D5" t="str">
            <v>De directie biedt richting en ondersteuning voor informatiebeveiliging overeenkomstig de bedrijfsmatige eisen en relevante wetten en voorschriften</v>
          </cell>
        </row>
        <row r="6">
          <cell r="A6" t="str">
            <v>5.1.2</v>
          </cell>
          <cell r="B6" t="str">
            <v>Het beleid voor informatiebeveiliging moet met geplande tussenpozen of als zich significante veranderingen voordoen, worden beoordeeld om te waarborgen dat het voortdurend passend, adequaat en doeltreffend is.</v>
          </cell>
          <cell r="C6" t="str">
            <v>A.5 Informatiebeveiligingsbeleid</v>
          </cell>
          <cell r="D6"/>
        </row>
        <row r="7">
          <cell r="A7" t="str">
            <v>6.1.1</v>
          </cell>
          <cell r="B7" t="str">
            <v>Alle verantwoordelijkheden bij informatiebeveiliging moeten worden gedefinieerd en toegewezen.</v>
          </cell>
          <cell r="C7" t="str">
            <v>A. 6 Organisatie van informatiebeveiliging</v>
          </cell>
          <cell r="D7" t="str">
            <v>### Organiseren en inrichten van informatiebeveiliging binnen de organisatie.</v>
          </cell>
        </row>
        <row r="8">
          <cell r="A8" t="str">
            <v>6.1.2</v>
          </cell>
          <cell r="B8" t="str">
            <v>Conflicterende taken en verantwoordelijkheidsgebieden moeten worden gescheiden om de kans op onbevoegd of onbedoeld wijzigen of misbruik van de bedrijfsmiddelen van de organisatie te verminderen.</v>
          </cell>
          <cell r="C8" t="str">
            <v>A. 6 Organisatie van informatiebeveiliging</v>
          </cell>
        </row>
        <row r="9">
          <cell r="A9" t="str">
            <v>6.1.3</v>
          </cell>
          <cell r="B9" t="str">
            <v>Er moeten passende contacten met relevante overheidsinstanties worden onderhouden.</v>
          </cell>
          <cell r="C9" t="str">
            <v>A. 6 Organisatie van informatiebeveiliging</v>
          </cell>
        </row>
        <row r="10">
          <cell r="A10" t="str">
            <v>6.1.4</v>
          </cell>
          <cell r="B10" t="str">
            <v>Er moeten passende contacten met speciale belangengroepen of andere gespecialiseerde beveiligingsfora en professionele organisaties worden onderhouden.</v>
          </cell>
          <cell r="C10" t="str">
            <v>A. 6 Organisatie van informatiebeveiliging</v>
          </cell>
        </row>
        <row r="11">
          <cell r="A11" t="str">
            <v>6.1.5</v>
          </cell>
          <cell r="B11" t="str">
            <v>Informatiebeveiliging moet aan de orde komen in projectbeheer, ongeacht het soort project.</v>
          </cell>
          <cell r="C11" t="str">
            <v>A. 6 Organisatie van informatiebeveiliging</v>
          </cell>
        </row>
        <row r="12">
          <cell r="A12" t="str">
            <v>6.2.1</v>
          </cell>
          <cell r="B12" t="str">
            <v>Beleid en ondersteunende beveiligingsmaatregelen moeten worden vastgesteld om de risico’s die het gebruik van mobiele apparatuur met zich meebrengt te beheren.</v>
          </cell>
          <cell r="C12" t="str">
            <v>A. 6 Organisatie van informatiebeveiliging</v>
          </cell>
        </row>
        <row r="13">
          <cell r="A13" t="str">
            <v>6.2.2</v>
          </cell>
          <cell r="B13" t="str">
            <v>Beleid en ondersteunende beveiligingsmaatregelen moeten worden geïmplementeerd ter beveiliging van informatie die vanaf telewerklocaties wordt bereikt, verwerkt of opgeslagen.</v>
          </cell>
          <cell r="C13" t="str">
            <v>A. 6 Organisatie van informatiebeveiliging</v>
          </cell>
        </row>
        <row r="14">
          <cell r="A14" t="str">
            <v>7.1.1</v>
          </cell>
          <cell r="B14" t="str">
            <v>Verificatie van de achtergrond van alle kandidaten voor een dienstverband moet worden uitgevoerd in overeenstemming met relevante wet- en regelgeving en ethische overwegingen en moet in verhouding staan tot de bedrijfseisen, de classificatie van de informatie waartoe toegang wordt verleend en de vastgestelde risico’s.</v>
          </cell>
          <cell r="C14" t="str">
            <v>A.7 Veilig personeel</v>
          </cell>
          <cell r="D14" t="str">
            <v>Bewerkstelligen dat werknemers, ingehuurd personeel en externe gebruikers hun verantwoordelijkheden begrijpen, geschikt zijn voor de rollen waarvoor zij worden overwogen en om het risico van diefstal, fraude of misbruik van faciliteiten te verminderen.</v>
          </cell>
        </row>
        <row r="15">
          <cell r="A15" t="str">
            <v>7.1.2</v>
          </cell>
          <cell r="B15" t="str">
            <v>De contractuele overeenkomst met medewerkers en contractanten moet hun verantwoordelijkheden voor informatiebeveiliging en die van de organisatie vermelden.</v>
          </cell>
          <cell r="C15" t="str">
            <v>A.7 Veilig personeel</v>
          </cell>
        </row>
        <row r="16">
          <cell r="A16" t="str">
            <v>7.2.1</v>
          </cell>
          <cell r="B16" t="str">
            <v>De directie moet van alle medewerkers en contractanten eisen dat ze informatiebeveiliging toepassen in overeenstemming met de vastgestelde beleidsregels en procedures van de organisatie.</v>
          </cell>
          <cell r="C16" t="str">
            <v>A.7 Veilig personeel</v>
          </cell>
        </row>
        <row r="17">
          <cell r="A17" t="str">
            <v>7.2.2</v>
          </cell>
          <cell r="B17" t="str">
            <v>Alle medewerkers van de organisatie en, voor zover relevant, contractanten moeten een passende bewustzijnsopleiding en -training krijgen en regelmatige bijscholing van beleidsregels en procedures van de organisatie, voor zover relevant voor hun functie.</v>
          </cell>
          <cell r="C17" t="str">
            <v>A.7 Veilig personeel</v>
          </cell>
        </row>
        <row r="18">
          <cell r="A18" t="str">
            <v>7.2.3</v>
          </cell>
          <cell r="B18" t="str">
            <v>Er moet een formele en gecommuniceerde disciplinaire procedure zijn om actie te ondernemen tegen medewerkers die een inbreuk hebben gepleegd op de informatiebeveiliging.</v>
          </cell>
          <cell r="C18" t="str">
            <v>A.7 Veilig personeel</v>
          </cell>
        </row>
        <row r="19">
          <cell r="A19" t="str">
            <v>7.3.1</v>
          </cell>
          <cell r="B19" t="str">
            <v>Verantwoordelijkheden en taken met betrekking tot informatiebeveiliging die van kracht blijven na beëindiging of wijziging van het dienstverband moeten worden gedefinieerd, gecommuniceerd aan de medewerker of contractant, en ten uitvoer worden gebracht.</v>
          </cell>
          <cell r="C19" t="str">
            <v>A.7 Veilig personeel</v>
          </cell>
        </row>
        <row r="20">
          <cell r="A20" t="str">
            <v>8.1.1</v>
          </cell>
          <cell r="B20" t="str">
            <v>Bedrijfsmiddelen die samenhangen met informatie en informatieverwerkende faciliteiten moeten worden geïdentificeerd, en van deze bedrijfsmiddelen moet een inventaris worden opgesteld en onderhouden.</v>
          </cell>
          <cell r="C20" t="str">
            <v>A.8 Beheer van bedrijfsmiddelen</v>
          </cell>
          <cell r="D20" t="str">
            <v>### Bewerkstelligen dat informatie een bij de bedrijfsvoering passend niveau van bescherming krijgt.</v>
          </cell>
        </row>
        <row r="21">
          <cell r="A21" t="str">
            <v>8.1.2</v>
          </cell>
          <cell r="B21" t="str">
            <v>Bedrijfsmiddelen die in het inventarisoverzicht worden bijgehouden moeten een eigenaar hebben.</v>
          </cell>
          <cell r="C21" t="str">
            <v>A.8 Beheer van bedrijfsmiddelen</v>
          </cell>
        </row>
        <row r="22">
          <cell r="A22" t="str">
            <v>8.1.3</v>
          </cell>
          <cell r="B22" t="str">
            <v>Voor het aanvaardbaar gebruik van informatie en van bedrijfsmiddelen die samenhangen met informatie en informatieverwerkende faciliteiten moeten regels worden geïdentificeerd, gedocumenteerd en geïmplementeerd.</v>
          </cell>
          <cell r="C22" t="str">
            <v>A.8 Beheer van bedrijfsmiddelen</v>
          </cell>
        </row>
        <row r="23">
          <cell r="A23" t="str">
            <v>8.1.4</v>
          </cell>
          <cell r="B23" t="str">
            <v>Alle medewerkers en externe gebruikers moeten alle bedrijfsmiddelen van de organisatie die ze in hun bezit  hebben bij beëindiging van hun dienstverband, contract of vereenkomst teruggeven.</v>
          </cell>
          <cell r="C23" t="str">
            <v>A.8 Beheer van bedrijfsmiddelen</v>
          </cell>
        </row>
        <row r="24">
          <cell r="A24" t="str">
            <v>8.2.1</v>
          </cell>
          <cell r="B24" t="str">
            <v>Informatie moet worden geclassificeerd met betrekking tot wettelijke eisen, waarde, belang en gevoeligheid voor onbevoegde bekendmaking of wijziging.</v>
          </cell>
          <cell r="C24" t="str">
            <v>A.8 Beheer van bedrijfsmiddelen</v>
          </cell>
        </row>
        <row r="25">
          <cell r="A25" t="str">
            <v>8.2.2</v>
          </cell>
          <cell r="B25" t="str">
            <v>Om informatie te labelen moet een passende reeks procedures worden ontwikkeld en geïmplementeerd in overeenstemming met het informatieclassificatieschema dat is vastgesteld door de organisatie.</v>
          </cell>
          <cell r="C25" t="str">
            <v>A.8 Beheer van bedrijfsmiddelen</v>
          </cell>
        </row>
        <row r="26">
          <cell r="A26" t="str">
            <v>8.2.3</v>
          </cell>
          <cell r="B26" t="str">
            <v>Procedures voor het behandelen van bedrijfsmiddelen moeten worden ontwikkeld en geïmplementeerd in overeenstemming met het informatieclassificatieschema dat is vastgesteld door de organisatie.</v>
          </cell>
          <cell r="C26" t="str">
            <v>A.8 Beheer van bedrijfsmiddelen</v>
          </cell>
        </row>
        <row r="27">
          <cell r="A27" t="str">
            <v>8.3.1</v>
          </cell>
          <cell r="B27" t="str">
            <v>Voor het beheren van verwijderbare media moeten procedures worden geïmplementeerd in overeenstemming met het classificatieschema dat door de organisatie is vastgesteld.</v>
          </cell>
          <cell r="C27" t="str">
            <v>A.8 Beheer van bedrijfsmiddelen</v>
          </cell>
        </row>
        <row r="28">
          <cell r="A28" t="str">
            <v>8.3.2</v>
          </cell>
          <cell r="B28" t="str">
            <v>Media moeten op een veilige en beveiligde manier worden verwijderd als ze niet langer nodig zijn, overeenkomstig formele procedures</v>
          </cell>
          <cell r="C28" t="str">
            <v>A.8 Beheer van bedrijfsmiddelen</v>
          </cell>
        </row>
        <row r="29">
          <cell r="A29" t="str">
            <v>8.3.3</v>
          </cell>
          <cell r="B29" t="str">
            <v>Media die informatie bevatten, moeten worden beschermd tegen onbevoegde toegang, misbruik of corruptie tijdens transport.</v>
          </cell>
          <cell r="C29" t="str">
            <v>A.8 Beheer van bedrijfsmiddelen</v>
          </cell>
        </row>
        <row r="30">
          <cell r="A30" t="str">
            <v>9.1.1</v>
          </cell>
          <cell r="B30" t="str">
            <v>Een beleid voor toegangsbeveiliging moet worden vastgesteld, gedocumenteerd en beoordeeld op basis van bedrijfs- en informatiebeveiligingseisen.</v>
          </cell>
          <cell r="C30" t="str">
            <v>A.9 Toegangsbeveiliging</v>
          </cell>
          <cell r="D30" t="str">
            <v>Beheersen van de toegang tot informatie.</v>
          </cell>
        </row>
        <row r="31">
          <cell r="A31" t="str">
            <v>9.1.2</v>
          </cell>
          <cell r="B31" t="str">
            <v>Gebruikers moeten alleen toegang krijgen tot het netwerk en de netwerkdiensten waarvoor zij specifiek bevoegd zijn.</v>
          </cell>
          <cell r="C31" t="str">
            <v>A.9 Toegangsbeveiliging</v>
          </cell>
        </row>
        <row r="32">
          <cell r="A32" t="str">
            <v>9.2.1</v>
          </cell>
          <cell r="B32" t="str">
            <v>Een formele registratie- en uitschrijvingsprocedure moet worden geïmplementeerd om toewijzing van toegangsrechten mogelijk te maken.</v>
          </cell>
          <cell r="C32" t="str">
            <v>A.9 Toegangsbeveiliging</v>
          </cell>
        </row>
        <row r="33">
          <cell r="A33" t="str">
            <v>9.2.2</v>
          </cell>
          <cell r="B33" t="str">
            <v>Een formele gebruikerstoegangsverleningsprocedure moet worden geïmplementeerd om toegangsrechten voor alle typen gebruikers en voor alle systemen en diensten toe te wijzen of in te trekken.</v>
          </cell>
          <cell r="C33" t="str">
            <v>A.9 Toegangsbeveiliging</v>
          </cell>
        </row>
        <row r="34">
          <cell r="A34" t="str">
            <v>9.2.3</v>
          </cell>
          <cell r="B34" t="str">
            <v>Het toewijzen en gebruik van bevoorrechte toegangsrechten moeten worden beperkt en gecontroleerd.</v>
          </cell>
          <cell r="C34" t="str">
            <v>A.9 Toegangsbeveiliging</v>
          </cell>
        </row>
        <row r="35">
          <cell r="A35" t="str">
            <v>9.2.4</v>
          </cell>
          <cell r="B35" t="str">
            <v>Het toewijzen van geheime authenticatie-informatie moet worden beheerst via een formeel beheersproces.</v>
          </cell>
          <cell r="C35" t="str">
            <v>A.9 Toegangsbeveiliging</v>
          </cell>
        </row>
        <row r="36">
          <cell r="A36" t="str">
            <v>9.2.5</v>
          </cell>
          <cell r="B36" t="str">
            <v>Eigenaren van bedrijfsmiddelen moeten toegangsrechten van gebruikers regelmatig beoordelen.</v>
          </cell>
          <cell r="C36" t="str">
            <v>A.9 Toegangsbeveiliging</v>
          </cell>
        </row>
        <row r="37">
          <cell r="A37" t="str">
            <v>9.2.6</v>
          </cell>
          <cell r="B37" t="str">
            <v>De toegangsrechten van alle medewerkers en externe gebruikers voor informatie en informatieverwerkende faciliteiten moeten bij beëindiging van hun dienstverband, contract of overeenkomst worden verwijderd, en bij wijzigingen moeten ze worden aangepast.</v>
          </cell>
          <cell r="C37" t="str">
            <v>A.9 Toegangsbeveiliging</v>
          </cell>
        </row>
        <row r="38">
          <cell r="A38" t="str">
            <v>9.3.1</v>
          </cell>
          <cell r="B38" t="str">
            <v>Van gebruikers moet worden verlangd dat zij zich bij het gebruiken van geheime authenticatie-informatie houden aan de praktijk van de organisatie.</v>
          </cell>
          <cell r="C38" t="str">
            <v>A.9 Toegangsbeveiliging</v>
          </cell>
          <cell r="D38"/>
        </row>
        <row r="39">
          <cell r="A39" t="str">
            <v>9.4.1</v>
          </cell>
          <cell r="B39" t="str">
            <v>Toegang tot informatie en systeemfuncties van applicaties moet worden beperkt in overeenstemming met het beleid voor toegangscontrole.</v>
          </cell>
          <cell r="C39" t="str">
            <v>A.9 Toegangsbeveiliging</v>
          </cell>
          <cell r="D39" t="str">
            <v>### verwijderen</v>
          </cell>
        </row>
        <row r="40">
          <cell r="A40" t="str">
            <v>9.4.2</v>
          </cell>
          <cell r="B40" t="str">
            <v>Indien het beleid voor toegangsbeveiliging dit vereist, moet toegang tot systemen en toepassingen worden beheerst door een beveiligde inlogprocedure.</v>
          </cell>
          <cell r="C40" t="str">
            <v>A.9 Toegangsbeveiliging</v>
          </cell>
        </row>
        <row r="41">
          <cell r="A41" t="str">
            <v>9.4.3</v>
          </cell>
          <cell r="B41" t="str">
            <v>Systemen voor wachtwoordbeheer moeten interactief zijn en sterke wachtwoorden waarborgen.</v>
          </cell>
          <cell r="C41" t="str">
            <v>A.9 Toegangsbeveiliging</v>
          </cell>
        </row>
        <row r="42">
          <cell r="A42" t="str">
            <v>9.4.4</v>
          </cell>
          <cell r="B42" t="str">
            <v>Het gebruik van systeemhulpmiddelen die in staat zijn om beheersmaatregelen voor systemen en toepassingen te omzeilen moet worden beperkt en nauwkeurig worden gecontroleerd.</v>
          </cell>
          <cell r="C42" t="str">
            <v>A.9 Toegangsbeveiliging</v>
          </cell>
        </row>
        <row r="43">
          <cell r="A43" t="str">
            <v>9.4.5</v>
          </cell>
          <cell r="B43" t="str">
            <v>Toegang tot de programmabroncode moet worden beperkt.</v>
          </cell>
          <cell r="C43" t="str">
            <v>A.9 Toegangsbeveiliging</v>
          </cell>
        </row>
        <row r="44">
          <cell r="A44" t="str">
            <v>10.1.1</v>
          </cell>
          <cell r="B44" t="str">
            <v>Ter bescherming van informatie moet een beleid voor het gebruik van cryptografische beheersmaatregelen worden ontwikkeld en geïmplementeerd.</v>
          </cell>
          <cell r="C44" t="str">
            <v>A.10 Cryptografie</v>
          </cell>
          <cell r="D44" t="str">
            <v>### Het op zodanige wijze inrichten van cryptografische voorzieningen dat vertrouwelijkheid en integriteit van gegevens tijdens opslag en transport van gegevens gewaarbord is</v>
          </cell>
        </row>
        <row r="45">
          <cell r="A45" t="str">
            <v>10.1.2</v>
          </cell>
          <cell r="B45" t="str">
            <v>Met betrekking tot het gebruik, de bescherming en de levensduur van cryptografische sleutels moet tijdens hun gehele levenscyclus een beleid worden ontwikkeld en geïmplementeerd.</v>
          </cell>
          <cell r="C45" t="str">
            <v>A.10 Cryptografie</v>
          </cell>
        </row>
        <row r="46">
          <cell r="A46" t="str">
            <v>11.1.1</v>
          </cell>
          <cell r="B46" t="str">
            <v>Beveiligingszones moeten worden gedefinieerd en gebruikt om gebieden te beschermen die gevoelige of essentiële informatie en informatieverwerkende faciliteiten bevatten.</v>
          </cell>
          <cell r="C46" t="str">
            <v>A.11 Fysieke beveiliging en beveiliging van de omgeving</v>
          </cell>
          <cell r="D46" t="str">
            <v>Het voorkomen van onbevoegde fysieke toegang tot, schade aan of verstoring van het terrein en de informatie van de organisatie.</v>
          </cell>
        </row>
        <row r="47">
          <cell r="A47" t="str">
            <v>11.1.2</v>
          </cell>
          <cell r="B47" t="str">
            <v>Beveiligde gebieden moeten worden beschermd door passende toegangsbeveiliging om ervoor te zorgen dat alleen bevoegd personeel toegang krijgt.</v>
          </cell>
          <cell r="C47" t="str">
            <v>A.11 Fysieke beveiliging en beveiliging van de omgeving</v>
          </cell>
        </row>
        <row r="48">
          <cell r="A48" t="str">
            <v>11.1.3</v>
          </cell>
          <cell r="B48" t="str">
            <v>Voor kantoren, ruimten en faciliteiten moet fysieke beveiliging worden ontworpen en toegepast.</v>
          </cell>
          <cell r="C48" t="str">
            <v>A.11 Fysieke beveiliging en beveiliging van de omgeving</v>
          </cell>
        </row>
        <row r="49">
          <cell r="A49" t="str">
            <v>11.1.4</v>
          </cell>
          <cell r="B49" t="str">
            <v>Tegen natuurrampen, kwaadwillige aanvallen of ongelukken moet fysieke bescherming worden ontworpen en toegepast.</v>
          </cell>
          <cell r="C49" t="str">
            <v>A.11 Fysieke beveiliging en beveiliging van de omgeving</v>
          </cell>
        </row>
        <row r="50">
          <cell r="A50" t="str">
            <v>11.1.5</v>
          </cell>
          <cell r="B50" t="str">
            <v>Voor het werken in beveiligde gebieden moeten procedures worden ontwikkeld en toegepast.</v>
          </cell>
          <cell r="C50" t="str">
            <v>A.11 Fysieke beveiliging en beveiliging van de omgeving</v>
          </cell>
        </row>
        <row r="51">
          <cell r="A51" t="str">
            <v>11.1.6</v>
          </cell>
          <cell r="B51" t="str">
            <v>Toegangspunten zoals laad- en loslocaties en andere punten waar onbevoegde personen het terrein kunnen betreden, moeten worden beheerst, en zo mogelijk worden afgeschermd van informatieverwerkende faciliteiten om onbevoegde toegang te vermijden.</v>
          </cell>
          <cell r="C51" t="str">
            <v>A.11 Fysieke beveiliging en beveiliging van de omgeving</v>
          </cell>
        </row>
        <row r="52">
          <cell r="A52" t="str">
            <v>11.2.1</v>
          </cell>
          <cell r="B52" t="str">
            <v>Apparatuur moet zo worden geplaatst en beschermd dat risico’s van bedreigingen en gevaren van buitenaf, alsook de kans op onbevoegde toegang worden verkleind.</v>
          </cell>
          <cell r="C52" t="str">
            <v>A.11 Fysieke beveiliging en beveiliging van de omgeving</v>
          </cell>
        </row>
        <row r="53">
          <cell r="A53" t="str">
            <v>11.2.2</v>
          </cell>
          <cell r="B53" t="str">
            <v>Apparatuur moet worden beschermd tegen stroomuitval en andere verstoringen die worden veroorzaakt door ontregelingen in nutsvoorzieningen.</v>
          </cell>
          <cell r="C53" t="str">
            <v>A.11 Fysieke beveiliging en beveiliging van de omgeving</v>
          </cell>
        </row>
        <row r="54">
          <cell r="A54" t="str">
            <v>11.2.3</v>
          </cell>
          <cell r="B54" t="str">
            <v>Voedings- en telecommunicatiekabels voor het versturen van gegevens of die informatiediensten ondersteunen, moeten worden beschermd tegen interceptie, verstoring of schade.</v>
          </cell>
          <cell r="C54" t="str">
            <v>A.11 Fysieke beveiliging en beveiliging van de omgeving</v>
          </cell>
        </row>
        <row r="55">
          <cell r="A55" t="str">
            <v>11.2.4</v>
          </cell>
          <cell r="B55" t="str">
            <v>Apparatuur moet correct worden onderhouden om de continue beschikbaarheid en integriteit ervan te waarborgen.</v>
          </cell>
          <cell r="C55" t="str">
            <v>A.11 Fysieke beveiliging en beveiliging van de omgeving</v>
          </cell>
        </row>
        <row r="56">
          <cell r="A56" t="str">
            <v>11.2.5</v>
          </cell>
          <cell r="B56" t="str">
            <v>Apparatuur, informatie en software mogen niet van de locatie worden meegenomen zonder voorafgaande goedkeuring.</v>
          </cell>
          <cell r="C56" t="str">
            <v>A.11 Fysieke beveiliging en beveiliging van de omgeving</v>
          </cell>
        </row>
        <row r="57">
          <cell r="A57" t="str">
            <v>11.2.6</v>
          </cell>
          <cell r="B57" t="str">
            <v>Bedrijfsmiddelen die zich buiten het terrein bevinden, moeten worden beveiligd, waarbij rekening moet worden gehouden met de verschillende risico’s van werken buiten het terrein van de organisatie.</v>
          </cell>
          <cell r="C57" t="str">
            <v>A.11 Fysieke beveiliging en beveiliging van de omgeving</v>
          </cell>
        </row>
        <row r="58">
          <cell r="A58" t="str">
            <v>11.2.7</v>
          </cell>
          <cell r="B58" t="str">
            <v>Alle onderdelen van de apparatuur die opslagmedia bevatten, moeten worden geverifieerd om te waarborgen dat gevoelige gegevens en in licentie gegeven software voorafgaand aan verwijdering of hergebruik zijn verwijderd of veilig zijn overschreven</v>
          </cell>
          <cell r="C58" t="str">
            <v>A.11 Fysieke beveiliging en beveiliging van de omgeving</v>
          </cell>
        </row>
        <row r="59">
          <cell r="A59" t="str">
            <v>11.2.8</v>
          </cell>
          <cell r="B59" t="str">
            <v>Gebruikers moeten ervoor zorgen dat onbeheerde apparatuur voldoende beschermd is.</v>
          </cell>
          <cell r="C59" t="str">
            <v>A.11 Fysieke beveiliging en beveiliging van de omgeving</v>
          </cell>
        </row>
        <row r="60">
          <cell r="A60" t="str">
            <v>11.2.9</v>
          </cell>
          <cell r="B60" t="str">
            <v>Er moet een ‘clean desk’-beleid voor papieren documenten en verwijderbare opslagmedia en een ‘clear screen’-beleid voor informatieverwerkende faciliteiten worden ingesteld.</v>
          </cell>
          <cell r="C60" t="str">
            <v>A.11 Fysieke beveiliging en beveiliging van de omgeving</v>
          </cell>
        </row>
        <row r="61">
          <cell r="A61" t="str">
            <v>12.1.1</v>
          </cell>
          <cell r="B61" t="str">
            <v>Bedieningsprocedures moeten worden gedocumenteerd en beschikbaar gesteld aan alle gebruikers die ze nodig hebben.</v>
          </cell>
          <cell r="C61" t="str">
            <v>A.12 Beveiliging bedrijfsvoering</v>
          </cell>
          <cell r="D61" t="str">
            <v>Waarborgen van een correcte en veilige bediening van IT-voorzieningen.</v>
          </cell>
        </row>
        <row r="62">
          <cell r="A62" t="str">
            <v>12.1.2</v>
          </cell>
          <cell r="B62" t="str">
            <v>Veranderingen in de organisatie, bedrijfsprocessen, informatieverwerkende faciliteiten en systemen die van invloed zijn op de informatiebeveiliging moeten worden beheerst.</v>
          </cell>
          <cell r="C62" t="str">
            <v>A.12 Beveiliging bedrijfsvoering</v>
          </cell>
          <cell r="D62"/>
        </row>
        <row r="63">
          <cell r="A63" t="str">
            <v>12.1.3</v>
          </cell>
          <cell r="B63" t="str">
            <v>Het gebruik van middelen moet worden gemonitord en afgestemd, en er moeten verwachtingen worden opgesteld voor toekomstige capaciteitseisen om de vereiste systeemprestaties te waarborgen.</v>
          </cell>
          <cell r="C63" t="str">
            <v>A.12 Beveiliging bedrijfsvoering</v>
          </cell>
          <cell r="D63"/>
        </row>
        <row r="64">
          <cell r="A64" t="str">
            <v>12.1.4</v>
          </cell>
          <cell r="B64" t="str">
            <v>Ontwikkel-, test- en productieomgevingen moeten worden gescheiden om het risico van onbevoegde toegang tot of veranderingen aan de productieomgeving te verlagen.</v>
          </cell>
          <cell r="C64" t="str">
            <v>A.12 Beveiliging bedrijfsvoering</v>
          </cell>
          <cell r="D64"/>
        </row>
        <row r="65">
          <cell r="A65" t="str">
            <v>12.2.1</v>
          </cell>
          <cell r="B65" t="str">
            <v>Ter bescherming tegen malware moeten beheersmaatregelen voor detectie, preventie en herstel worden geïmplementeerd, in combinatie met een passend bewustzijn van gebruikers.</v>
          </cell>
          <cell r="C65" t="str">
            <v>A.12 Beveiliging bedrijfsvoering</v>
          </cell>
        </row>
        <row r="66">
          <cell r="A66" t="str">
            <v>12.3.1</v>
          </cell>
          <cell r="B66" t="str">
            <v>Regelmatig moeten back-upkopieën van informatie, software en systeemafbeeldingen worden gemaakt en getest in overeenstemming met een overeengekomen back-upbeleid.</v>
          </cell>
          <cell r="C66" t="str">
            <v>A.12 Beveiliging bedrijfsvoering</v>
          </cell>
        </row>
        <row r="67">
          <cell r="A67" t="str">
            <v>12.4.1</v>
          </cell>
          <cell r="B67" t="str">
            <v>Logbestanden van gebeurtenissen die gebruikersactiviteiten, uitzonderingen en  informatiebeveiligingsgebeurtenissen registreren, moeten worden gemaakt, bewaard en regelmatig worden beoordeeld.</v>
          </cell>
          <cell r="C67" t="str">
            <v>A.12 Beveiliging bedrijfsvoering</v>
          </cell>
        </row>
        <row r="68">
          <cell r="A68" t="str">
            <v>12.4.2</v>
          </cell>
          <cell r="B68" t="str">
            <v xml:space="preserve">Logfaciliteiten en informatie in logbestanden moeten worden beschermd tegen vervalsing en onbevoegde toegang. </v>
          </cell>
          <cell r="C68" t="str">
            <v>A.12 Beveiliging bedrijfsvoering</v>
          </cell>
        </row>
        <row r="69">
          <cell r="A69" t="str">
            <v>12.4.3</v>
          </cell>
          <cell r="B69" t="str">
            <v xml:space="preserve">Activiteiten van systeembeheerders en -operators moeten worden vastgelegd en de logbestanden moeten worden beschermd en regelmatig worden beoordeeld. </v>
          </cell>
          <cell r="C69" t="str">
            <v>A.12 Beveiliging bedrijfsvoering</v>
          </cell>
        </row>
        <row r="70">
          <cell r="A70" t="str">
            <v>12.4.4</v>
          </cell>
          <cell r="B70" t="str">
            <v>De klokken van alle relevante informatieverwerkende systemen binnen een organisatie of beveiligingsdomein moeten worden gesynchroniseerd met één referentietijdbron.</v>
          </cell>
          <cell r="C70" t="str">
            <v>A.12 Beveiliging bedrijfsvoering</v>
          </cell>
        </row>
        <row r="71">
          <cell r="A71" t="str">
            <v>12.5.1</v>
          </cell>
          <cell r="B71" t="str">
            <v>Om het op operationele systemen installeren van software te beheersen moeten procedures worden geïmplementeerd.</v>
          </cell>
          <cell r="C71" t="str">
            <v>A.12 Beveiliging bedrijfsvoering</v>
          </cell>
        </row>
        <row r="72">
          <cell r="A72" t="str">
            <v>12.6.1</v>
          </cell>
          <cell r="B72" t="str">
            <v>Informatie over technische kwetsbaarheden van informatiesystemen die worden gebruikt moet tijdig worden verkregen, de blootstelling van de organisatie aan dergelijke kwetsbaarheden moet worden geëvalueerd en passende maatregelen moeten worden genomen om het risico dat ermee samenhangt aan te pakken.</v>
          </cell>
          <cell r="C72" t="str">
            <v>A.12 Beveiliging bedrijfsvoering</v>
          </cell>
        </row>
        <row r="73">
          <cell r="A73" t="str">
            <v>12.6.2</v>
          </cell>
          <cell r="B73" t="str">
            <v>Voor het door gebruikers installeren van software moeten regels worden vastgesteld en geïmplementeerd.</v>
          </cell>
          <cell r="C73" t="str">
            <v>A.12 Beveiliging bedrijfsvoering</v>
          </cell>
        </row>
        <row r="74">
          <cell r="A74" t="str">
            <v>12.7.1</v>
          </cell>
          <cell r="B74" t="str">
            <v>Auditeisen en -activiteiten die verificatie van uitvoeringssystemen met zich meebrengen, moeten zorgvuldig worden gepland en afgestemd om bedrijfsprocessen zo min mogelijk te verstoren.</v>
          </cell>
          <cell r="C74" t="str">
            <v>A.12 Beveiliging bedrijfsvoering</v>
          </cell>
        </row>
        <row r="75">
          <cell r="A75" t="str">
            <v>13.1.1</v>
          </cell>
          <cell r="B75" t="str">
            <v>Netwerken moeten worden beheerd en beheerst om informatie in systemen en toepassingen te beschermen.</v>
          </cell>
          <cell r="C75" t="str">
            <v>A.13 Communicatiebeveiliging</v>
          </cell>
          <cell r="D75" t="str">
            <v>### Waarborgen van veilige netwerkverbindingen.</v>
          </cell>
        </row>
        <row r="76">
          <cell r="A76" t="str">
            <v>13.1.2</v>
          </cell>
          <cell r="B76" t="str">
            <v>Beveiligingsmechanismen, dienstverleningsniveaus en beheerseisen voor alle netwerkdiensten moeten worden geïdentificeerd en opgenomen in overeenkomsten betreffende netwerkdiensten. Dit geldt zowel voor diensten die intern worden geleverd als voor uitbestede diensten.</v>
          </cell>
          <cell r="C76" t="str">
            <v>A.13 Communicatiebeveiliging</v>
          </cell>
        </row>
        <row r="77">
          <cell r="A77" t="str">
            <v>13.1.3</v>
          </cell>
          <cell r="B77" t="str">
            <v>Groepen van informatiediensten, -gebruikers en -systemen moeten in netwerken worden gescheiden.</v>
          </cell>
          <cell r="C77" t="str">
            <v>A.13 Communicatiebeveiliging</v>
          </cell>
        </row>
        <row r="78">
          <cell r="A78" t="str">
            <v>13.2.1</v>
          </cell>
          <cell r="B78" t="str">
            <v>Ter bescherming van het informatietransport, dat via alle soorten communicatiefaciliteiten verloopt, moeten formele beleidsregels, procedures en beheersmaatregelen voor transport van kracht zijn.</v>
          </cell>
          <cell r="C78" t="str">
            <v>A.13 Communicatiebeveiliging</v>
          </cell>
          <cell r="D78" t="str">
            <v xml:space="preserve"> </v>
          </cell>
        </row>
        <row r="79">
          <cell r="A79" t="str">
            <v>13.2.2</v>
          </cell>
          <cell r="B79" t="str">
            <v>Overeenkomsten moeten betrekking hebben op het beveiligd transporteren van bedrijfsinformatie tussen de organisatie en externe partijen.</v>
          </cell>
          <cell r="C79" t="str">
            <v>A.13 Communicatiebeveiliging</v>
          </cell>
        </row>
        <row r="80">
          <cell r="A80" t="str">
            <v>13.2.3</v>
          </cell>
          <cell r="B80" t="str">
            <v>Informatie die is opgenomen in elektronische berichten moet passend beschermd zijn.</v>
          </cell>
          <cell r="C80" t="str">
            <v>A.13 Communicatiebeveiliging</v>
          </cell>
        </row>
        <row r="81">
          <cell r="A81" t="str">
            <v>13.2.4</v>
          </cell>
          <cell r="B81" t="str">
            <v>Eisen voor vertrouwelijkheids- of geheimhoudingsovereenkomsten die de behoeften van de
organisatie betreffende het beschermen van informatie weerspiegelen moeten worden vastgesteld, regelmatig worden beoordeeld en gedocumenteerd.</v>
          </cell>
          <cell r="C81" t="str">
            <v>A.13 Communicatiebeveiliging</v>
          </cell>
        </row>
        <row r="82">
          <cell r="A82" t="str">
            <v>14.1.1</v>
          </cell>
          <cell r="B82" t="str">
            <v>De eisen die verband houden met informatiebeveiliging
moeten worden opgenomen in de eisen voor nieuwe informatiesystemen of voor uitbreidingen van bestaande informatiesystemen.</v>
          </cell>
          <cell r="C82" t="str">
            <v>A.14 Acquisitie, ontwikkeling en onderhoud van informatiesystemen</v>
          </cell>
          <cell r="D82" t="str">
            <v>Bewerkstelligen dat beveiliging integraal deel uitmaakt van informatiesystemen.</v>
          </cell>
        </row>
        <row r="83">
          <cell r="A83" t="str">
            <v>14.1.2</v>
          </cell>
          <cell r="B83" t="str">
            <v>Informatie die deel uitmaakt van uitvoeringsdiensten en die
via openbare netwerken wordt uitgewisseld, moet worden beschermd tegen frauduleuze activiteiten, geschillen over contracten en onbevoegde openbaarmaking en wijziging.</v>
          </cell>
          <cell r="C83" t="str">
            <v>A.14 Acquisitie, ontwikkeling en onderhoud van informatiesystemen</v>
          </cell>
        </row>
        <row r="84">
          <cell r="A84" t="str">
            <v>14.1.3</v>
          </cell>
          <cell r="B84" t="str">
            <v>Informatie die deel uitmaakt van transacties van
toepassingsdiensten moet worden beschermd ter
voorkoming van onvolledige overdracht, foutieve routering, onbevoegd wijzigen van berichten, onbevoegd openbaar maken, onbevoegd vermenigvuldigen of afspelen.</v>
          </cell>
          <cell r="C84" t="str">
            <v>A.14 Acquisitie, ontwikkeling en onderhoud van informatiesystemen</v>
          </cell>
        </row>
        <row r="85">
          <cell r="A85" t="str">
            <v>14.2.1</v>
          </cell>
          <cell r="B85" t="str">
            <v>Voor het ontwikkelen van software en systemen moeten regels worden vastgesteld en op ontwikkelactiviteiten binnen de organisatie worden toegepast.</v>
          </cell>
          <cell r="C85" t="str">
            <v>A.14 Acquisitie, ontwikkeling en onderhoud van informatiesystemen</v>
          </cell>
        </row>
        <row r="86">
          <cell r="A86" t="str">
            <v>14.2.2</v>
          </cell>
          <cell r="B86" t="str">
            <v>Wijzigingen aan systemen binnen de levenscyclus van de ontwikkeling moeten worden beheerst door het gebruik van formele controleprocedures voor wijzigingsbeheer.</v>
          </cell>
          <cell r="C86" t="str">
            <v>A.14 Acquisitie, ontwikkeling en onderhoud van informatiesystemen</v>
          </cell>
          <cell r="D86"/>
        </row>
        <row r="87">
          <cell r="A87" t="str">
            <v>14.2.3</v>
          </cell>
          <cell r="B87" t="str">
            <v>Als bedieningsplatforms zijn veranderd, moeten bedrijfskritische toepassingen worden beoordeeld en getest om te waarborgen dat er geen nadelige impact is op de activiteiten of de beveiliging van de organisatie.</v>
          </cell>
          <cell r="C87" t="str">
            <v>A.14 Acquisitie, ontwikkeling en onderhoud van informatiesystemen</v>
          </cell>
        </row>
        <row r="88">
          <cell r="A88" t="str">
            <v>14.2.4</v>
          </cell>
          <cell r="B88" t="str">
            <v>Wijzigingen aan softwarepakketten moeten worden ontraden, beperkt tot noodzakelijke veranderingen en alle veranderingen moeten strikt worden gecontroleerd.</v>
          </cell>
          <cell r="C88" t="str">
            <v>A.14 Acquisitie, ontwikkeling en onderhoud van informatiesystemen</v>
          </cell>
        </row>
        <row r="89">
          <cell r="A89" t="str">
            <v>14.2.5</v>
          </cell>
          <cell r="B89" t="str">
            <v>Principes voor de engineering van beveiligde systemen moeten worden vastgesteld, gedocumenteerd, onderhouden en toegepast voor alle verrichtingen betreffende het implementeren van informatiesystemen.</v>
          </cell>
          <cell r="C89" t="str">
            <v>A.14 Acquisitie, ontwikkeling en onderhoud van informatiesystemen</v>
          </cell>
        </row>
        <row r="90">
          <cell r="A90" t="str">
            <v>14.2.6</v>
          </cell>
          <cell r="B90" t="str">
            <v>Organisaties moeten beveiligde ontwikkelomgevingen vaststellen en passend beveiligen voor verrichtingen op het gebied van systeemontwikkeling en integratie die betrekking hebben op de gehele levenscyclus van de systeemontwikkeling.</v>
          </cell>
          <cell r="C90" t="str">
            <v>A.14 Acquisitie, ontwikkeling en onderhoud van informatiesystemen</v>
          </cell>
          <cell r="D90" t="str">
            <v>Onderbreken van bedrijfsactiviteiten tegengaan en kritische bedrijfsprocessen beschermen tegen de gevolgen van omvangrijke storingen in informatiesystemen of rampen en om tijdig herstel te
bewerkstelligen.</v>
          </cell>
        </row>
        <row r="91">
          <cell r="A91" t="str">
            <v>14.2.7</v>
          </cell>
          <cell r="B91" t="str">
            <v>Uitbestede systeemontwikkeling moet onder supervisie staan van en worden gemonitord door de organisatie.</v>
          </cell>
          <cell r="C91" t="str">
            <v>A.14 Acquisitie, ontwikkeling en onderhoud van informatiesystemen</v>
          </cell>
        </row>
        <row r="92">
          <cell r="A92" t="str">
            <v>14.2.8</v>
          </cell>
          <cell r="B92" t="str">
            <v>Tijdens ontwikkelactiviteiten moet de beveiligingsfunctionaliteit worden getest.</v>
          </cell>
          <cell r="C92" t="str">
            <v>A.14 Acquisitie, ontwikkeling en onderhoud van informatiesystemen</v>
          </cell>
        </row>
        <row r="93">
          <cell r="A93" t="str">
            <v>14.2.9</v>
          </cell>
          <cell r="B93" t="str">
            <v>Voor nieuwe informatiesystemen, upgrades en nieuwe versies moeten programma’s voor het uitvoeren van acceptatietests en gerelateerde criteria worden vastgesteld.</v>
          </cell>
          <cell r="C93" t="str">
            <v>A.14 Acquisitie, ontwikkeling en onderhoud van informatiesystemen</v>
          </cell>
        </row>
        <row r="94">
          <cell r="A94" t="str">
            <v>14.3.1</v>
          </cell>
          <cell r="B94" t="str">
            <v>Testgegevens moeten zorgvuldig worden gekozen, beschermd en gecontroleerd.</v>
          </cell>
          <cell r="C94" t="str">
            <v>A.14 Acquisitie, ontwikkeling en onderhoud van informatiesystemen</v>
          </cell>
        </row>
        <row r="95">
          <cell r="A95" t="str">
            <v>15.1.1</v>
          </cell>
          <cell r="B95" t="str">
            <v>Met de leverancier moeten de informatiebeveiligingseisen om risico’s te verlagen die verband houden met de toegang van de leverancier tot de bedrijfsmiddelen van de organisatie, worden overeengekomen en gedocumenteerd.</v>
          </cell>
          <cell r="C95" t="str">
            <v>A.15 Leveranciersrelaties</v>
          </cell>
          <cell r="D95" t="str">
            <v>### Bewerkstelligen dat partners en leveranciers acht slaan op treffen van passende beveiligingsmaatregelen</v>
          </cell>
        </row>
        <row r="96">
          <cell r="A96" t="str">
            <v>15.1.2</v>
          </cell>
          <cell r="B96" t="str">
            <v>Alle relevante informatiebeveiligingseisen moeten worden vastgesteld en overeengekomen met elke leverancier die toegang heeft tot IT-infrastructuurelementen ten behoeve
van de informatie van de organisatie, of deze verwerkt, opslaat, communiceert of biedt.</v>
          </cell>
          <cell r="C96" t="str">
            <v>A.15 Leveranciersrelaties</v>
          </cell>
        </row>
        <row r="97">
          <cell r="A97" t="str">
            <v>15.1.3</v>
          </cell>
          <cell r="B97" t="str">
            <v>Overeenkomsten met leveranciers moeten eisen bevatten die betrekking hebben op de informatiebeveiligingsrisico’s in verband met de toeleveringsketen van de diensten en producten op het gebied van informatie- en communicatietechnologie.</v>
          </cell>
          <cell r="C97" t="str">
            <v>A.15 Leveranciersrelaties</v>
          </cell>
        </row>
        <row r="98">
          <cell r="A98" t="str">
            <v>15.2.1</v>
          </cell>
          <cell r="B98" t="str">
            <v>Organisaties moeten regelmatig de dienstverlening van leveranciers monitoren, beoordelen en auditen.</v>
          </cell>
          <cell r="C98" t="str">
            <v>A.15 Leveranciersrelaties</v>
          </cell>
        </row>
        <row r="99">
          <cell r="A99" t="str">
            <v>15.2.2</v>
          </cell>
          <cell r="B99" t="str">
            <v>Veranderingen in de dienstverlening van leveranciers, met inbegrip van handhaving en verbetering van bestaande beleidslijnen, procedures en beheersmaatregelen voor informatiebeveiliging, moeten worden beheerd, rekening houdend met de kritikaliteit van bedrijfsinformatie, betrokken systemen en processen en herbeoordeling van risico’s.</v>
          </cell>
          <cell r="C99" t="str">
            <v>A.15 Leveranciersrelaties</v>
          </cell>
        </row>
        <row r="100">
          <cell r="A100" t="str">
            <v>16.1.1</v>
          </cell>
          <cell r="B100" t="str">
            <v>Directieverantwoordelijkheden en -procedures moeten worden vastgesteld om een snelle, doeltreffende en ordelijke respons op informatiebeveiligingsincidenten te bewerkstelligen.</v>
          </cell>
          <cell r="C100" t="str">
            <v>A.16 Beheer van informatiebeveiligingsincidenten</v>
          </cell>
          <cell r="D100" t="str">
            <v>Bewerkstelligen dat informatiebeveiligingsgebeurtenissen en zwakheden die verband houden met informatiesystemen zodanig kenbaar worden gemaakt dat tijdig corrigerende maatregelen kunnen
worden genomen.</v>
          </cell>
        </row>
        <row r="101">
          <cell r="A101" t="str">
            <v>16.1.2</v>
          </cell>
          <cell r="B101" t="str">
            <v>Informatiebeveiligingsgebeurtenissen moeten zo snel mogelijk via de juiste leidinggevende niveaus worden gerapporteerd.</v>
          </cell>
          <cell r="C101" t="str">
            <v>A.16 Beheer van informatiebeveiligingsincidenten</v>
          </cell>
        </row>
        <row r="102">
          <cell r="A102" t="str">
            <v>16.1.3</v>
          </cell>
          <cell r="B102" t="str">
            <v>Van medewerkers en contractanten die gebruikmaken van de informatiesystemen en -diensten van de organisatie moet worden geëist dat zij de in systemen of diensten waargenomen of vermeende zwakke plekken in de informatiebeveiliging registreren en rapporteren.</v>
          </cell>
          <cell r="C102" t="str">
            <v>A.16 Beheer van informatiebeveiligingsincidenten</v>
          </cell>
        </row>
        <row r="103">
          <cell r="A103" t="str">
            <v>16.1.4</v>
          </cell>
          <cell r="B103" t="str">
            <v>Informatiebeveiligingsgebeurtenissen moeten worden beoordeeld en er moet worden geoordeeld of zij moeten worden geclassificeerd als informatiebeveiligingsincidenten.</v>
          </cell>
          <cell r="C103" t="str">
            <v>A.16 Beheer van informatiebeveiligingsincidenten</v>
          </cell>
        </row>
        <row r="104">
          <cell r="A104" t="str">
            <v>16.1.5</v>
          </cell>
          <cell r="B104" t="str">
            <v>Op informatiebeveiligingsincidenten moet worden gereageerd in overeenstemming met de gedocumenteerde procedures.</v>
          </cell>
          <cell r="C104" t="str">
            <v>A.16 Beheer van informatiebeveiligingsincidenten</v>
          </cell>
        </row>
        <row r="105">
          <cell r="A105" t="str">
            <v>16.1.6</v>
          </cell>
          <cell r="B105" t="str">
            <v>Kennis die is verkregen door informatiebeveiligingsincidenten te analyseren en op te lossen moet worden gebruikt om de waarschijnlijkheid of impact van toekomstige incidenten te verkleinen.</v>
          </cell>
          <cell r="C105" t="str">
            <v>A.16 Beheer van informatiebeveiligingsincidenten</v>
          </cell>
        </row>
        <row r="106">
          <cell r="A106" t="str">
            <v>16.1.7</v>
          </cell>
          <cell r="B106" t="str">
            <v>De organisatie moet procedures definiëren en toepassen voor het identificeren, verzamelen, verkrijgen en bewaren van informatie die als bewijs kan dienen.</v>
          </cell>
          <cell r="C106" t="str">
            <v>A.16 Beheer van informatiebeveiligingsincidenten</v>
          </cell>
        </row>
        <row r="107">
          <cell r="A107" t="str">
            <v>17.1.1</v>
          </cell>
          <cell r="B107" t="str">
            <v>De organisatie moet haar eisen voor informatiebeveiliging en voor de continuïteit van het informatiebeveiligingsbeheer in ongunstige situaties, bijv. een crisis of een ramp, vaststellen.</v>
          </cell>
          <cell r="C107" t="str">
            <v>A.17 Informatiebeveiligingsaspecten van bedrijfscontinuïteitsbeheer</v>
          </cell>
          <cell r="D107" t="str">
            <v>Onderbreken van bedrijfsactiviteiten tegengaan en kritische bedrijfsprocessen beschermen tegen de gevolgen van omvangrijke storingen in informatiesystemen of rampen en om tijdig herstel te
bewerkstelligen.</v>
          </cell>
        </row>
        <row r="108">
          <cell r="A108" t="str">
            <v>17.1.2</v>
          </cell>
          <cell r="B108" t="str">
            <v>De organisatie moet processen, procedures en beheersmaatregelen vaststellen, documenteren, implementeren en handhaven om het vereiste niveau van continuïteit voor informatiebeveiliging tijdens een ongunstige situatie te waarborgen.</v>
          </cell>
          <cell r="C108" t="str">
            <v>A.17 Informatiebeveiligingsaspecten van bedrijfscontinuïteitsbeheer</v>
          </cell>
        </row>
        <row r="109">
          <cell r="A109" t="str">
            <v>17.1.3</v>
          </cell>
          <cell r="B109" t="str">
            <v>De organisatie moet de ten behoeve van informatiebeveiligingscontinuïteit vastgestelde en
geïmplementeerde beheersmaatregelen regelmatig verifiëren om te waarborgen dat ze deugdelijk en doeltreffend zijn tijdens ongunstige situaties.</v>
          </cell>
          <cell r="C109" t="str">
            <v>A.17 Informatiebeveiligingsaspecten van bedrijfscontinuïteitsbeheer</v>
          </cell>
        </row>
        <row r="110">
          <cell r="A110" t="str">
            <v>17.2.1</v>
          </cell>
          <cell r="B110" t="str">
            <v>Informatieverwerkende faciliteiten moeten met voldoende redundantie worden geïmplementeerd om aan beschikbaarheidseisen te voldoen.</v>
          </cell>
          <cell r="C110" t="str">
            <v>A.17 Informatiebeveiligingsaspecten van bedrijfscontinuïteitsbeheer</v>
          </cell>
        </row>
        <row r="111">
          <cell r="A111" t="str">
            <v>18.1.1</v>
          </cell>
          <cell r="B111" t="str">
            <v>Alle relevante wettelijke statutaire, regelgevende, contractuele eisen en de aanpak van de organisatie om aan deze eisen te voldoen moeten voor elk informatiesysteem en de organisatie expliciet worden vastgesteld, gedocumenteerd en actueel gehouden.</v>
          </cell>
          <cell r="C111" t="str">
            <v>A.18 Naleving</v>
          </cell>
          <cell r="D111" t="str">
            <v>Voorkomen van schending van enige wetgeving, wettelijke en regelgevende of contractuele verplichtingen, en van enige beveiligingseisen.</v>
          </cell>
        </row>
        <row r="112">
          <cell r="A112" t="str">
            <v>18.1.2</v>
          </cell>
          <cell r="B112" t="str">
            <v>Om de naleving van wettelijke, regelgevende en contractuele eisen in verband met intellectuele eigendomsrechten en het gebruik van eigendomssoftware producten te waarborgen moeten passende procedures worden geïmplementeerd.</v>
          </cell>
          <cell r="C112" t="str">
            <v>A.18 Naleving</v>
          </cell>
        </row>
        <row r="113">
          <cell r="A113" t="str">
            <v>18.1.3</v>
          </cell>
          <cell r="B113" t="str">
            <v>Registraties moeten in overeenstemming met wettelijke, regelgevende, contractuele en bedrijfseisen worden beschermd tegen verlies, vernietiging, vervalsing, onbevoegde toegang en onbevoegde vrijgave.</v>
          </cell>
          <cell r="C113" t="str">
            <v>A.18 Naleving</v>
          </cell>
        </row>
        <row r="114">
          <cell r="A114" t="str">
            <v>18.1.4</v>
          </cell>
          <cell r="B114" t="str">
            <v>Privacy en bescherming van persoonsgegevens moeten, voor zover van toepassing, worden gewaarborgd in overeenstemming met relevante wet- en regelgeving</v>
          </cell>
          <cell r="C114" t="str">
            <v>A.18 Naleving</v>
          </cell>
        </row>
        <row r="115">
          <cell r="A115" t="str">
            <v>18.1.5</v>
          </cell>
          <cell r="B115" t="str">
            <v>Cryptografische beheersmaatregelen moeten worden toegepast in overeenstemming met alle relevante overeenkomsten, wet- en regelgeving.</v>
          </cell>
          <cell r="C115" t="str">
            <v>A.18 Naleving</v>
          </cell>
        </row>
        <row r="116">
          <cell r="A116" t="str">
            <v>18.2.1</v>
          </cell>
          <cell r="B116" t="str">
            <v>De aanpak van de organisatie ten aanzien van het beheer van informatiebeveiliging en de implementatie ervan (bijv. beheersdoelstellingen, beheersmaatregelen, beleidsregels, processen en procedures voor informatiebeveiliging), moeten onafhankelijk en met geplande tussenpozen of zodra zich belangrijke veranderingen voordoen worden beoordeeld.</v>
          </cell>
          <cell r="C116" t="str">
            <v>A.18 Naleving</v>
          </cell>
        </row>
        <row r="117">
          <cell r="A117" t="str">
            <v>18.2.2</v>
          </cell>
          <cell r="B117" t="str">
            <v>De directie moet regelmatig de naleving van de informatieverwerking en -procedures binnen haar verantwoordelijkheidsgebied beoordelen aan de hand van de desbetreffende beleidsregels, normen en andere eisen betreffende beveiliging.</v>
          </cell>
          <cell r="C117" t="str">
            <v>A.18 Naleving</v>
          </cell>
        </row>
        <row r="118">
          <cell r="A118" t="str">
            <v>18.2.3</v>
          </cell>
          <cell r="B118" t="str">
            <v>Informatiesystemen moeten regelmatig worden beoordeeld op naleving van de beleidsregels en normen van de organisatie voor informatiebeveiliging</v>
          </cell>
          <cell r="C118" t="str">
            <v>A.18 Naleving</v>
          </cell>
        </row>
      </sheetData>
      <sheetData sheetId="20"/>
      <sheetData sheetId="21"/>
      <sheetData sheetId="22"/>
    </sheetDataSet>
  </externalBook>
</externalLink>
</file>

<file path=xl/tables/table1.xml><?xml version="1.0" encoding="utf-8"?>
<table xmlns="http://schemas.openxmlformats.org/spreadsheetml/2006/main" id="1" name="Table1" displayName="Table1" ref="L6:Q106" totalsRowShown="0" headerRowDxfId="7" dataDxfId="6">
  <tableColumns count="6">
    <tableColumn id="1" name="Step" dataDxfId="5"/>
    <tableColumn id="2" name="Loss" dataDxfId="4">
      <calculatedColumnFormula>M6+$J$32/$M$4</calculatedColumnFormula>
    </tableColumn>
    <tableColumn id="3" name="Curve 1" dataDxfId="3">
      <calculatedColumnFormula>_xlfn.LOGNORM.DIST($M7,$D$8,$D$9,FALSE)</calculatedColumnFormula>
    </tableColumn>
    <tableColumn id="4" name="Curve 2" dataDxfId="2">
      <calculatedColumnFormula>_xlfn.LOGNORM.DIST($M7,E$8,E$9,FALSE)</calculatedColumnFormula>
    </tableColumn>
    <tableColumn id="5" name="Curve 3" dataDxfId="1">
      <calculatedColumnFormula>_xlfn.LOGNORM.DIST($M7,F$8,F$9,FALSE)</calculatedColumnFormula>
    </tableColumn>
    <tableColumn id="6" name="Curve 4" dataDxfId="0">
      <calculatedColumnFormula>_xlfn.LOGNORM.DIST($M7,G$8,G$9,FALSE)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Confidence_interval" TargetMode="External"/><Relationship Id="rId2" Type="http://schemas.openxmlformats.org/officeDocument/2006/relationships/hyperlink" Target="https://math.stackexchange.com/questions/1878357/how-to-interpret-this-excel-formula-for-expected-loss" TargetMode="External"/><Relationship Id="rId1" Type="http://schemas.openxmlformats.org/officeDocument/2006/relationships/hyperlink" Target="https://en.wikipedia.org/wiki/Standard_deviatio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B1:N106"/>
  <sheetViews>
    <sheetView tabSelected="1" workbookViewId="0">
      <selection activeCell="D5" sqref="D5"/>
    </sheetView>
  </sheetViews>
  <sheetFormatPr defaultRowHeight="15" x14ac:dyDescent="0.25"/>
  <cols>
    <col min="1" max="1" width="10.140625" style="1" customWidth="1"/>
    <col min="2" max="2" width="8.28515625" style="1" customWidth="1"/>
    <col min="3" max="3" width="10.28515625" style="1" customWidth="1"/>
    <col min="4" max="4" width="13.5703125" style="1" customWidth="1"/>
    <col min="5" max="5" width="4.140625" style="1" customWidth="1"/>
    <col min="6" max="7" width="13.5703125" style="1" customWidth="1"/>
    <col min="8" max="8" width="88.5703125" style="1" customWidth="1"/>
    <col min="9" max="9" width="10.42578125" style="1" customWidth="1"/>
    <col min="10" max="11" width="9.140625" style="1"/>
    <col min="12" max="12" width="16.140625" style="1" customWidth="1"/>
    <col min="13" max="13" width="9.140625" style="10"/>
    <col min="14" max="14" width="8.5703125" style="10" bestFit="1" customWidth="1"/>
    <col min="15" max="16384" width="9.140625" style="1"/>
  </cols>
  <sheetData>
    <row r="1" spans="3:14" s="5" customFormat="1" ht="66.75" customHeight="1" x14ac:dyDescent="0.25">
      <c r="D1" s="18" t="s">
        <v>21</v>
      </c>
      <c r="E1" s="18"/>
      <c r="F1" s="18"/>
      <c r="G1" s="18"/>
      <c r="H1" s="18"/>
      <c r="I1" s="7"/>
      <c r="M1" s="9"/>
      <c r="N1" s="9"/>
    </row>
    <row r="2" spans="3:14" s="5" customFormat="1" ht="21.75" customHeight="1" x14ac:dyDescent="0.25">
      <c r="M2" s="9"/>
      <c r="N2" s="9"/>
    </row>
    <row r="4" spans="3:14" x14ac:dyDescent="0.25">
      <c r="C4" s="4" t="s">
        <v>22</v>
      </c>
      <c r="D4" s="4"/>
      <c r="E4" s="4"/>
      <c r="F4" s="4"/>
      <c r="G4" s="4"/>
      <c r="H4" s="4"/>
      <c r="I4" s="4" t="s">
        <v>15</v>
      </c>
      <c r="J4" s="2">
        <v>100</v>
      </c>
      <c r="M4" s="11" t="s">
        <v>28</v>
      </c>
    </row>
    <row r="5" spans="3:14" x14ac:dyDescent="0.25">
      <c r="C5" s="4" t="s">
        <v>4</v>
      </c>
      <c r="D5" s="15">
        <v>2000</v>
      </c>
      <c r="E5" s="3"/>
      <c r="F5" s="3"/>
      <c r="G5" s="3"/>
      <c r="I5" s="6"/>
    </row>
    <row r="6" spans="3:14" x14ac:dyDescent="0.25">
      <c r="C6" s="4" t="s">
        <v>3</v>
      </c>
      <c r="D6" s="15">
        <v>500000</v>
      </c>
      <c r="E6" s="3"/>
      <c r="F6" s="3"/>
      <c r="G6" s="3"/>
      <c r="I6" s="4" t="s">
        <v>20</v>
      </c>
      <c r="J6" s="4" t="s">
        <v>27</v>
      </c>
      <c r="K6" s="4" t="s">
        <v>26</v>
      </c>
      <c r="L6" s="6"/>
      <c r="M6" s="11" t="str">
        <f>C11</f>
        <v>Median (50% of samples)</v>
      </c>
    </row>
    <row r="7" spans="3:14" x14ac:dyDescent="0.25">
      <c r="C7" s="4"/>
      <c r="I7" s="2">
        <v>1</v>
      </c>
      <c r="J7" s="3">
        <v>0</v>
      </c>
      <c r="M7" s="10">
        <v>0</v>
      </c>
      <c r="N7" s="12">
        <f>D11</f>
        <v>31622.776601683781</v>
      </c>
    </row>
    <row r="8" spans="3:14" x14ac:dyDescent="0.25">
      <c r="C8" s="4" t="s">
        <v>8</v>
      </c>
      <c r="D8" s="1">
        <f>(LN(D6)+LN(D5))/2</f>
        <v>10.361632918473205</v>
      </c>
      <c r="I8" s="2">
        <v>2</v>
      </c>
      <c r="J8" s="3">
        <f t="shared" ref="J8:J39" si="0">J7+$G$32/$J$4</f>
        <v>1293.3382665132876</v>
      </c>
      <c r="K8" s="1">
        <f t="shared" ref="K8:K39" si="1">_xlfn.LOGNORM.DIST($J8,$D$8,$D$9,FALSE)</f>
        <v>1.6671643344807715E-5</v>
      </c>
      <c r="M8" s="10">
        <f>_xlfn.LOGNORM.DIST($N8,$D$8,$D$9,FALSE)</f>
        <v>8.9566847077953384E-6</v>
      </c>
      <c r="N8" s="12">
        <f>N7</f>
        <v>31622.776601683781</v>
      </c>
    </row>
    <row r="9" spans="3:14" x14ac:dyDescent="0.25">
      <c r="C9" s="4" t="s">
        <v>9</v>
      </c>
      <c r="D9" s="1">
        <f>((LN(D6)-LN(D5))/3.28971)^2/2</f>
        <v>1.4085192257712187</v>
      </c>
      <c r="I9" s="2">
        <v>3</v>
      </c>
      <c r="J9" s="3">
        <f t="shared" si="0"/>
        <v>2586.6765330265753</v>
      </c>
      <c r="K9" s="1">
        <f t="shared" si="1"/>
        <v>2.256333836507949E-5</v>
      </c>
    </row>
    <row r="10" spans="3:14" x14ac:dyDescent="0.25">
      <c r="C10" s="4" t="s">
        <v>24</v>
      </c>
      <c r="D10" s="3">
        <f>EXP(D8-D9^2)</f>
        <v>4349.0230345760892</v>
      </c>
      <c r="E10" s="3"/>
      <c r="F10" s="3"/>
      <c r="G10" s="3"/>
      <c r="I10" s="2">
        <v>4</v>
      </c>
      <c r="J10" s="3">
        <f t="shared" si="0"/>
        <v>3880.0147995398629</v>
      </c>
      <c r="K10" s="1">
        <f t="shared" si="1"/>
        <v>2.4072776009913198E-5</v>
      </c>
    </row>
    <row r="11" spans="3:14" x14ac:dyDescent="0.25">
      <c r="C11" s="4" t="s">
        <v>23</v>
      </c>
      <c r="D11" s="3">
        <f>EXP(D8)</f>
        <v>31622.776601683781</v>
      </c>
      <c r="E11" s="3"/>
      <c r="F11" s="3"/>
      <c r="G11" s="3"/>
      <c r="I11" s="2">
        <v>5</v>
      </c>
      <c r="J11" s="3">
        <f t="shared" si="0"/>
        <v>5173.3530660531505</v>
      </c>
      <c r="K11" s="1">
        <f t="shared" si="1"/>
        <v>2.3969224923591891E-5</v>
      </c>
      <c r="M11" s="11" t="str">
        <f>C10</f>
        <v>Mode (highest point)</v>
      </c>
    </row>
    <row r="12" spans="3:14" x14ac:dyDescent="0.25">
      <c r="C12" s="4" t="s">
        <v>1</v>
      </c>
      <c r="D12" s="3">
        <f>EXP(D8+D9^2/2)</f>
        <v>85271.547785689181</v>
      </c>
      <c r="E12" s="3"/>
      <c r="F12" s="3"/>
      <c r="G12" s="3"/>
      <c r="I12" s="2">
        <v>6</v>
      </c>
      <c r="J12" s="3">
        <f t="shared" si="0"/>
        <v>6466.6913325664382</v>
      </c>
      <c r="K12" s="1">
        <f t="shared" si="1"/>
        <v>2.3212692218797413E-5</v>
      </c>
      <c r="M12" s="10">
        <v>0</v>
      </c>
      <c r="N12" s="12">
        <f>D10</f>
        <v>4349.0230345760892</v>
      </c>
    </row>
    <row r="13" spans="3:14" x14ac:dyDescent="0.25">
      <c r="I13" s="2">
        <v>7</v>
      </c>
      <c r="J13" s="3">
        <f t="shared" si="0"/>
        <v>7760.0295990797258</v>
      </c>
      <c r="K13" s="1">
        <f t="shared" si="1"/>
        <v>2.2194930098080027E-5</v>
      </c>
      <c r="M13" s="10">
        <f>_xlfn.LOGNORM.DIST($N13,$D$8,$D$9,FALSE)</f>
        <v>2.4151907268682267E-5</v>
      </c>
      <c r="N13" s="12">
        <f>N12</f>
        <v>4349.0230345760892</v>
      </c>
    </row>
    <row r="14" spans="3:14" x14ac:dyDescent="0.25">
      <c r="C14" s="6" t="s">
        <v>5</v>
      </c>
      <c r="I14" s="2">
        <v>8</v>
      </c>
      <c r="J14" s="3">
        <f t="shared" si="0"/>
        <v>9053.3678655930125</v>
      </c>
      <c r="K14" s="1">
        <f t="shared" si="1"/>
        <v>2.1091798216024418E-5</v>
      </c>
    </row>
    <row r="15" spans="3:14" x14ac:dyDescent="0.25">
      <c r="C15" s="8">
        <v>0.05</v>
      </c>
      <c r="D15" s="3">
        <f>_xlfn.LOGNORM.INV(C15,D8,D9)</f>
        <v>3117.6193519635949</v>
      </c>
      <c r="E15" s="3"/>
      <c r="F15" s="3"/>
      <c r="G15" s="3"/>
      <c r="I15" s="2">
        <v>9</v>
      </c>
      <c r="J15" s="3">
        <f t="shared" si="0"/>
        <v>10346.706132106301</v>
      </c>
      <c r="K15" s="1">
        <f t="shared" si="1"/>
        <v>1.9986203934693437E-5</v>
      </c>
    </row>
    <row r="16" spans="3:14" x14ac:dyDescent="0.25">
      <c r="C16" s="8">
        <v>0.95</v>
      </c>
      <c r="D16" s="3">
        <f>_xlfn.LOGNORM.INV(C16,D8,D9)</f>
        <v>320757.56758764008</v>
      </c>
      <c r="E16" s="3"/>
      <c r="F16" s="3"/>
      <c r="G16" s="3"/>
      <c r="I16" s="2">
        <v>10</v>
      </c>
      <c r="J16" s="3">
        <f t="shared" si="0"/>
        <v>11640.04439861959</v>
      </c>
      <c r="K16" s="1">
        <f t="shared" si="1"/>
        <v>1.8917550768505305E-5</v>
      </c>
      <c r="M16" s="11" t="str">
        <f>C12</f>
        <v>Mean</v>
      </c>
    </row>
    <row r="17" spans="6:14" x14ac:dyDescent="0.25">
      <c r="I17" s="2">
        <v>11</v>
      </c>
      <c r="J17" s="3">
        <f t="shared" si="0"/>
        <v>12933.382665132878</v>
      </c>
      <c r="K17" s="1">
        <f t="shared" si="1"/>
        <v>1.790371975660943E-5</v>
      </c>
      <c r="M17" s="10">
        <v>0</v>
      </c>
      <c r="N17" s="12">
        <f>D12</f>
        <v>85271.547785689181</v>
      </c>
    </row>
    <row r="18" spans="6:14" x14ac:dyDescent="0.25">
      <c r="I18" s="2">
        <v>12</v>
      </c>
      <c r="J18" s="3">
        <f t="shared" si="0"/>
        <v>14226.720931646167</v>
      </c>
      <c r="K18" s="1">
        <f t="shared" si="1"/>
        <v>1.6951577504247037E-5</v>
      </c>
      <c r="M18" s="10">
        <f>_xlfn.LOGNORM.DIST($N18,$D$8,$D$9,FALSE)</f>
        <v>2.5920424155264426E-6</v>
      </c>
      <c r="N18" s="12">
        <f>N17</f>
        <v>85271.547785689181</v>
      </c>
    </row>
    <row r="19" spans="6:14" x14ac:dyDescent="0.25">
      <c r="I19" s="2">
        <v>13</v>
      </c>
      <c r="J19" s="3">
        <f t="shared" si="0"/>
        <v>15520.059198159455</v>
      </c>
      <c r="K19" s="1">
        <f t="shared" si="1"/>
        <v>1.6062275752824332E-5</v>
      </c>
    </row>
    <row r="20" spans="6:14" x14ac:dyDescent="0.25">
      <c r="I20" s="2">
        <v>14</v>
      </c>
      <c r="J20" s="3">
        <f t="shared" si="0"/>
        <v>16813.397464672744</v>
      </c>
      <c r="K20" s="1">
        <f t="shared" si="1"/>
        <v>1.5234030313884978E-5</v>
      </c>
    </row>
    <row r="21" spans="6:14" x14ac:dyDescent="0.25">
      <c r="I21" s="2">
        <v>15</v>
      </c>
      <c r="J21" s="3">
        <f t="shared" si="0"/>
        <v>18106.735731186032</v>
      </c>
      <c r="K21" s="1">
        <f t="shared" si="1"/>
        <v>1.4463617700075135E-5</v>
      </c>
      <c r="M21" s="11" t="s">
        <v>6</v>
      </c>
    </row>
    <row r="22" spans="6:14" x14ac:dyDescent="0.25">
      <c r="I22" s="2">
        <v>16</v>
      </c>
      <c r="J22" s="3">
        <f t="shared" si="0"/>
        <v>19400.073997699321</v>
      </c>
      <c r="K22" s="1">
        <f t="shared" si="1"/>
        <v>1.3747193419060545E-5</v>
      </c>
      <c r="M22" s="10">
        <v>0</v>
      </c>
      <c r="N22" s="12">
        <f>D15</f>
        <v>3117.6193519635949</v>
      </c>
    </row>
    <row r="23" spans="6:14" x14ac:dyDescent="0.25">
      <c r="I23" s="2">
        <v>17</v>
      </c>
      <c r="J23" s="3">
        <f t="shared" si="0"/>
        <v>20693.412264212609</v>
      </c>
      <c r="K23" s="1">
        <f t="shared" si="1"/>
        <v>1.3080740423006012E-5</v>
      </c>
      <c r="M23" s="10">
        <f>_xlfn.LOGNORM.DIST($N23,$D$8,$D$9,FALSE)</f>
        <v>2.3486748730947798E-5</v>
      </c>
      <c r="N23" s="12">
        <f>N22</f>
        <v>3117.6193519635949</v>
      </c>
    </row>
    <row r="24" spans="6:14" x14ac:dyDescent="0.25">
      <c r="I24" s="2">
        <v>18</v>
      </c>
      <c r="J24" s="3">
        <f t="shared" si="0"/>
        <v>21986.750530725898</v>
      </c>
      <c r="K24" s="1">
        <f t="shared" si="1"/>
        <v>1.246031133959139E-5</v>
      </c>
    </row>
    <row r="25" spans="6:14" x14ac:dyDescent="0.25">
      <c r="I25" s="2">
        <v>19</v>
      </c>
      <c r="J25" s="3">
        <f t="shared" si="0"/>
        <v>23280.088797239187</v>
      </c>
      <c r="K25" s="1">
        <f t="shared" si="1"/>
        <v>1.1882153983797961E-5</v>
      </c>
    </row>
    <row r="26" spans="6:14" x14ac:dyDescent="0.25">
      <c r="I26" s="2">
        <v>20</v>
      </c>
      <c r="J26" s="3">
        <f t="shared" si="0"/>
        <v>24573.427063752475</v>
      </c>
      <c r="K26" s="1">
        <f t="shared" si="1"/>
        <v>1.1342770334481919E-5</v>
      </c>
      <c r="M26" s="11" t="s">
        <v>7</v>
      </c>
    </row>
    <row r="27" spans="6:14" x14ac:dyDescent="0.25">
      <c r="I27" s="2">
        <v>21</v>
      </c>
      <c r="J27" s="3">
        <f t="shared" si="0"/>
        <v>25866.765330265764</v>
      </c>
      <c r="K27" s="1">
        <f t="shared" si="1"/>
        <v>1.0838937668169858E-5</v>
      </c>
      <c r="M27" s="10">
        <v>0</v>
      </c>
      <c r="N27" s="12">
        <f>D16</f>
        <v>320757.56758764008</v>
      </c>
    </row>
    <row r="28" spans="6:14" x14ac:dyDescent="0.25">
      <c r="I28" s="2">
        <v>22</v>
      </c>
      <c r="J28" s="3">
        <f t="shared" si="0"/>
        <v>27160.103596779052</v>
      </c>
      <c r="K28" s="1">
        <f t="shared" si="1"/>
        <v>1.036770849196457E-5</v>
      </c>
      <c r="M28" s="10">
        <f>_xlfn.LOGNORM.DIST($N28,$D$8,$D$9,FALSE)</f>
        <v>2.2828063858011033E-7</v>
      </c>
      <c r="N28" s="12">
        <f>N27</f>
        <v>320757.56758764008</v>
      </c>
    </row>
    <row r="29" spans="6:14" x14ac:dyDescent="0.25">
      <c r="I29" s="2">
        <v>23</v>
      </c>
      <c r="J29" s="3">
        <f t="shared" si="0"/>
        <v>28453.441863292341</v>
      </c>
      <c r="K29" s="1">
        <f t="shared" si="1"/>
        <v>9.9263990160891682E-6</v>
      </c>
    </row>
    <row r="30" spans="6:14" x14ac:dyDescent="0.25">
      <c r="I30" s="2">
        <v>24</v>
      </c>
      <c r="J30" s="3">
        <f t="shared" si="0"/>
        <v>29746.780129805629</v>
      </c>
      <c r="K30" s="1">
        <f t="shared" si="1"/>
        <v>9.5125718852758326E-6</v>
      </c>
    </row>
    <row r="31" spans="6:14" x14ac:dyDescent="0.25">
      <c r="I31" s="2">
        <v>25</v>
      </c>
      <c r="J31" s="3">
        <f t="shared" si="0"/>
        <v>31040.118396318918</v>
      </c>
      <c r="K31" s="1">
        <f t="shared" si="1"/>
        <v>9.1240165130365616E-6</v>
      </c>
    </row>
    <row r="32" spans="6:14" x14ac:dyDescent="0.25">
      <c r="F32" s="14" t="s">
        <v>25</v>
      </c>
      <c r="G32" s="15">
        <f>EXP(D8+1*D9)</f>
        <v>129333.82665132875</v>
      </c>
      <c r="I32" s="2">
        <v>26</v>
      </c>
      <c r="J32" s="3">
        <f t="shared" si="0"/>
        <v>32333.456662832206</v>
      </c>
      <c r="K32" s="1">
        <f t="shared" si="1"/>
        <v>8.7587289461430828E-6</v>
      </c>
    </row>
    <row r="33" spans="2:11" x14ac:dyDescent="0.25">
      <c r="I33" s="2">
        <v>27</v>
      </c>
      <c r="J33" s="3">
        <f t="shared" si="0"/>
        <v>33626.794929345495</v>
      </c>
      <c r="K33" s="1">
        <f t="shared" si="1"/>
        <v>8.414892336750914E-6</v>
      </c>
    </row>
    <row r="34" spans="2:11" x14ac:dyDescent="0.25">
      <c r="B34" s="17" t="s">
        <v>10</v>
      </c>
      <c r="I34" s="2">
        <v>28</v>
      </c>
      <c r="J34" s="3">
        <f t="shared" si="0"/>
        <v>34920.133195858783</v>
      </c>
      <c r="K34" s="1">
        <f t="shared" si="1"/>
        <v>8.0908585892239948E-6</v>
      </c>
    </row>
    <row r="35" spans="2:11" x14ac:dyDescent="0.25">
      <c r="B35" s="17" t="s">
        <v>11</v>
      </c>
      <c r="I35" s="2">
        <v>29</v>
      </c>
      <c r="J35" s="3">
        <f t="shared" si="0"/>
        <v>36213.471462372072</v>
      </c>
      <c r="K35" s="1">
        <f t="shared" si="1"/>
        <v>7.7851314437321457E-6</v>
      </c>
    </row>
    <row r="36" spans="2:11" x14ac:dyDescent="0.25">
      <c r="B36" s="17" t="s">
        <v>12</v>
      </c>
      <c r="I36" s="2">
        <v>30</v>
      </c>
      <c r="J36" s="3">
        <f t="shared" si="0"/>
        <v>37506.809728885361</v>
      </c>
      <c r="K36" s="1">
        <f t="shared" si="1"/>
        <v>7.4963510788456605E-6</v>
      </c>
    </row>
    <row r="37" spans="2:11" x14ac:dyDescent="0.25">
      <c r="I37" s="2">
        <v>31</v>
      </c>
      <c r="J37" s="3">
        <f t="shared" si="0"/>
        <v>38800.147995398649</v>
      </c>
      <c r="K37" s="1">
        <f t="shared" si="1"/>
        <v>7.2232802120218498E-6</v>
      </c>
    </row>
    <row r="38" spans="2:11" x14ac:dyDescent="0.25">
      <c r="I38" s="2">
        <v>32</v>
      </c>
      <c r="J38" s="3">
        <f t="shared" si="0"/>
        <v>40093.486261911938</v>
      </c>
      <c r="K38" s="1">
        <f t="shared" si="1"/>
        <v>6.9647916203330562E-6</v>
      </c>
    </row>
    <row r="39" spans="2:11" x14ac:dyDescent="0.25">
      <c r="I39" s="2">
        <v>33</v>
      </c>
      <c r="J39" s="3">
        <f t="shared" si="0"/>
        <v>41386.824528425226</v>
      </c>
      <c r="K39" s="1">
        <f t="shared" si="1"/>
        <v>6.7198569756989929E-6</v>
      </c>
    </row>
    <row r="40" spans="2:11" x14ac:dyDescent="0.25">
      <c r="I40" s="2">
        <v>34</v>
      </c>
      <c r="J40" s="3">
        <f t="shared" ref="J40:J71" si="2">J39+$G$32/$J$4</f>
        <v>42680.162794938515</v>
      </c>
      <c r="K40" s="1">
        <f t="shared" ref="K40:K71" si="3">_xlfn.LOGNORM.DIST($J40,$D$8,$D$9,FALSE)</f>
        <v>6.4875368779012845E-6</v>
      </c>
    </row>
    <row r="41" spans="2:11" x14ac:dyDescent="0.25">
      <c r="I41" s="2">
        <v>35</v>
      </c>
      <c r="J41" s="3">
        <f t="shared" si="2"/>
        <v>43973.501061451803</v>
      </c>
      <c r="K41" s="1">
        <f t="shared" si="3"/>
        <v>6.2669719677278587E-6</v>
      </c>
    </row>
    <row r="42" spans="2:11" x14ac:dyDescent="0.25">
      <c r="I42" s="2">
        <v>36</v>
      </c>
      <c r="J42" s="3">
        <f t="shared" si="2"/>
        <v>45266.839327965092</v>
      </c>
      <c r="K42" s="1">
        <f t="shared" si="3"/>
        <v>6.0573750073384281E-6</v>
      </c>
    </row>
    <row r="43" spans="2:11" x14ac:dyDescent="0.25">
      <c r="I43" s="2">
        <v>37</v>
      </c>
      <c r="J43" s="3">
        <f t="shared" si="2"/>
        <v>46560.17759447838</v>
      </c>
      <c r="K43" s="1">
        <f t="shared" si="3"/>
        <v>5.8580238226642092E-6</v>
      </c>
    </row>
    <row r="44" spans="2:11" x14ac:dyDescent="0.25">
      <c r="I44" s="2">
        <v>38</v>
      </c>
      <c r="J44" s="3">
        <f t="shared" si="2"/>
        <v>47853.515860991669</v>
      </c>
      <c r="K44" s="1">
        <f t="shared" si="3"/>
        <v>5.6682550117007918E-6</v>
      </c>
    </row>
    <row r="45" spans="2:11" x14ac:dyDescent="0.25">
      <c r="I45" s="2">
        <v>39</v>
      </c>
      <c r="J45" s="3">
        <f t="shared" si="2"/>
        <v>49146.854127504957</v>
      </c>
      <c r="K45" s="1">
        <f t="shared" si="3"/>
        <v>5.4874583319371201E-6</v>
      </c>
    </row>
    <row r="46" spans="2:11" x14ac:dyDescent="0.25">
      <c r="I46" s="2">
        <v>40</v>
      </c>
      <c r="J46" s="3">
        <f t="shared" si="2"/>
        <v>50440.192394018246</v>
      </c>
      <c r="K46" s="1">
        <f t="shared" si="3"/>
        <v>5.3150716893108029E-6</v>
      </c>
    </row>
    <row r="47" spans="2:11" x14ac:dyDescent="0.25">
      <c r="I47" s="2">
        <v>41</v>
      </c>
      <c r="J47" s="3">
        <f t="shared" si="2"/>
        <v>51733.530660531535</v>
      </c>
      <c r="K47" s="1">
        <f t="shared" si="3"/>
        <v>5.1505766596800501E-6</v>
      </c>
    </row>
    <row r="48" spans="2:11" x14ac:dyDescent="0.25">
      <c r="I48" s="2">
        <v>42</v>
      </c>
      <c r="J48" s="3">
        <f t="shared" si="2"/>
        <v>53026.868927044823</v>
      </c>
      <c r="K48" s="1">
        <f t="shared" si="3"/>
        <v>4.9934944817006313E-6</v>
      </c>
    </row>
    <row r="49" spans="9:11" x14ac:dyDescent="0.25">
      <c r="I49" s="2">
        <v>43</v>
      </c>
      <c r="J49" s="3">
        <f t="shared" si="2"/>
        <v>54320.207193558112</v>
      </c>
      <c r="K49" s="1">
        <f t="shared" si="3"/>
        <v>4.8433824671399249E-6</v>
      </c>
    </row>
    <row r="50" spans="9:11" x14ac:dyDescent="0.25">
      <c r="I50" s="2">
        <v>44</v>
      </c>
      <c r="J50" s="3">
        <f t="shared" si="2"/>
        <v>55613.5454600714</v>
      </c>
      <c r="K50" s="1">
        <f t="shared" si="3"/>
        <v>4.6998307810536486E-6</v>
      </c>
    </row>
    <row r="51" spans="9:11" x14ac:dyDescent="0.25">
      <c r="I51" s="2">
        <v>45</v>
      </c>
      <c r="J51" s="3">
        <f t="shared" si="2"/>
        <v>56906.883726584689</v>
      </c>
      <c r="K51" s="1">
        <f t="shared" si="3"/>
        <v>4.5624595499292176E-6</v>
      </c>
    </row>
    <row r="52" spans="9:11" x14ac:dyDescent="0.25">
      <c r="I52" s="2">
        <v>46</v>
      </c>
      <c r="J52" s="3">
        <f t="shared" si="2"/>
        <v>58200.221993097977</v>
      </c>
      <c r="K52" s="1">
        <f t="shared" si="3"/>
        <v>4.4309162609183509E-6</v>
      </c>
    </row>
    <row r="53" spans="9:11" x14ac:dyDescent="0.25">
      <c r="I53" s="2">
        <v>47</v>
      </c>
      <c r="J53" s="3">
        <f t="shared" si="2"/>
        <v>59493.560259611266</v>
      </c>
      <c r="K53" s="1">
        <f t="shared" si="3"/>
        <v>4.3048734197011606E-6</v>
      </c>
    </row>
    <row r="54" spans="9:11" x14ac:dyDescent="0.25">
      <c r="I54" s="2">
        <v>48</v>
      </c>
      <c r="J54" s="3">
        <f t="shared" si="2"/>
        <v>60786.898526124554</v>
      </c>
      <c r="K54" s="1">
        <f t="shared" si="3"/>
        <v>4.1840264384045036E-6</v>
      </c>
    </row>
    <row r="55" spans="9:11" x14ac:dyDescent="0.25">
      <c r="I55" s="2">
        <v>49</v>
      </c>
      <c r="J55" s="3">
        <f t="shared" si="2"/>
        <v>62080.236792637843</v>
      </c>
      <c r="K55" s="1">
        <f t="shared" si="3"/>
        <v>4.0680917284026859E-6</v>
      </c>
    </row>
    <row r="56" spans="9:11" x14ac:dyDescent="0.25">
      <c r="I56" s="2">
        <v>50</v>
      </c>
      <c r="J56" s="3">
        <f t="shared" si="2"/>
        <v>63373.575059151131</v>
      </c>
      <c r="K56" s="1">
        <f t="shared" si="3"/>
        <v>3.9568049758108044E-6</v>
      </c>
    </row>
    <row r="57" spans="9:11" x14ac:dyDescent="0.25">
      <c r="I57" s="2">
        <v>51</v>
      </c>
      <c r="J57" s="3">
        <f t="shared" si="2"/>
        <v>64666.91332566442</v>
      </c>
      <c r="K57" s="1">
        <f t="shared" si="3"/>
        <v>3.8499195800930394E-6</v>
      </c>
    </row>
    <row r="58" spans="9:11" x14ac:dyDescent="0.25">
      <c r="I58" s="2">
        <v>52</v>
      </c>
      <c r="J58" s="3">
        <f t="shared" si="2"/>
        <v>65960.251592177709</v>
      </c>
      <c r="K58" s="1">
        <f t="shared" si="3"/>
        <v>3.7472052384966083E-6</v>
      </c>
    </row>
    <row r="59" spans="9:11" x14ac:dyDescent="0.25">
      <c r="I59" s="2">
        <v>53</v>
      </c>
      <c r="J59" s="3">
        <f t="shared" si="2"/>
        <v>67253.58985869099</v>
      </c>
      <c r="K59" s="1">
        <f t="shared" si="3"/>
        <v>3.6484466610254976E-6</v>
      </c>
    </row>
    <row r="60" spans="9:11" x14ac:dyDescent="0.25">
      <c r="I60" s="2">
        <v>54</v>
      </c>
      <c r="J60" s="3">
        <f t="shared" si="2"/>
        <v>68546.928125204271</v>
      </c>
      <c r="K60" s="1">
        <f t="shared" si="3"/>
        <v>3.553442402424422E-6</v>
      </c>
    </row>
    <row r="61" spans="9:11" x14ac:dyDescent="0.25">
      <c r="I61" s="2">
        <v>55</v>
      </c>
      <c r="J61" s="3">
        <f t="shared" si="2"/>
        <v>69840.266391717552</v>
      </c>
      <c r="K61" s="1">
        <f t="shared" si="3"/>
        <v>3.4620037991840645E-6</v>
      </c>
    </row>
    <row r="62" spans="9:11" x14ac:dyDescent="0.25">
      <c r="I62" s="2">
        <v>56</v>
      </c>
      <c r="J62" s="3">
        <f t="shared" si="2"/>
        <v>71133.604658230834</v>
      </c>
      <c r="K62" s="1">
        <f t="shared" si="3"/>
        <v>3.3739540009301419E-6</v>
      </c>
    </row>
    <row r="63" spans="9:11" x14ac:dyDescent="0.25">
      <c r="I63" s="2">
        <v>57</v>
      </c>
      <c r="J63" s="3">
        <f t="shared" si="2"/>
        <v>72426.942924744115</v>
      </c>
      <c r="K63" s="1">
        <f t="shared" si="3"/>
        <v>3.289127086746603E-6</v>
      </c>
    </row>
    <row r="64" spans="9:11" x14ac:dyDescent="0.25">
      <c r="I64" s="2">
        <v>58</v>
      </c>
      <c r="J64" s="3">
        <f t="shared" si="2"/>
        <v>73720.281191257396</v>
      </c>
      <c r="K64" s="1">
        <f t="shared" si="3"/>
        <v>3.2073672580276091E-6</v>
      </c>
    </row>
    <row r="65" spans="9:11" x14ac:dyDescent="0.25">
      <c r="I65" s="2">
        <v>59</v>
      </c>
      <c r="J65" s="3">
        <f t="shared" si="2"/>
        <v>75013.619457770677</v>
      </c>
      <c r="K65" s="1">
        <f t="shared" si="3"/>
        <v>3.1285281003724379E-6</v>
      </c>
    </row>
    <row r="66" spans="9:11" x14ac:dyDescent="0.25">
      <c r="I66" s="2">
        <v>60</v>
      </c>
      <c r="J66" s="3">
        <f t="shared" si="2"/>
        <v>76306.957724283959</v>
      </c>
      <c r="K66" s="1">
        <f t="shared" si="3"/>
        <v>3.0524719078477362E-6</v>
      </c>
    </row>
    <row r="67" spans="9:11" x14ac:dyDescent="0.25">
      <c r="I67" s="2">
        <v>61</v>
      </c>
      <c r="J67" s="3">
        <f t="shared" si="2"/>
        <v>77600.29599079724</v>
      </c>
      <c r="K67" s="1">
        <f t="shared" si="3"/>
        <v>2.9790690636564388E-6</v>
      </c>
    </row>
    <row r="68" spans="9:11" x14ac:dyDescent="0.25">
      <c r="I68" s="2">
        <v>62</v>
      </c>
      <c r="J68" s="3">
        <f t="shared" si="2"/>
        <v>78893.634257310521</v>
      </c>
      <c r="K68" s="1">
        <f t="shared" si="3"/>
        <v>2.9081974718846308E-6</v>
      </c>
    </row>
    <row r="69" spans="9:11" x14ac:dyDescent="0.25">
      <c r="I69" s="2">
        <v>63</v>
      </c>
      <c r="J69" s="3">
        <f t="shared" si="2"/>
        <v>80186.972523823802</v>
      </c>
      <c r="K69" s="1">
        <f t="shared" si="3"/>
        <v>2.8397420355560109E-6</v>
      </c>
    </row>
    <row r="70" spans="9:11" x14ac:dyDescent="0.25">
      <c r="I70" s="2">
        <v>64</v>
      </c>
      <c r="J70" s="3">
        <f t="shared" si="2"/>
        <v>81480.310790337084</v>
      </c>
      <c r="K70" s="1">
        <f t="shared" si="3"/>
        <v>2.7735941767185927E-6</v>
      </c>
    </row>
    <row r="71" spans="9:11" x14ac:dyDescent="0.25">
      <c r="I71" s="2">
        <v>65</v>
      </c>
      <c r="J71" s="3">
        <f t="shared" si="2"/>
        <v>82773.649056850365</v>
      </c>
      <c r="K71" s="1">
        <f t="shared" si="3"/>
        <v>2.7096513947269827E-6</v>
      </c>
    </row>
    <row r="72" spans="9:11" x14ac:dyDescent="0.25">
      <c r="I72" s="2">
        <v>66</v>
      </c>
      <c r="J72" s="3">
        <f t="shared" ref="J72:J106" si="4">J71+$G$32/$J$4</f>
        <v>84066.987323363646</v>
      </c>
      <c r="K72" s="1">
        <f t="shared" ref="K72:K106" si="5">_xlfn.LOGNORM.DIST($J72,$D$8,$D$9,FALSE)</f>
        <v>2.6478168592731064E-6</v>
      </c>
    </row>
    <row r="73" spans="9:11" x14ac:dyDescent="0.25">
      <c r="I73" s="2">
        <v>67</v>
      </c>
      <c r="J73" s="3">
        <f t="shared" si="4"/>
        <v>85360.325589876928</v>
      </c>
      <c r="K73" s="1">
        <f t="shared" si="5"/>
        <v>2.5879990350643229E-6</v>
      </c>
    </row>
    <row r="74" spans="9:11" x14ac:dyDescent="0.25">
      <c r="I74" s="2">
        <v>68</v>
      </c>
      <c r="J74" s="3">
        <f t="shared" si="4"/>
        <v>86653.663856390209</v>
      </c>
      <c r="K74" s="1">
        <f t="shared" si="5"/>
        <v>2.5301113353561721E-6</v>
      </c>
    </row>
    <row r="75" spans="9:11" x14ac:dyDescent="0.25">
      <c r="I75" s="2">
        <v>69</v>
      </c>
      <c r="J75" s="3">
        <f t="shared" si="4"/>
        <v>87947.00212290349</v>
      </c>
      <c r="K75" s="1">
        <f t="shared" si="5"/>
        <v>2.4740718018215913E-6</v>
      </c>
    </row>
    <row r="76" spans="9:11" x14ac:dyDescent="0.25">
      <c r="I76" s="2">
        <v>70</v>
      </c>
      <c r="J76" s="3">
        <f t="shared" si="4"/>
        <v>89240.340389416771</v>
      </c>
      <c r="K76" s="1">
        <f t="shared" si="5"/>
        <v>2.4198028084830656E-6</v>
      </c>
    </row>
    <row r="77" spans="9:11" x14ac:dyDescent="0.25">
      <c r="I77" s="2">
        <v>71</v>
      </c>
      <c r="J77" s="3">
        <f t="shared" si="4"/>
        <v>90533.678655930053</v>
      </c>
      <c r="K77" s="1">
        <f t="shared" si="5"/>
        <v>2.3672307876535519E-6</v>
      </c>
    </row>
    <row r="78" spans="9:11" x14ac:dyDescent="0.25">
      <c r="I78" s="2">
        <v>72</v>
      </c>
      <c r="J78" s="3">
        <f t="shared" si="4"/>
        <v>91827.016922443334</v>
      </c>
      <c r="K78" s="1">
        <f t="shared" si="5"/>
        <v>2.316285976026979E-6</v>
      </c>
    </row>
    <row r="79" spans="9:11" x14ac:dyDescent="0.25">
      <c r="I79" s="2">
        <v>73</v>
      </c>
      <c r="J79" s="3">
        <f t="shared" si="4"/>
        <v>93120.355188956615</v>
      </c>
      <c r="K79" s="1">
        <f t="shared" si="5"/>
        <v>2.2669021792350591E-6</v>
      </c>
    </row>
    <row r="80" spans="9:11" x14ac:dyDescent="0.25">
      <c r="I80" s="2">
        <v>74</v>
      </c>
      <c r="J80" s="3">
        <f t="shared" si="4"/>
        <v>94413.693455469896</v>
      </c>
      <c r="K80" s="1">
        <f t="shared" si="5"/>
        <v>2.219016553343582E-6</v>
      </c>
    </row>
    <row r="81" spans="9:11" x14ac:dyDescent="0.25">
      <c r="I81" s="2">
        <v>75</v>
      </c>
      <c r="J81" s="3">
        <f t="shared" si="4"/>
        <v>95707.031721983178</v>
      </c>
      <c r="K81" s="1">
        <f t="shared" si="5"/>
        <v>2.1725694019025763E-6</v>
      </c>
    </row>
    <row r="82" spans="9:11" x14ac:dyDescent="0.25">
      <c r="I82" s="2">
        <v>76</v>
      </c>
      <c r="J82" s="3">
        <f t="shared" si="4"/>
        <v>97000.369988496459</v>
      </c>
      <c r="K82" s="1">
        <f t="shared" si="5"/>
        <v>2.1275039872913659E-6</v>
      </c>
    </row>
    <row r="83" spans="9:11" x14ac:dyDescent="0.25">
      <c r="I83" s="2">
        <v>77</v>
      </c>
      <c r="J83" s="3">
        <f t="shared" si="4"/>
        <v>98293.70825500974</v>
      </c>
      <c r="K83" s="1">
        <f t="shared" si="5"/>
        <v>2.0837663552132332E-6</v>
      </c>
    </row>
    <row r="84" spans="9:11" x14ac:dyDescent="0.25">
      <c r="I84" s="2">
        <v>78</v>
      </c>
      <c r="J84" s="3">
        <f t="shared" si="4"/>
        <v>99587.046521523022</v>
      </c>
      <c r="K84" s="1">
        <f t="shared" si="5"/>
        <v>2.0413051712971346E-6</v>
      </c>
    </row>
    <row r="85" spans="9:11" x14ac:dyDescent="0.25">
      <c r="I85" s="2">
        <v>79</v>
      </c>
      <c r="J85" s="3">
        <f t="shared" si="4"/>
        <v>100880.3847880363</v>
      </c>
      <c r="K85" s="1">
        <f t="shared" si="5"/>
        <v>2.0000715688561503E-6</v>
      </c>
    </row>
    <row r="86" spans="9:11" x14ac:dyDescent="0.25">
      <c r="I86" s="2">
        <v>80</v>
      </c>
      <c r="J86" s="3">
        <f t="shared" si="4"/>
        <v>102173.72305454958</v>
      </c>
      <c r="K86" s="1">
        <f t="shared" si="5"/>
        <v>1.9600190069359341E-6</v>
      </c>
    </row>
    <row r="87" spans="9:11" x14ac:dyDescent="0.25">
      <c r="I87" s="2">
        <v>81</v>
      </c>
      <c r="J87" s="3">
        <f t="shared" si="4"/>
        <v>103467.06132106287</v>
      </c>
      <c r="K87" s="1">
        <f t="shared" si="5"/>
        <v>1.9211031378615146E-6</v>
      </c>
    </row>
    <row r="88" spans="9:11" x14ac:dyDescent="0.25">
      <c r="I88" s="2">
        <v>82</v>
      </c>
      <c r="J88" s="3">
        <f t="shared" si="4"/>
        <v>104760.39958757615</v>
      </c>
      <c r="K88" s="1">
        <f t="shared" si="5"/>
        <v>1.883281683559159E-6</v>
      </c>
    </row>
    <row r="89" spans="9:11" x14ac:dyDescent="0.25">
      <c r="I89" s="2">
        <v>83</v>
      </c>
      <c r="J89" s="3">
        <f t="shared" si="4"/>
        <v>106053.73785408943</v>
      </c>
      <c r="K89" s="1">
        <f t="shared" si="5"/>
        <v>1.8465143199914546E-6</v>
      </c>
    </row>
    <row r="90" spans="9:11" x14ac:dyDescent="0.25">
      <c r="I90" s="2">
        <v>84</v>
      </c>
      <c r="J90" s="3">
        <f t="shared" si="4"/>
        <v>107347.07612060271</v>
      </c>
      <c r="K90" s="1">
        <f t="shared" si="5"/>
        <v>1.8107625690997347E-6</v>
      </c>
    </row>
    <row r="91" spans="9:11" x14ac:dyDescent="0.25">
      <c r="I91" s="2">
        <v>85</v>
      </c>
      <c r="J91" s="3">
        <f t="shared" si="4"/>
        <v>108640.41438711599</v>
      </c>
      <c r="K91" s="1">
        <f t="shared" si="5"/>
        <v>1.7759896976985057E-6</v>
      </c>
    </row>
    <row r="92" spans="9:11" x14ac:dyDescent="0.25">
      <c r="I92" s="2">
        <v>86</v>
      </c>
      <c r="J92" s="3">
        <f t="shared" si="4"/>
        <v>109933.75265362927</v>
      </c>
      <c r="K92" s="1">
        <f t="shared" si="5"/>
        <v>1.7421606228126727E-6</v>
      </c>
    </row>
    <row r="93" spans="9:11" x14ac:dyDescent="0.25">
      <c r="I93" s="2">
        <v>87</v>
      </c>
      <c r="J93" s="3">
        <f t="shared" si="4"/>
        <v>111227.09092014255</v>
      </c>
      <c r="K93" s="1">
        <f t="shared" si="5"/>
        <v>1.7092418229898954E-6</v>
      </c>
    </row>
    <row r="94" spans="9:11" x14ac:dyDescent="0.25">
      <c r="I94" s="2">
        <v>88</v>
      </c>
      <c r="J94" s="3">
        <f t="shared" si="4"/>
        <v>112520.42918665583</v>
      </c>
      <c r="K94" s="1">
        <f t="shared" si="5"/>
        <v>1.6772012551587189E-6</v>
      </c>
    </row>
    <row r="95" spans="9:11" x14ac:dyDescent="0.25">
      <c r="I95" s="2">
        <v>89</v>
      </c>
      <c r="J95" s="3">
        <f t="shared" si="4"/>
        <v>113813.76745316912</v>
      </c>
      <c r="K95" s="1">
        <f t="shared" si="5"/>
        <v>1.6460082766372605E-6</v>
      </c>
    </row>
    <row r="96" spans="9:11" x14ac:dyDescent="0.25">
      <c r="I96" s="2">
        <v>90</v>
      </c>
      <c r="J96" s="3">
        <f t="shared" si="4"/>
        <v>115107.1057196824</v>
      </c>
      <c r="K96" s="1">
        <f t="shared" si="5"/>
        <v>1.6156335719293122E-6</v>
      </c>
    </row>
    <row r="97" spans="9:11" x14ac:dyDescent="0.25">
      <c r="I97" s="2">
        <v>91</v>
      </c>
      <c r="J97" s="3">
        <f t="shared" si="4"/>
        <v>116400.44398619568</v>
      </c>
      <c r="K97" s="1">
        <f t="shared" si="5"/>
        <v>1.586049083972783E-6</v>
      </c>
    </row>
    <row r="98" spans="9:11" x14ac:dyDescent="0.25">
      <c r="I98" s="2">
        <v>92</v>
      </c>
      <c r="J98" s="3">
        <f t="shared" si="4"/>
        <v>117693.78225270896</v>
      </c>
      <c r="K98" s="1">
        <f t="shared" si="5"/>
        <v>1.5572279495322545E-6</v>
      </c>
    </row>
    <row r="99" spans="9:11" x14ac:dyDescent="0.25">
      <c r="I99" s="2">
        <v>93</v>
      </c>
      <c r="J99" s="3">
        <f t="shared" si="4"/>
        <v>118987.12051922224</v>
      </c>
      <c r="K99" s="1">
        <f t="shared" si="5"/>
        <v>1.5291444384509304E-6</v>
      </c>
    </row>
    <row r="100" spans="9:11" x14ac:dyDescent="0.25">
      <c r="I100" s="2">
        <v>94</v>
      </c>
      <c r="J100" s="3">
        <f t="shared" si="4"/>
        <v>120280.45878573552</v>
      </c>
      <c r="K100" s="1">
        <f t="shared" si="5"/>
        <v>1.5017738964993563E-6</v>
      </c>
    </row>
    <row r="101" spans="9:11" x14ac:dyDescent="0.25">
      <c r="I101" s="2">
        <v>95</v>
      </c>
      <c r="J101" s="3">
        <f t="shared" si="4"/>
        <v>121573.7970522488</v>
      </c>
      <c r="K101" s="1">
        <f t="shared" si="5"/>
        <v>1.4750926915782318E-6</v>
      </c>
    </row>
    <row r="102" spans="9:11" x14ac:dyDescent="0.25">
      <c r="I102" s="2">
        <v>96</v>
      </c>
      <c r="J102" s="3">
        <f t="shared" si="4"/>
        <v>122867.13531876208</v>
      </c>
      <c r="K102" s="1">
        <f t="shared" si="5"/>
        <v>1.4490781630511232E-6</v>
      </c>
    </row>
    <row r="103" spans="9:11" x14ac:dyDescent="0.25">
      <c r="I103" s="2">
        <v>97</v>
      </c>
      <c r="J103" s="3">
        <f t="shared" si="4"/>
        <v>124160.47358527537</v>
      </c>
      <c r="K103" s="1">
        <f t="shared" si="5"/>
        <v>1.4237085739994738E-6</v>
      </c>
    </row>
    <row r="104" spans="9:11" x14ac:dyDescent="0.25">
      <c r="I104" s="2">
        <v>98</v>
      </c>
      <c r="J104" s="3">
        <f t="shared" si="4"/>
        <v>125453.81185178865</v>
      </c>
      <c r="K104" s="1">
        <f t="shared" si="5"/>
        <v>1.3989630662078889E-6</v>
      </c>
    </row>
    <row r="105" spans="9:11" x14ac:dyDescent="0.25">
      <c r="I105" s="2">
        <v>99</v>
      </c>
      <c r="J105" s="3">
        <f t="shared" si="4"/>
        <v>126747.15011830193</v>
      </c>
      <c r="K105" s="1">
        <f t="shared" si="5"/>
        <v>1.3748216177018349E-6</v>
      </c>
    </row>
    <row r="106" spans="9:11" x14ac:dyDescent="0.25">
      <c r="I106" s="2">
        <v>100</v>
      </c>
      <c r="J106" s="3">
        <f t="shared" si="4"/>
        <v>128040.48838481521</v>
      </c>
      <c r="K106" s="1">
        <f t="shared" si="5"/>
        <v>1.3512650026727305E-6</v>
      </c>
    </row>
  </sheetData>
  <sheetProtection sheet="1" objects="1" scenarios="1" selectLockedCells="1"/>
  <mergeCells count="1">
    <mergeCell ref="D1:H1"/>
  </mergeCells>
  <hyperlinks>
    <hyperlink ref="B34" r:id="rId1"/>
    <hyperlink ref="B35" r:id="rId2"/>
    <hyperlink ref="B36" r:id="rId3"/>
  </hyperlinks>
  <pageMargins left="0.7" right="0.7" top="0.75" bottom="0.75" header="0.3" footer="0.3"/>
  <pageSetup paperSize="9" orientation="portrait" horizontalDpi="4294967293"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C1:Q106"/>
  <sheetViews>
    <sheetView workbookViewId="0">
      <selection activeCell="E5" sqref="E5"/>
    </sheetView>
  </sheetViews>
  <sheetFormatPr defaultRowHeight="15" x14ac:dyDescent="0.25"/>
  <cols>
    <col min="1" max="1" width="10.140625" style="1" customWidth="1"/>
    <col min="2" max="2" width="8.28515625" style="1" customWidth="1"/>
    <col min="3" max="3" width="10.28515625" style="1" customWidth="1"/>
    <col min="4" max="4" width="13.5703125" style="1" customWidth="1"/>
    <col min="5" max="5" width="12" style="1" bestFit="1" customWidth="1"/>
    <col min="6" max="6" width="12.140625" style="1" customWidth="1"/>
    <col min="7" max="7" width="13" style="1" customWidth="1"/>
    <col min="8" max="8" width="4.5703125" style="1" customWidth="1"/>
    <col min="9" max="10" width="9.140625" style="1"/>
    <col min="11" max="11" width="99.42578125" style="1" customWidth="1"/>
    <col min="12" max="16384" width="9.140625" style="1"/>
  </cols>
  <sheetData>
    <row r="1" spans="3:17" s="5" customFormat="1" ht="66.75" customHeight="1" x14ac:dyDescent="0.25">
      <c r="D1" s="18" t="s">
        <v>21</v>
      </c>
      <c r="E1" s="18"/>
      <c r="F1" s="18"/>
      <c r="G1" s="18"/>
      <c r="H1" s="18"/>
      <c r="I1" s="18"/>
      <c r="J1" s="18"/>
      <c r="K1" s="18"/>
    </row>
    <row r="2" spans="3:17" s="5" customFormat="1" ht="21.75" customHeight="1" x14ac:dyDescent="0.25">
      <c r="D2"/>
    </row>
    <row r="3" spans="3:17" ht="24" customHeight="1" x14ac:dyDescent="0.25"/>
    <row r="4" spans="3:17" x14ac:dyDescent="0.25">
      <c r="C4" s="4" t="s">
        <v>22</v>
      </c>
      <c r="D4" s="4" t="s">
        <v>16</v>
      </c>
      <c r="E4" s="4" t="s">
        <v>17</v>
      </c>
      <c r="F4" s="4" t="s">
        <v>18</v>
      </c>
      <c r="G4" s="4" t="s">
        <v>19</v>
      </c>
      <c r="L4" s="4" t="s">
        <v>15</v>
      </c>
      <c r="M4" s="1">
        <v>100</v>
      </c>
    </row>
    <row r="5" spans="3:17" x14ac:dyDescent="0.25">
      <c r="C5" s="4" t="s">
        <v>4</v>
      </c>
      <c r="D5" s="15">
        <v>2000</v>
      </c>
      <c r="E5" s="15">
        <v>10000</v>
      </c>
      <c r="F5" s="15">
        <v>20000</v>
      </c>
      <c r="G5" s="15">
        <v>100000</v>
      </c>
    </row>
    <row r="6" spans="3:17" x14ac:dyDescent="0.25">
      <c r="C6" s="4" t="s">
        <v>3</v>
      </c>
      <c r="D6" s="15">
        <v>500000</v>
      </c>
      <c r="E6" s="15">
        <v>500000</v>
      </c>
      <c r="F6" s="15">
        <v>500000</v>
      </c>
      <c r="G6" s="15">
        <v>500000</v>
      </c>
      <c r="L6" s="4" t="s">
        <v>20</v>
      </c>
      <c r="M6" s="4" t="s">
        <v>27</v>
      </c>
      <c r="N6" s="4" t="s">
        <v>16</v>
      </c>
      <c r="O6" s="4" t="s">
        <v>17</v>
      </c>
      <c r="P6" s="4" t="s">
        <v>18</v>
      </c>
      <c r="Q6" s="4" t="s">
        <v>19</v>
      </c>
    </row>
    <row r="7" spans="3:17" x14ac:dyDescent="0.25">
      <c r="C7" s="4"/>
      <c r="L7" s="2">
        <v>1</v>
      </c>
      <c r="M7" s="3">
        <v>0</v>
      </c>
    </row>
    <row r="8" spans="3:17" x14ac:dyDescent="0.25">
      <c r="C8" s="4" t="s">
        <v>8</v>
      </c>
      <c r="D8" s="1">
        <f>(LN(D6)+LN(D5))/2</f>
        <v>10.361632918473205</v>
      </c>
      <c r="E8" s="1">
        <f>(LN(E6)+LN(E5))/2</f>
        <v>11.166351874690257</v>
      </c>
      <c r="F8" s="1">
        <f>(LN(F6)+LN(F5))/2</f>
        <v>11.512925464970227</v>
      </c>
      <c r="G8" s="1">
        <f>(LN(G6)+LN(G5))/2</f>
        <v>12.317644421187278</v>
      </c>
      <c r="L8" s="2">
        <v>2</v>
      </c>
      <c r="M8" s="3">
        <f t="shared" ref="M8:M39" si="0">M7+$J$32/$M$4</f>
        <v>3179.896861132122</v>
      </c>
      <c r="N8" s="1">
        <f t="shared" ref="N8:N39" si="1">_xlfn.LOGNORM.DIST($M8,$D$8,$D$9,FALSE)</f>
        <v>2.3562500824680405E-5</v>
      </c>
      <c r="O8" s="1">
        <f t="shared" ref="O8:O39" si="2">_xlfn.LOGNORM.DIST($M8,E$8,E$9,FALSE)</f>
        <v>1.1755310686337947E-8</v>
      </c>
      <c r="P8" s="1">
        <f t="shared" ref="P8:P39" si="3">_xlfn.LOGNORM.DIST($M8,F$8,F$9,FALSE)</f>
        <v>1.4142434967809705E-15</v>
      </c>
      <c r="Q8" s="1">
        <f t="shared" ref="Q8:Q39" si="4">_xlfn.LOGNORM.DIST($M8,G$8,G$9,FALSE)</f>
        <v>5.8931405545246361E-278</v>
      </c>
    </row>
    <row r="9" spans="3:17" x14ac:dyDescent="0.25">
      <c r="C9" s="4" t="s">
        <v>9</v>
      </c>
      <c r="D9" s="1">
        <f>((LN(D6)-LN(D5))/3.28971)^2/2</f>
        <v>1.4085192257712187</v>
      </c>
      <c r="E9" s="1">
        <f>((LN(E6)-LN(E5))/3.28971)^2/2</f>
        <v>0.70706212562556903</v>
      </c>
      <c r="F9" s="1">
        <f>((LN(F6)-LN(F5))/3.28971)^2/2</f>
        <v>0.47869977204634462</v>
      </c>
      <c r="G9" s="1">
        <f>((LN(G6)-LN(G5))/3.28971)^2/2</f>
        <v>0.11967494301158602</v>
      </c>
      <c r="L9" s="2">
        <v>3</v>
      </c>
      <c r="M9" s="3">
        <f t="shared" si="0"/>
        <v>6359.793722264244</v>
      </c>
      <c r="N9" s="1">
        <f t="shared" si="1"/>
        <v>2.328856131137213E-5</v>
      </c>
      <c r="O9" s="1">
        <f t="shared" si="2"/>
        <v>2.6803643246918593E-7</v>
      </c>
      <c r="P9" s="1">
        <f t="shared" si="3"/>
        <v>8.3972983230925829E-12</v>
      </c>
      <c r="Q9" s="1">
        <f t="shared" si="4"/>
        <v>3.7817297339285996E-196</v>
      </c>
    </row>
    <row r="10" spans="3:17" x14ac:dyDescent="0.25">
      <c r="C10" s="4" t="s">
        <v>2</v>
      </c>
      <c r="D10" s="3">
        <f>EXP(D8)</f>
        <v>31622.776601683781</v>
      </c>
      <c r="E10" s="3">
        <f>EXP(E8)</f>
        <v>70710.678118654832</v>
      </c>
      <c r="F10" s="3">
        <f>EXP(F8)</f>
        <v>99999.99999999984</v>
      </c>
      <c r="G10" s="3">
        <f>EXP(G8)</f>
        <v>223606.79774997893</v>
      </c>
      <c r="L10" s="2">
        <v>4</v>
      </c>
      <c r="M10" s="3">
        <f t="shared" si="0"/>
        <v>9539.6905833963665</v>
      </c>
      <c r="N10" s="1">
        <f t="shared" si="1"/>
        <v>2.0673592509787236E-5</v>
      </c>
      <c r="O10" s="1">
        <f t="shared" si="2"/>
        <v>1.0692244543671327E-6</v>
      </c>
      <c r="P10" s="1">
        <f t="shared" si="3"/>
        <v>5.1221572857093777E-10</v>
      </c>
      <c r="Q10" s="1">
        <f t="shared" si="4"/>
        <v>4.7660230094418941E-155</v>
      </c>
    </row>
    <row r="11" spans="3:17" x14ac:dyDescent="0.25">
      <c r="C11" s="4"/>
      <c r="L11" s="2">
        <v>5</v>
      </c>
      <c r="M11" s="3">
        <f t="shared" si="0"/>
        <v>12719.587444528488</v>
      </c>
      <c r="N11" s="1">
        <f t="shared" si="1"/>
        <v>1.8067149020507985E-5</v>
      </c>
      <c r="O11" s="1">
        <f t="shared" si="2"/>
        <v>2.3376777669074426E-6</v>
      </c>
      <c r="P11" s="1">
        <f t="shared" si="3"/>
        <v>6.1262470293292659E-9</v>
      </c>
      <c r="Q11" s="1">
        <f t="shared" si="4"/>
        <v>6.5473667734214388E-129</v>
      </c>
    </row>
    <row r="12" spans="3:17" x14ac:dyDescent="0.25">
      <c r="C12" s="4" t="s">
        <v>13</v>
      </c>
      <c r="D12" s="16">
        <v>9.5000000000000001E-2</v>
      </c>
      <c r="E12" s="16">
        <v>8.5000000000000006E-2</v>
      </c>
      <c r="F12" s="16">
        <v>7.5999999999999998E-2</v>
      </c>
      <c r="G12" s="16">
        <v>4.8500000000000001E-2</v>
      </c>
      <c r="L12" s="2">
        <v>6</v>
      </c>
      <c r="M12" s="3">
        <f t="shared" si="0"/>
        <v>15899.48430566061</v>
      </c>
      <c r="N12" s="1">
        <f t="shared" si="1"/>
        <v>1.5813091473725746E-5</v>
      </c>
      <c r="O12" s="1">
        <f t="shared" si="2"/>
        <v>3.8262936138984924E-6</v>
      </c>
      <c r="P12" s="1">
        <f t="shared" si="3"/>
        <v>3.2744670725472139E-8</v>
      </c>
      <c r="Q12" s="1">
        <f t="shared" si="4"/>
        <v>2.3012399842490694E-110</v>
      </c>
    </row>
    <row r="13" spans="3:17" x14ac:dyDescent="0.25">
      <c r="C13" s="4" t="s">
        <v>0</v>
      </c>
      <c r="D13" s="3">
        <f>EXP(D8+D9)*D12</f>
        <v>12286.713531876232</v>
      </c>
      <c r="E13" s="3">
        <f>EXP(E8+E9)*E12</f>
        <v>12189.253450561824</v>
      </c>
      <c r="F13" s="3">
        <f>EXP(F8+F9)*F12</f>
        <v>12266.206219379384</v>
      </c>
      <c r="G13" s="3">
        <f>EXP(G8+G9)*G12</f>
        <v>12223.650053328438</v>
      </c>
      <c r="L13" s="2">
        <v>7</v>
      </c>
      <c r="M13" s="3">
        <f t="shared" si="0"/>
        <v>19079.381166792733</v>
      </c>
      <c r="N13" s="1">
        <f t="shared" si="1"/>
        <v>1.3920021001930261E-5</v>
      </c>
      <c r="O13" s="1">
        <f t="shared" si="2"/>
        <v>5.3151380048718226E-6</v>
      </c>
      <c r="P13" s="1">
        <f t="shared" si="3"/>
        <v>1.096135147916351E-7</v>
      </c>
      <c r="Q13" s="1">
        <f t="shared" si="4"/>
        <v>2.4787495639353668E-96</v>
      </c>
    </row>
    <row r="14" spans="3:17" x14ac:dyDescent="0.25">
      <c r="C14" s="2"/>
      <c r="L14" s="2">
        <v>8</v>
      </c>
      <c r="M14" s="3">
        <f t="shared" si="0"/>
        <v>22259.278027924855</v>
      </c>
      <c r="N14" s="1">
        <f t="shared" si="1"/>
        <v>1.2335090367923834E-5</v>
      </c>
      <c r="O14" s="1">
        <f t="shared" si="2"/>
        <v>6.662968277595446E-6</v>
      </c>
      <c r="P14" s="1">
        <f t="shared" si="3"/>
        <v>2.7187019022686519E-7</v>
      </c>
      <c r="Q14" s="1">
        <f t="shared" si="4"/>
        <v>2.964491891829907E-85</v>
      </c>
    </row>
    <row r="15" spans="3:17" x14ac:dyDescent="0.25">
      <c r="C15" s="2"/>
      <c r="L15" s="2">
        <v>9</v>
      </c>
      <c r="M15" s="3">
        <f t="shared" si="0"/>
        <v>25439.174889056976</v>
      </c>
      <c r="N15" s="1">
        <f t="shared" si="1"/>
        <v>1.100176293282753E-5</v>
      </c>
      <c r="O15" s="1">
        <f t="shared" si="2"/>
        <v>7.7984189754669426E-6</v>
      </c>
      <c r="P15" s="1">
        <f t="shared" si="3"/>
        <v>5.4914743376645266E-7</v>
      </c>
      <c r="Q15" s="1">
        <f t="shared" si="4"/>
        <v>3.0582666234898383E-76</v>
      </c>
    </row>
    <row r="16" spans="3:17" x14ac:dyDescent="0.25">
      <c r="L16" s="2">
        <v>10</v>
      </c>
      <c r="M16" s="3">
        <f t="shared" si="0"/>
        <v>28619.071750189098</v>
      </c>
      <c r="N16" s="1">
        <f t="shared" si="1"/>
        <v>9.8719168824145552E-6</v>
      </c>
      <c r="O16" s="1">
        <f t="shared" si="2"/>
        <v>8.698185864976781E-6</v>
      </c>
      <c r="P16" s="1">
        <f t="shared" si="3"/>
        <v>9.5709951205754323E-7</v>
      </c>
      <c r="Q16" s="1">
        <f t="shared" si="4"/>
        <v>9.7089643655425067E-69</v>
      </c>
    </row>
    <row r="17" spans="9:17" x14ac:dyDescent="0.25">
      <c r="L17" s="2">
        <v>11</v>
      </c>
      <c r="M17" s="3">
        <f t="shared" si="0"/>
        <v>31798.968611321219</v>
      </c>
      <c r="N17" s="1">
        <f t="shared" si="1"/>
        <v>8.9069881287473733E-6</v>
      </c>
      <c r="O17" s="1">
        <f t="shared" si="2"/>
        <v>9.3677962461639759E-6</v>
      </c>
      <c r="P17" s="1">
        <f t="shared" si="3"/>
        <v>1.4945143313556736E-6</v>
      </c>
      <c r="Q17" s="1">
        <f t="shared" si="4"/>
        <v>2.193868700960568E-62</v>
      </c>
    </row>
    <row r="18" spans="9:17" x14ac:dyDescent="0.25">
      <c r="L18" s="2">
        <v>12</v>
      </c>
      <c r="M18" s="3">
        <f t="shared" si="0"/>
        <v>34978.865472453341</v>
      </c>
      <c r="N18" s="1">
        <f t="shared" si="1"/>
        <v>8.076589061369424E-6</v>
      </c>
      <c r="O18" s="1">
        <f t="shared" si="2"/>
        <v>9.8280294385887277E-6</v>
      </c>
      <c r="P18" s="1">
        <f t="shared" si="3"/>
        <v>2.1451473871812617E-6</v>
      </c>
      <c r="Q18" s="1">
        <f t="shared" si="4"/>
        <v>6.2973072527986026E-57</v>
      </c>
    </row>
    <row r="19" spans="9:17" x14ac:dyDescent="0.25">
      <c r="L19" s="2">
        <v>13</v>
      </c>
      <c r="M19" s="3">
        <f t="shared" si="0"/>
        <v>38158.762333585466</v>
      </c>
      <c r="N19" s="1">
        <f t="shared" si="1"/>
        <v>7.3568096365257002E-6</v>
      </c>
      <c r="O19" s="1">
        <f t="shared" si="2"/>
        <v>1.0106279567571498E-5</v>
      </c>
      <c r="P19" s="1">
        <f t="shared" si="3"/>
        <v>2.8821383760803324E-6</v>
      </c>
      <c r="Q19" s="1">
        <f t="shared" si="4"/>
        <v>3.47809676114996E-52</v>
      </c>
    </row>
    <row r="20" spans="9:17" x14ac:dyDescent="0.25">
      <c r="L20" s="2">
        <v>14</v>
      </c>
      <c r="M20" s="3">
        <f t="shared" si="0"/>
        <v>41338.659194717591</v>
      </c>
      <c r="N20" s="1">
        <f t="shared" si="1"/>
        <v>6.7287468991374341E-6</v>
      </c>
      <c r="O20" s="1">
        <f t="shared" si="2"/>
        <v>1.0231450599313869E-5</v>
      </c>
      <c r="P20" s="1">
        <f t="shared" si="3"/>
        <v>3.6730732386118557E-6</v>
      </c>
      <c r="Q20" s="1">
        <f t="shared" si="4"/>
        <v>5.0233859864885176E-48</v>
      </c>
    </row>
    <row r="21" spans="9:17" x14ac:dyDescent="0.25">
      <c r="L21" s="2">
        <v>15</v>
      </c>
      <c r="M21" s="3">
        <f t="shared" si="0"/>
        <v>44518.556055849716</v>
      </c>
      <c r="N21" s="1">
        <f t="shared" si="1"/>
        <v>6.1773469456800409E-6</v>
      </c>
      <c r="O21" s="1">
        <f t="shared" si="2"/>
        <v>1.0231158859612979E-5</v>
      </c>
      <c r="P21" s="1">
        <f t="shared" si="3"/>
        <v>4.4844642682503622E-6</v>
      </c>
      <c r="Q21" s="1">
        <f t="shared" si="4"/>
        <v>2.3934883379360521E-44</v>
      </c>
    </row>
    <row r="22" spans="9:17" x14ac:dyDescent="0.25">
      <c r="L22" s="2">
        <v>16</v>
      </c>
      <c r="M22" s="3">
        <f t="shared" si="0"/>
        <v>47698.452916981842</v>
      </c>
      <c r="N22" s="1">
        <f t="shared" si="1"/>
        <v>5.6905221521857627E-6</v>
      </c>
      <c r="O22" s="1">
        <f t="shared" si="2"/>
        <v>1.0130362703789089E-5</v>
      </c>
      <c r="P22" s="1">
        <f t="shared" si="3"/>
        <v>5.2850971240696818E-6</v>
      </c>
      <c r="Q22" s="1">
        <f t="shared" si="4"/>
        <v>4.5030757403732942E-41</v>
      </c>
    </row>
    <row r="23" spans="9:17" x14ac:dyDescent="0.25">
      <c r="L23" s="2">
        <v>17</v>
      </c>
      <c r="M23" s="3">
        <f t="shared" si="0"/>
        <v>50878.349778113967</v>
      </c>
      <c r="N23" s="1">
        <f t="shared" si="1"/>
        <v>5.2584848556413517E-6</v>
      </c>
      <c r="O23" s="1">
        <f t="shared" si="2"/>
        <v>9.9508363162336656E-6</v>
      </c>
      <c r="P23" s="1">
        <f t="shared" si="3"/>
        <v>6.0481554201059406E-6</v>
      </c>
      <c r="Q23" s="1">
        <f t="shared" si="4"/>
        <v>3.8540426205327827E-38</v>
      </c>
    </row>
    <row r="24" spans="9:17" x14ac:dyDescent="0.25">
      <c r="L24" s="2">
        <v>18</v>
      </c>
      <c r="M24" s="3">
        <f t="shared" si="0"/>
        <v>54058.246639246092</v>
      </c>
      <c r="N24" s="1">
        <f t="shared" si="1"/>
        <v>4.8732444324997507E-6</v>
      </c>
      <c r="O24" s="1">
        <f t="shared" si="2"/>
        <v>9.7111188597861584E-6</v>
      </c>
      <c r="P24" s="1">
        <f t="shared" si="3"/>
        <v>6.7522819295749826E-6</v>
      </c>
      <c r="Q24" s="1">
        <f t="shared" si="4"/>
        <v>1.6805182570925639E-35</v>
      </c>
    </row>
    <row r="25" spans="9:17" x14ac:dyDescent="0.25">
      <c r="L25" s="2">
        <v>19</v>
      </c>
      <c r="M25" s="3">
        <f t="shared" si="0"/>
        <v>57238.143500378217</v>
      </c>
      <c r="N25" s="1">
        <f t="shared" si="1"/>
        <v>4.5282259605198218E-6</v>
      </c>
      <c r="O25" s="1">
        <f t="shared" si="2"/>
        <v>9.4267131276741465E-6</v>
      </c>
      <c r="P25" s="1">
        <f t="shared" si="3"/>
        <v>7.3818308620699189E-6</v>
      </c>
      <c r="Q25" s="1">
        <f t="shared" si="4"/>
        <v>4.0924393368169699E-33</v>
      </c>
    </row>
    <row r="26" spans="9:17" x14ac:dyDescent="0.25">
      <c r="L26" s="2">
        <v>20</v>
      </c>
      <c r="M26" s="3">
        <f t="shared" si="0"/>
        <v>60418.040361510342</v>
      </c>
      <c r="N26" s="1">
        <f t="shared" si="1"/>
        <v>4.2179791019796423E-6</v>
      </c>
      <c r="O26" s="1">
        <f t="shared" si="2"/>
        <v>9.1103993555754313E-6</v>
      </c>
      <c r="P26" s="1">
        <f t="shared" si="3"/>
        <v>7.9265710917256268E-6</v>
      </c>
      <c r="Q26" s="1">
        <f t="shared" si="4"/>
        <v>6.001740084511614E-31</v>
      </c>
    </row>
    <row r="27" spans="9:17" x14ac:dyDescent="0.25">
      <c r="L27" s="2">
        <v>21</v>
      </c>
      <c r="M27" s="3">
        <f t="shared" si="0"/>
        <v>63597.937222642468</v>
      </c>
      <c r="N27" s="1">
        <f t="shared" si="1"/>
        <v>3.9379541290786006E-6</v>
      </c>
      <c r="O27" s="1">
        <f t="shared" si="2"/>
        <v>8.7725869121629501E-6</v>
      </c>
      <c r="P27" s="1">
        <f t="shared" si="3"/>
        <v>8.3810623426361498E-6</v>
      </c>
      <c r="Q27" s="1">
        <f t="shared" si="4"/>
        <v>5.6427634718372403E-29</v>
      </c>
    </row>
    <row r="28" spans="9:17" x14ac:dyDescent="0.25">
      <c r="L28" s="2">
        <v>22</v>
      </c>
      <c r="M28" s="3">
        <f t="shared" si="0"/>
        <v>66777.834083774593</v>
      </c>
      <c r="N28" s="1">
        <f t="shared" si="1"/>
        <v>3.6843282019679216E-6</v>
      </c>
      <c r="O28" s="1">
        <f t="shared" si="2"/>
        <v>8.4216614500060392E-6</v>
      </c>
      <c r="P28" s="1">
        <f t="shared" si="3"/>
        <v>8.7438742115346946E-6</v>
      </c>
      <c r="Q28" s="1">
        <f t="shared" si="4"/>
        <v>3.5840746629322771E-27</v>
      </c>
    </row>
    <row r="29" spans="9:17" x14ac:dyDescent="0.25">
      <c r="L29" s="2">
        <v>23</v>
      </c>
      <c r="M29" s="3">
        <f t="shared" si="0"/>
        <v>69957.730944906711</v>
      </c>
      <c r="N29" s="1">
        <f t="shared" si="1"/>
        <v>3.4538695264047101E-6</v>
      </c>
      <c r="O29" s="1">
        <f t="shared" si="2"/>
        <v>8.0643059827820883E-6</v>
      </c>
      <c r="P29" s="1">
        <f t="shared" si="3"/>
        <v>9.0167670725475719E-6</v>
      </c>
      <c r="Q29" s="1">
        <f t="shared" si="4"/>
        <v>1.6075027625584406E-25</v>
      </c>
    </row>
    <row r="30" spans="9:17" x14ac:dyDescent="0.25">
      <c r="L30" s="2">
        <v>24</v>
      </c>
      <c r="M30" s="3">
        <f t="shared" si="0"/>
        <v>73137.627806038829</v>
      </c>
      <c r="N30" s="1">
        <f t="shared" si="1"/>
        <v>3.2438302859475692E-6</v>
      </c>
      <c r="O30" s="1">
        <f t="shared" si="2"/>
        <v>7.7057865741043237E-6</v>
      </c>
      <c r="P30" s="1">
        <f t="shared" si="3"/>
        <v>9.2039112008270278E-6</v>
      </c>
      <c r="Q30" s="1">
        <f t="shared" si="4"/>
        <v>5.2866156132818923E-24</v>
      </c>
    </row>
    <row r="31" spans="9:17" x14ac:dyDescent="0.25">
      <c r="L31" s="2">
        <v>25</v>
      </c>
      <c r="M31" s="3">
        <f t="shared" si="0"/>
        <v>76317.524667170946</v>
      </c>
      <c r="N31" s="1">
        <f t="shared" si="1"/>
        <v>3.0518616061074917E-6</v>
      </c>
      <c r="O31" s="1">
        <f t="shared" si="2"/>
        <v>7.3502002431975193E-6</v>
      </c>
      <c r="P31" s="1">
        <f t="shared" si="3"/>
        <v>9.3111877402517618E-6</v>
      </c>
      <c r="Q31" s="1">
        <f t="shared" si="4"/>
        <v>1.3166888630255806E-22</v>
      </c>
    </row>
    <row r="32" spans="9:17" x14ac:dyDescent="0.25">
      <c r="I32" s="13" t="s">
        <v>14</v>
      </c>
      <c r="J32" s="15">
        <f>EXP(MAX(D8:G8)+MAX(D9:G9)/4)</f>
        <v>317989.6861132122</v>
      </c>
      <c r="L32" s="2">
        <v>26</v>
      </c>
      <c r="M32" s="3">
        <f t="shared" si="0"/>
        <v>79497.421528303064</v>
      </c>
      <c r="N32" s="1">
        <f t="shared" si="1"/>
        <v>2.875945521277622E-6</v>
      </c>
      <c r="O32" s="1">
        <f t="shared" si="2"/>
        <v>7.0006864155883424E-6</v>
      </c>
      <c r="P32" s="1">
        <f t="shared" si="3"/>
        <v>9.3455918126809868E-6</v>
      </c>
      <c r="Q32" s="1">
        <f t="shared" si="4"/>
        <v>2.5537179011413766E-21</v>
      </c>
    </row>
    <row r="33" spans="12:17" x14ac:dyDescent="0.25">
      <c r="L33" s="2">
        <v>27</v>
      </c>
      <c r="M33" s="3">
        <f t="shared" si="0"/>
        <v>82677.318389435182</v>
      </c>
      <c r="N33" s="1">
        <f t="shared" si="1"/>
        <v>2.7143401646513548E-6</v>
      </c>
      <c r="O33" s="1">
        <f t="shared" si="2"/>
        <v>6.6596050734657121E-6</v>
      </c>
      <c r="P33" s="1">
        <f t="shared" si="3"/>
        <v>9.3147425063231538E-6</v>
      </c>
      <c r="Q33" s="1">
        <f t="shared" si="4"/>
        <v>3.9514293701779307E-20</v>
      </c>
    </row>
    <row r="34" spans="12:17" x14ac:dyDescent="0.25">
      <c r="L34" s="2">
        <v>28</v>
      </c>
      <c r="M34" s="3">
        <f t="shared" si="0"/>
        <v>85857.2152505673</v>
      </c>
      <c r="N34" s="1">
        <f t="shared" si="1"/>
        <v>2.5655353183844033E-6</v>
      </c>
      <c r="O34" s="1">
        <f t="shared" si="2"/>
        <v>6.3286854878468039E-6</v>
      </c>
      <c r="P34" s="1">
        <f t="shared" si="3"/>
        <v>9.2264948628506666E-6</v>
      </c>
      <c r="Q34" s="1">
        <f t="shared" si="4"/>
        <v>4.9819242131160828E-19</v>
      </c>
    </row>
    <row r="35" spans="12:17" x14ac:dyDescent="0.25">
      <c r="L35" s="2">
        <v>29</v>
      </c>
      <c r="M35" s="3">
        <f t="shared" si="0"/>
        <v>89037.112111699418</v>
      </c>
      <c r="N35" s="1">
        <f t="shared" si="1"/>
        <v>2.4282161392137878E-6</v>
      </c>
      <c r="O35" s="1">
        <f t="shared" si="2"/>
        <v>6.0091495274305278E-6</v>
      </c>
      <c r="P35" s="1">
        <f t="shared" si="3"/>
        <v>9.088643646259878E-6</v>
      </c>
      <c r="Q35" s="1">
        <f t="shared" si="4"/>
        <v>5.2136858316093754E-18</v>
      </c>
    </row>
    <row r="36" spans="12:17" x14ac:dyDescent="0.25">
      <c r="L36" s="2">
        <v>30</v>
      </c>
      <c r="M36" s="3">
        <f t="shared" si="0"/>
        <v>92217.008972831536</v>
      </c>
      <c r="N36" s="1">
        <f t="shared" si="1"/>
        <v>2.3012333796854332E-6</v>
      </c>
      <c r="O36" s="1">
        <f t="shared" si="2"/>
        <v>5.7018133275742959E-6</v>
      </c>
      <c r="P36" s="1">
        <f t="shared" si="3"/>
        <v>8.9087062642196625E-6</v>
      </c>
      <c r="Q36" s="1">
        <f t="shared" si="4"/>
        <v>4.6034685986635545E-17</v>
      </c>
    </row>
    <row r="37" spans="12:17" x14ac:dyDescent="0.25">
      <c r="L37" s="2">
        <v>31</v>
      </c>
      <c r="M37" s="3">
        <f t="shared" si="0"/>
        <v>95396.905833963654</v>
      </c>
      <c r="N37" s="1">
        <f t="shared" si="1"/>
        <v>2.183578804033124E-6</v>
      </c>
      <c r="O37" s="1">
        <f t="shared" si="2"/>
        <v>5.4071707385522138E-6</v>
      </c>
      <c r="P37" s="1">
        <f t="shared" si="3"/>
        <v>8.6937716892303944E-6</v>
      </c>
      <c r="Q37" s="1">
        <f t="shared" si="4"/>
        <v>3.4792913707402746E-16</v>
      </c>
    </row>
    <row r="38" spans="12:17" x14ac:dyDescent="0.25">
      <c r="L38" s="2">
        <v>32</v>
      </c>
      <c r="M38" s="3">
        <f t="shared" si="0"/>
        <v>98576.802695095772</v>
      </c>
      <c r="N38" s="1">
        <f t="shared" si="1"/>
        <v>2.0743647841620439E-6</v>
      </c>
      <c r="O38" s="1">
        <f t="shared" si="2"/>
        <v>5.1254615537015721E-6</v>
      </c>
      <c r="P38" s="1">
        <f t="shared" si="3"/>
        <v>8.450402841519554E-6</v>
      </c>
      <c r="Q38" s="1">
        <f t="shared" si="4"/>
        <v>2.280002927916417E-15</v>
      </c>
    </row>
    <row r="39" spans="12:17" x14ac:dyDescent="0.25">
      <c r="L39" s="2">
        <v>33</v>
      </c>
      <c r="M39" s="3">
        <f t="shared" si="0"/>
        <v>101756.69955622789</v>
      </c>
      <c r="N39" s="1">
        <f t="shared" si="1"/>
        <v>1.9728072792561616E-6</v>
      </c>
      <c r="O39" s="1">
        <f t="shared" si="2"/>
        <v>4.8567270996922705E-6</v>
      </c>
      <c r="P39" s="1">
        <f t="shared" si="3"/>
        <v>8.1845811274256537E-6</v>
      </c>
      <c r="Q39" s="1">
        <f t="shared" si="4"/>
        <v>1.3103586324433955E-14</v>
      </c>
    </row>
    <row r="40" spans="12:17" x14ac:dyDescent="0.25">
      <c r="L40" s="2">
        <v>34</v>
      </c>
      <c r="M40" s="3">
        <f t="shared" ref="M40:M71" si="5">M39+$J$32/$M$4</f>
        <v>104936.59641736001</v>
      </c>
      <c r="N40" s="1">
        <f t="shared" ref="N40:N71" si="6">_xlfn.LOGNORM.DIST($M40,$D$8,$D$9,FALSE)</f>
        <v>1.8782115697214455E-6</v>
      </c>
      <c r="O40" s="1">
        <f t="shared" ref="O40:O71" si="7">_xlfn.LOGNORM.DIST($M40,E$8,E$9,FALSE)</f>
        <v>4.6008553810462058E-6</v>
      </c>
      <c r="P40" s="1">
        <f t="shared" ref="P40:P71" si="8">_xlfn.LOGNORM.DIST($M40,F$8,F$9,FALSE)</f>
        <v>7.901683330299169E-6</v>
      </c>
      <c r="Q40" s="1">
        <f t="shared" ref="Q40:Q71" si="9">_xlfn.LOGNORM.DIST($M40,G$8,G$9,FALSE)</f>
        <v>6.6727437488196023E-14</v>
      </c>
    </row>
    <row r="41" spans="12:17" x14ac:dyDescent="0.25">
      <c r="L41" s="2">
        <v>35</v>
      </c>
      <c r="M41" s="3">
        <f t="shared" si="5"/>
        <v>108116.49327849213</v>
      </c>
      <c r="N41" s="1">
        <f t="shared" si="6"/>
        <v>1.78996024523122E-6</v>
      </c>
      <c r="O41" s="1">
        <f t="shared" si="7"/>
        <v>4.3576176217863217E-6</v>
      </c>
      <c r="P41" s="1">
        <f t="shared" si="8"/>
        <v>7.6064826072879853E-6</v>
      </c>
      <c r="Q41" s="1">
        <f t="shared" si="9"/>
        <v>3.0386004918447535E-13</v>
      </c>
    </row>
    <row r="42" spans="12:17" x14ac:dyDescent="0.25">
      <c r="L42" s="2">
        <v>36</v>
      </c>
      <c r="M42" s="3">
        <f t="shared" si="5"/>
        <v>111296.39013962424</v>
      </c>
      <c r="N42" s="1">
        <f t="shared" si="6"/>
        <v>1.7075030469031838E-6</v>
      </c>
      <c r="O42" s="1">
        <f t="shared" si="7"/>
        <v>4.1266977424670162E-6</v>
      </c>
      <c r="P42" s="1">
        <f t="shared" si="8"/>
        <v>7.3031668256814143E-6</v>
      </c>
      <c r="Q42" s="1">
        <f t="shared" si="9"/>
        <v>1.2476606178194429E-12</v>
      </c>
    </row>
    <row r="43" spans="12:17" x14ac:dyDescent="0.25">
      <c r="L43" s="2">
        <v>37</v>
      </c>
      <c r="M43" s="3">
        <f t="shared" si="5"/>
        <v>114476.28700075636</v>
      </c>
      <c r="N43" s="1">
        <f t="shared" si="6"/>
        <v>1.6303482420193481E-6</v>
      </c>
      <c r="O43" s="1">
        <f t="shared" si="7"/>
        <v>3.9077160497692482E-6</v>
      </c>
      <c r="P43" s="1">
        <f t="shared" si="8"/>
        <v>6.9953688080502455E-6</v>
      </c>
      <c r="Q43" s="1">
        <f t="shared" si="9"/>
        <v>4.6539754379506431E-12</v>
      </c>
    </row>
    <row r="44" spans="12:17" x14ac:dyDescent="0.25">
      <c r="L44" s="2">
        <v>38</v>
      </c>
      <c r="M44" s="3">
        <f t="shared" si="5"/>
        <v>117656.18386188848</v>
      </c>
      <c r="N44" s="1">
        <f t="shared" si="6"/>
        <v>1.5580552713436521E-6</v>
      </c>
      <c r="O44" s="1">
        <f t="shared" si="7"/>
        <v>3.700248194857655E-6</v>
      </c>
      <c r="P44" s="1">
        <f t="shared" si="8"/>
        <v>6.6862042168347998E-6</v>
      </c>
      <c r="Q44" s="1">
        <f t="shared" si="9"/>
        <v>1.5878204829272961E-11</v>
      </c>
    </row>
    <row r="45" spans="12:17" x14ac:dyDescent="0.25">
      <c r="L45" s="2">
        <v>39</v>
      </c>
      <c r="M45" s="3">
        <f t="shared" si="5"/>
        <v>120836.0807230206</v>
      </c>
      <c r="N45" s="1">
        <f t="shared" si="6"/>
        <v>1.4902284578481719E-6</v>
      </c>
      <c r="O45" s="1">
        <f t="shared" si="7"/>
        <v>3.5038402712926197E-6</v>
      </c>
      <c r="P45" s="1">
        <f t="shared" si="8"/>
        <v>6.3783137913061738E-6</v>
      </c>
      <c r="Q45" s="1">
        <f t="shared" si="9"/>
        <v>4.9854338399703531E-11</v>
      </c>
    </row>
    <row r="46" spans="12:17" x14ac:dyDescent="0.25">
      <c r="L46" s="2">
        <v>40</v>
      </c>
      <c r="M46" s="3">
        <f t="shared" si="5"/>
        <v>124015.97758415272</v>
      </c>
      <c r="N46" s="1">
        <f t="shared" si="6"/>
        <v>1.4265116044366488E-6</v>
      </c>
      <c r="O46" s="1">
        <f t="shared" si="7"/>
        <v>3.3180207687528884E-6</v>
      </c>
      <c r="P46" s="1">
        <f t="shared" si="8"/>
        <v>6.0739074621954085E-6</v>
      </c>
      <c r="Q46" s="1">
        <f t="shared" si="9"/>
        <v>1.4486507541779695E-10</v>
      </c>
    </row>
    <row r="47" spans="12:17" x14ac:dyDescent="0.25">
      <c r="L47" s="2">
        <v>41</v>
      </c>
      <c r="M47" s="3">
        <f t="shared" si="5"/>
        <v>127195.87444528483</v>
      </c>
      <c r="N47" s="1">
        <f t="shared" si="6"/>
        <v>1.366583339255617E-6</v>
      </c>
      <c r="O47" s="1">
        <f t="shared" si="7"/>
        <v>3.1423099706277873E-6</v>
      </c>
      <c r="P47" s="1">
        <f t="shared" si="8"/>
        <v>5.774808528419531E-6</v>
      </c>
      <c r="Q47" s="1">
        <f t="shared" si="9"/>
        <v>3.9156652180014734E-10</v>
      </c>
    </row>
    <row r="48" spans="12:17" x14ac:dyDescent="0.25">
      <c r="L48" s="2">
        <v>42</v>
      </c>
      <c r="M48" s="3">
        <f t="shared" si="5"/>
        <v>130375.77130641695</v>
      </c>
      <c r="N48" s="1">
        <f t="shared" si="6"/>
        <v>1.3101530920950761E-6</v>
      </c>
      <c r="O48" s="1">
        <f t="shared" si="7"/>
        <v>2.9762272775781387E-6</v>
      </c>
      <c r="P48" s="1">
        <f t="shared" si="8"/>
        <v>5.482496606011641E-6</v>
      </c>
      <c r="Q48" s="1">
        <f t="shared" si="9"/>
        <v>9.8914634825016964E-10</v>
      </c>
    </row>
    <row r="49" spans="12:17" x14ac:dyDescent="0.25">
      <c r="L49" s="2">
        <v>43</v>
      </c>
      <c r="M49" s="3">
        <f t="shared" si="5"/>
        <v>133555.66816754907</v>
      </c>
      <c r="N49" s="1">
        <f t="shared" si="6"/>
        <v>1.2569576054947681E-6</v>
      </c>
      <c r="O49" s="1">
        <f t="shared" si="7"/>
        <v>2.8192968518151497E-6</v>
      </c>
      <c r="P49" s="1">
        <f t="shared" si="8"/>
        <v>5.1981484717894529E-6</v>
      </c>
      <c r="Q49" s="1">
        <f t="shared" si="9"/>
        <v>2.3452596111181872E-9</v>
      </c>
    </row>
    <row r="50" spans="12:17" x14ac:dyDescent="0.25">
      <c r="L50" s="2">
        <v>44</v>
      </c>
      <c r="M50" s="3">
        <f t="shared" si="5"/>
        <v>136735.56502868119</v>
      </c>
      <c r="N50" s="1">
        <f t="shared" si="6"/>
        <v>1.2067579004880748E-6</v>
      </c>
      <c r="O50" s="1">
        <f t="shared" si="7"/>
        <v>2.6710519049833406E-6</v>
      </c>
      <c r="P50" s="1">
        <f t="shared" si="8"/>
        <v>4.9226762425764647E-6</v>
      </c>
      <c r="Q50" s="1">
        <f t="shared" si="9"/>
        <v>5.2397032218625141E-9</v>
      </c>
    </row>
    <row r="51" spans="12:17" x14ac:dyDescent="0.25">
      <c r="L51" s="2">
        <v>45</v>
      </c>
      <c r="M51" s="3">
        <f t="shared" si="5"/>
        <v>139915.4618898133</v>
      </c>
      <c r="N51" s="1">
        <f t="shared" si="6"/>
        <v>1.1593366302094998E-6</v>
      </c>
      <c r="O51" s="1">
        <f t="shared" si="7"/>
        <v>2.5310378934998453E-6</v>
      </c>
      <c r="P51" s="1">
        <f t="shared" si="8"/>
        <v>4.6567625721403764E-6</v>
      </c>
      <c r="Q51" s="1">
        <f t="shared" si="9"/>
        <v>1.1070852521088192E-8</v>
      </c>
    </row>
    <row r="52" spans="12:17" x14ac:dyDescent="0.25">
      <c r="L52" s="2">
        <v>46</v>
      </c>
      <c r="M52" s="3">
        <f t="shared" si="5"/>
        <v>143095.35875094542</v>
      </c>
      <c r="N52" s="1">
        <f t="shared" si="6"/>
        <v>1.1144957654698255E-6</v>
      </c>
      <c r="O52" s="1">
        <f t="shared" si="7"/>
        <v>2.3988148367608556E-6</v>
      </c>
      <c r="P52" s="1">
        <f t="shared" si="8"/>
        <v>4.400892727434002E-6</v>
      </c>
      <c r="Q52" s="1">
        <f t="shared" si="9"/>
        <v>2.2195453816827746E-8</v>
      </c>
    </row>
    <row r="53" spans="12:17" x14ac:dyDescent="0.25">
      <c r="L53" s="2">
        <v>47</v>
      </c>
      <c r="M53" s="3">
        <f t="shared" si="5"/>
        <v>146275.25561207754</v>
      </c>
      <c r="N53" s="1">
        <f t="shared" si="6"/>
        <v>1.0720545653401929E-6</v>
      </c>
      <c r="O53" s="1">
        <f t="shared" si="7"/>
        <v>2.273958933909858E-6</v>
      </c>
      <c r="P53" s="1">
        <f t="shared" si="8"/>
        <v>4.1553835359728971E-6</v>
      </c>
      <c r="Q53" s="1">
        <f t="shared" si="9"/>
        <v>4.2353984138625093E-8</v>
      </c>
    </row>
    <row r="54" spans="12:17" x14ac:dyDescent="0.25">
      <c r="L54" s="2">
        <v>48</v>
      </c>
      <c r="M54" s="3">
        <f t="shared" si="5"/>
        <v>149455.15247320966</v>
      </c>
      <c r="N54" s="1">
        <f t="shared" si="6"/>
        <v>1.0318477931588621E-6</v>
      </c>
      <c r="O54" s="1">
        <f t="shared" si="7"/>
        <v>2.1560636223207667E-6</v>
      </c>
      <c r="P54" s="1">
        <f t="shared" si="8"/>
        <v>3.9204092879061068E-6</v>
      </c>
      <c r="Q54" s="1">
        <f t="shared" si="9"/>
        <v>7.7145351869388208E-8</v>
      </c>
    </row>
    <row r="55" spans="12:17" x14ac:dyDescent="0.25">
      <c r="L55" s="2">
        <v>49</v>
      </c>
      <c r="M55" s="3">
        <f t="shared" si="5"/>
        <v>152635.04933434178</v>
      </c>
      <c r="N55" s="1">
        <f t="shared" si="6"/>
        <v>9.9372414447805992E-7</v>
      </c>
      <c r="O55" s="1">
        <f t="shared" si="7"/>
        <v>2.04474019429856E-6</v>
      </c>
      <c r="P55" s="1">
        <f t="shared" si="8"/>
        <v>3.6960247382653911E-6</v>
      </c>
      <c r="Q55" s="1">
        <f t="shared" si="9"/>
        <v>1.3447983186188355E-7</v>
      </c>
    </row>
    <row r="56" spans="12:17" x14ac:dyDescent="0.25">
      <c r="L56" s="2">
        <v>50</v>
      </c>
      <c r="M56" s="3">
        <f t="shared" si="5"/>
        <v>155814.94619547389</v>
      </c>
      <c r="N56" s="1">
        <f t="shared" si="6"/>
        <v>9.5754485854072935E-7</v>
      </c>
      <c r="O56" s="1">
        <f t="shared" si="7"/>
        <v>1.9396180666838251E-6</v>
      </c>
      <c r="P56" s="1">
        <f t="shared" si="8"/>
        <v>3.4821853940990745E-6</v>
      </c>
      <c r="Q56" s="1">
        <f t="shared" si="9"/>
        <v>2.2490551167899343E-7</v>
      </c>
    </row>
    <row r="57" spans="12:17" x14ac:dyDescent="0.25">
      <c r="L57" s="2">
        <v>51</v>
      </c>
      <c r="M57" s="3">
        <f t="shared" si="5"/>
        <v>158994.84305660601</v>
      </c>
      <c r="N57" s="1">
        <f t="shared" si="6"/>
        <v>9.2318248910684412E-7</v>
      </c>
      <c r="O57" s="1">
        <f t="shared" si="7"/>
        <v>1.8403447801950626E-6</v>
      </c>
      <c r="P57" s="1">
        <f t="shared" si="8"/>
        <v>3.2787652933697901E-6</v>
      </c>
      <c r="Q57" s="1">
        <f t="shared" si="9"/>
        <v>3.6168181540313825E-7</v>
      </c>
    </row>
    <row r="58" spans="12:17" x14ac:dyDescent="0.25">
      <c r="L58" s="2">
        <v>52</v>
      </c>
      <c r="M58" s="3">
        <f t="shared" si="5"/>
        <v>162174.73991773813</v>
      </c>
      <c r="N58" s="1">
        <f t="shared" si="6"/>
        <v>8.9051981398810244E-7</v>
      </c>
      <c r="O58" s="1">
        <f t="shared" si="7"/>
        <v>1.7465857907383978E-6</v>
      </c>
      <c r="P58" s="1">
        <f t="shared" si="8"/>
        <v>3.0855724921096521E-6</v>
      </c>
      <c r="Q58" s="1">
        <f t="shared" si="9"/>
        <v>5.6047474024717526E-7</v>
      </c>
    </row>
    <row r="59" spans="12:17" x14ac:dyDescent="0.25">
      <c r="L59" s="2">
        <v>53</v>
      </c>
      <c r="M59" s="3">
        <f t="shared" si="5"/>
        <v>165354.63677887025</v>
      </c>
      <c r="N59" s="1">
        <f t="shared" si="6"/>
        <v>8.5944886562073888E-7</v>
      </c>
      <c r="O59" s="1">
        <f t="shared" si="7"/>
        <v>1.6580241029732011E-6</v>
      </c>
      <c r="P59" s="1">
        <f t="shared" si="8"/>
        <v>2.9023624768922778E-6</v>
      </c>
      <c r="Q59" s="1">
        <f t="shared" si="9"/>
        <v>8.3857978777223227E-7</v>
      </c>
    </row>
    <row r="60" spans="12:17" x14ac:dyDescent="0.25">
      <c r="L60" s="2">
        <v>54</v>
      </c>
      <c r="M60" s="3">
        <f t="shared" si="5"/>
        <v>168534.53364000237</v>
      </c>
      <c r="N60" s="1">
        <f t="shared" si="6"/>
        <v>8.2987006750786723E-7</v>
      </c>
      <c r="O60" s="1">
        <f t="shared" si="7"/>
        <v>1.5743597866616453E-6</v>
      </c>
      <c r="P60" s="1">
        <f t="shared" si="8"/>
        <v>2.7288497139171743E-6</v>
      </c>
      <c r="Q60" s="1">
        <f t="shared" si="9"/>
        <v>1.2136410141327549E-6</v>
      </c>
    </row>
    <row r="61" spans="12:17" x14ac:dyDescent="0.25">
      <c r="L61" s="2">
        <v>55</v>
      </c>
      <c r="M61" s="3">
        <f t="shared" si="5"/>
        <v>171714.43050113448</v>
      </c>
      <c r="N61" s="1">
        <f t="shared" si="6"/>
        <v>8.0169146347594468E-7</v>
      </c>
      <c r="O61" s="1">
        <f t="shared" si="7"/>
        <v>1.49530940835788E-6</v>
      </c>
      <c r="P61" s="1">
        <f t="shared" si="8"/>
        <v>2.56471753599282E-6</v>
      </c>
      <c r="Q61" s="1">
        <f t="shared" si="9"/>
        <v>1.7019205695381312E-6</v>
      </c>
    </row>
    <row r="62" spans="12:17" x14ac:dyDescent="0.25">
      <c r="L62" s="2">
        <v>56</v>
      </c>
      <c r="M62" s="3">
        <f t="shared" si="5"/>
        <v>174894.3273622666</v>
      </c>
      <c r="N62" s="1">
        <f t="shared" si="6"/>
        <v>7.7482802847958561E-7</v>
      </c>
      <c r="O62" s="1">
        <f t="shared" si="7"/>
        <v>1.4206054044838139E-6</v>
      </c>
      <c r="P62" s="1">
        <f t="shared" si="8"/>
        <v>2.409626556021393E-6</v>
      </c>
      <c r="Q62" s="1">
        <f t="shared" si="9"/>
        <v>2.3162672428346308E-6</v>
      </c>
    </row>
    <row r="63" spans="12:17" x14ac:dyDescent="0.25">
      <c r="L63" s="2">
        <v>57</v>
      </c>
      <c r="M63" s="3">
        <f t="shared" si="5"/>
        <v>178074.22422339872</v>
      </c>
      <c r="N63" s="1">
        <f t="shared" si="6"/>
        <v>7.4920105120970202E-7</v>
      </c>
      <c r="O63" s="1">
        <f t="shared" si="7"/>
        <v>1.349995416530528E-6</v>
      </c>
      <c r="P63" s="1">
        <f t="shared" si="8"/>
        <v>2.2632217814064131E-6</v>
      </c>
      <c r="Q63" s="1">
        <f t="shared" si="9"/>
        <v>3.0640150400464976E-6</v>
      </c>
    </row>
    <row r="64" spans="12:17" x14ac:dyDescent="0.25">
      <c r="L64" s="2">
        <v>58</v>
      </c>
      <c r="M64" s="3">
        <f t="shared" si="5"/>
        <v>181254.12108453084</v>
      </c>
      <c r="N64" s="1">
        <f t="shared" si="6"/>
        <v>7.2473758005485298E-7</v>
      </c>
      <c r="O64" s="1">
        <f t="shared" si="7"/>
        <v>1.2832416047989352E-6</v>
      </c>
      <c r="P64" s="1">
        <f t="shared" si="8"/>
        <v>2.1251385889800222E-6</v>
      </c>
      <c r="Q64" s="1">
        <f t="shared" si="9"/>
        <v>3.9450941816040663E-6</v>
      </c>
    </row>
    <row r="65" spans="12:17" x14ac:dyDescent="0.25">
      <c r="L65" s="2">
        <v>59</v>
      </c>
      <c r="M65" s="3">
        <f t="shared" si="5"/>
        <v>184434.01794566296</v>
      </c>
      <c r="N65" s="1">
        <f t="shared" si="6"/>
        <v>7.0136992507181117E-7</v>
      </c>
      <c r="O65" s="1">
        <f t="shared" si="7"/>
        <v>1.2201199535737516E-6</v>
      </c>
      <c r="P65" s="1">
        <f t="shared" si="8"/>
        <v>1.9950077051961185E-6</v>
      </c>
      <c r="Q65" s="1">
        <f t="shared" si="9"/>
        <v>4.9506429640577559E-6</v>
      </c>
    </row>
    <row r="66" spans="12:17" x14ac:dyDescent="0.25">
      <c r="L66" s="2">
        <v>60</v>
      </c>
      <c r="M66" s="3">
        <f t="shared" si="5"/>
        <v>187613.91480679507</v>
      </c>
      <c r="N66" s="1">
        <f t="shared" si="6"/>
        <v>6.7903520956850576E-7</v>
      </c>
      <c r="O66" s="1">
        <f t="shared" si="7"/>
        <v>1.1604195777654613E-6</v>
      </c>
      <c r="P66" s="1">
        <f t="shared" si="8"/>
        <v>1.8724593218864905E-6</v>
      </c>
      <c r="Q66" s="1">
        <f t="shared" si="9"/>
        <v>6.0623647522158695E-6</v>
      </c>
    </row>
    <row r="67" spans="12:17" x14ac:dyDescent="0.25">
      <c r="L67" s="2">
        <v>61</v>
      </c>
      <c r="M67" s="3">
        <f t="shared" si="5"/>
        <v>190793.81166792719</v>
      </c>
      <c r="N67" s="1">
        <f t="shared" si="6"/>
        <v>6.5767496571509973E-7</v>
      </c>
      <c r="O67" s="1">
        <f t="shared" si="7"/>
        <v>1.1039420387358209E-6</v>
      </c>
      <c r="P67" s="1">
        <f t="shared" si="8"/>
        <v>1.7571264641137122E-6</v>
      </c>
      <c r="Q67" s="1">
        <f t="shared" si="9"/>
        <v>7.2527856296108858E-6</v>
      </c>
    </row>
    <row r="68" spans="12:17" x14ac:dyDescent="0.25">
      <c r="L68" s="2">
        <v>62</v>
      </c>
      <c r="M68" s="3">
        <f t="shared" si="5"/>
        <v>193973.70852905931</v>
      </c>
      <c r="N68" s="1">
        <f t="shared" si="6"/>
        <v>6.3723476929855268E-7</v>
      </c>
      <c r="O68" s="1">
        <f t="shared" si="7"/>
        <v>1.050500675146402E-6</v>
      </c>
      <c r="P68" s="1">
        <f t="shared" si="8"/>
        <v>1.6486477137569484E-6</v>
      </c>
      <c r="Q68" s="1">
        <f t="shared" si="9"/>
        <v>8.4864499779187937E-6</v>
      </c>
    </row>
    <row r="69" spans="12:17" x14ac:dyDescent="0.25">
      <c r="L69" s="2">
        <v>63</v>
      </c>
      <c r="M69" s="3">
        <f t="shared" si="5"/>
        <v>197153.60539019143</v>
      </c>
      <c r="N69" s="1">
        <f t="shared" si="6"/>
        <v>6.1766390933895144E-7</v>
      </c>
      <c r="O69" s="1">
        <f t="shared" si="7"/>
        <v>9.9991995315617108E-7</v>
      </c>
      <c r="P69" s="1">
        <f t="shared" si="8"/>
        <v>1.5466693805330891E-6</v>
      </c>
      <c r="Q69" s="1">
        <f t="shared" si="9"/>
        <v>9.7219643562838222E-6</v>
      </c>
    </row>
    <row r="70" spans="12:17" x14ac:dyDescent="0.25">
      <c r="L70" s="2">
        <v>64</v>
      </c>
      <c r="M70" s="3">
        <f t="shared" si="5"/>
        <v>200333.50225132355</v>
      </c>
      <c r="N70" s="1">
        <f t="shared" si="6"/>
        <v>5.9891508880717866E-7</v>
      </c>
      <c r="O70" s="1">
        <f t="shared" si="7"/>
        <v>9.5203483907694914E-7</v>
      </c>
      <c r="P70" s="1">
        <f t="shared" si="8"/>
        <v>1.4508472012277265E-6</v>
      </c>
      <c r="Q70" s="1">
        <f t="shared" si="9"/>
        <v>1.0914686515985496E-5</v>
      </c>
    </row>
    <row r="71" spans="12:17" x14ac:dyDescent="0.25">
      <c r="L71" s="2">
        <v>65</v>
      </c>
      <c r="M71" s="3">
        <f t="shared" si="5"/>
        <v>203513.39911245566</v>
      </c>
      <c r="N71" s="1">
        <f t="shared" si="6"/>
        <v>5.8094415313497384E-7</v>
      </c>
      <c r="O71" s="1">
        <f t="shared" si="7"/>
        <v>9.0669019662122037E-7</v>
      </c>
      <c r="P71" s="1">
        <f t="shared" si="8"/>
        <v>1.3608476379891874E-6</v>
      </c>
      <c r="Q71" s="1">
        <f t="shared" si="9"/>
        <v>1.2019774725847761E-5</v>
      </c>
    </row>
    <row r="72" spans="12:17" x14ac:dyDescent="0.25">
      <c r="L72" s="2">
        <v>66</v>
      </c>
      <c r="M72" s="3">
        <f t="shared" ref="M72:M106" si="10">M71+$J$32/$M$4</f>
        <v>206693.29597358778</v>
      </c>
      <c r="N72" s="1">
        <f t="shared" ref="N72:N106" si="11">_xlfn.LOGNORM.DIST($M72,$D$8,$D$9,FALSE)</f>
        <v>5.6370984360035771E-7</v>
      </c>
      <c r="O72" s="1">
        <f t="shared" ref="O72:O106" si="12">_xlfn.LOGNORM.DIST($M72,E$8,E$9,FALSE)</f>
        <v>8.6374021010053778E-7</v>
      </c>
      <c r="P72" s="1">
        <f t="shared" ref="P72:P106" si="13">_xlfn.LOGNORM.DIST($M72,F$8,F$9,FALSE)</f>
        <v>1.2763488375951893E-6</v>
      </c>
      <c r="Q72" s="1">
        <f t="shared" ref="Q72:Q106" si="14">_xlfn.LOGNORM.DIST($M72,G$8,G$9,FALSE)</f>
        <v>1.2995274377380523E-5</v>
      </c>
    </row>
    <row r="73" spans="12:17" x14ac:dyDescent="0.25">
      <c r="L73" s="2">
        <v>67</v>
      </c>
      <c r="M73" s="3">
        <f t="shared" si="10"/>
        <v>209873.1928347199</v>
      </c>
      <c r="N73" s="1">
        <f t="shared" si="11"/>
        <v>5.4717357301212325E-7</v>
      </c>
      <c r="O73" s="1">
        <f t="shared" si="12"/>
        <v>8.2304783431812925E-7</v>
      </c>
      <c r="P73" s="1">
        <f t="shared" si="13"/>
        <v>1.1970413055896871E-6</v>
      </c>
      <c r="Q73" s="1">
        <f t="shared" si="14"/>
        <v>1.3804927137516657E-5</v>
      </c>
    </row>
    <row r="74" spans="12:17" x14ac:dyDescent="0.25">
      <c r="L74" s="2">
        <v>68</v>
      </c>
      <c r="M74" s="3">
        <f t="shared" si="10"/>
        <v>213053.08969585202</v>
      </c>
      <c r="N74" s="1">
        <f t="shared" si="11"/>
        <v>5.3129922141432376E-7</v>
      </c>
      <c r="O74" s="1">
        <f t="shared" si="12"/>
        <v>7.8448427141687677E-7</v>
      </c>
      <c r="P74" s="1">
        <f t="shared" si="13"/>
        <v>1.1226283420481934E-6</v>
      </c>
      <c r="Q74" s="1">
        <f t="shared" si="14"/>
        <v>1.4420437606867205E-5</v>
      </c>
    </row>
    <row r="75" spans="12:17" x14ac:dyDescent="0.25">
      <c r="L75" s="2">
        <v>69</v>
      </c>
      <c r="M75" s="3">
        <f t="shared" si="10"/>
        <v>216232.98655698413</v>
      </c>
      <c r="N75" s="1">
        <f t="shared" si="11"/>
        <v>5.1605294979088676E-7</v>
      </c>
      <c r="O75" s="1">
        <f t="shared" si="12"/>
        <v>7.4792847456802826E-7</v>
      </c>
      <c r="P75" s="1">
        <f t="shared" si="13"/>
        <v>1.0528262793970054E-6</v>
      </c>
      <c r="Q75" s="1">
        <f t="shared" si="14"/>
        <v>1.482301218663876E-5</v>
      </c>
    </row>
    <row r="76" spans="12:17" x14ac:dyDescent="0.25">
      <c r="L76" s="2">
        <v>70</v>
      </c>
      <c r="M76" s="3">
        <f t="shared" si="10"/>
        <v>219412.88341811625</v>
      </c>
      <c r="N76" s="1">
        <f t="shared" si="11"/>
        <v>5.0140302997753135E-7</v>
      </c>
      <c r="O76" s="1">
        <f t="shared" si="12"/>
        <v>7.1326667809812914E-7</v>
      </c>
      <c r="P76" s="1">
        <f t="shared" si="13"/>
        <v>9.8736455711991269E-7</v>
      </c>
      <c r="Q76" s="1">
        <f t="shared" si="14"/>
        <v>1.5004079956833183E-5</v>
      </c>
    </row>
    <row r="77" spans="12:17" x14ac:dyDescent="0.25">
      <c r="L77" s="2">
        <v>71</v>
      </c>
      <c r="M77" s="3">
        <f t="shared" si="10"/>
        <v>222592.78027924837</v>
      </c>
      <c r="N77" s="1">
        <f t="shared" si="11"/>
        <v>4.8731968918694158E-7</v>
      </c>
      <c r="O77" s="1">
        <f t="shared" si="12"/>
        <v>6.8039195343356822E-7</v>
      </c>
      <c r="P77" s="1">
        <f t="shared" si="13"/>
        <v>9.2598566326448592E-7</v>
      </c>
      <c r="Q77" s="1">
        <f t="shared" si="14"/>
        <v>1.4965200779869821E-5</v>
      </c>
    </row>
    <row r="78" spans="12:17" x14ac:dyDescent="0.25">
      <c r="L78" s="2">
        <v>72</v>
      </c>
      <c r="M78" s="3">
        <f t="shared" si="10"/>
        <v>225772.67714038049</v>
      </c>
      <c r="N78" s="1">
        <f t="shared" si="11"/>
        <v>4.737749677277857E-7</v>
      </c>
      <c r="O78" s="1">
        <f t="shared" si="12"/>
        <v>6.4920379008159357E-7</v>
      </c>
      <c r="P78" s="1">
        <f t="shared" si="13"/>
        <v>8.6844496834588154E-7</v>
      </c>
      <c r="Q78" s="1">
        <f t="shared" si="14"/>
        <v>1.4717248739388107E-5</v>
      </c>
    </row>
    <row r="79" spans="12:17" x14ac:dyDescent="0.25">
      <c r="L79" s="2">
        <v>73</v>
      </c>
      <c r="M79" s="3">
        <f t="shared" si="10"/>
        <v>228952.57400151261</v>
      </c>
      <c r="N79" s="1">
        <f t="shared" si="11"/>
        <v>4.6074258865173023E-7</v>
      </c>
      <c r="O79" s="1">
        <f t="shared" si="12"/>
        <v>6.1960770075170198E-7</v>
      </c>
      <c r="P79" s="1">
        <f t="shared" si="13"/>
        <v>8.1451047347465638E-7</v>
      </c>
      <c r="Q79" s="1">
        <f t="shared" si="14"/>
        <v>1.4279020476081141E-5</v>
      </c>
    </row>
    <row r="80" spans="12:17" x14ac:dyDescent="0.25">
      <c r="L80" s="2">
        <v>74</v>
      </c>
      <c r="M80" s="3">
        <f t="shared" si="10"/>
        <v>232132.47086264472</v>
      </c>
      <c r="N80" s="1">
        <f t="shared" si="11"/>
        <v>4.4819783819785069E-7</v>
      </c>
      <c r="O80" s="1">
        <f t="shared" si="12"/>
        <v>5.9151484964319356E-7</v>
      </c>
      <c r="P80" s="1">
        <f t="shared" si="13"/>
        <v>7.6396249124911536E-7</v>
      </c>
      <c r="Q80" s="1">
        <f t="shared" si="14"/>
        <v>1.3675453644145029E-5</v>
      </c>
    </row>
    <row r="81" spans="12:17" x14ac:dyDescent="0.25">
      <c r="L81" s="2">
        <v>75</v>
      </c>
      <c r="M81" s="3">
        <f t="shared" si="10"/>
        <v>235312.36772377684</v>
      </c>
      <c r="N81" s="1">
        <f t="shared" si="11"/>
        <v>4.3611745602321881E-7</v>
      </c>
      <c r="O81" s="1">
        <f t="shared" si="12"/>
        <v>5.6484170287586399E-7</v>
      </c>
      <c r="P81" s="1">
        <f t="shared" si="13"/>
        <v>7.1659327509740604E-7</v>
      </c>
      <c r="Q81" s="1">
        <f t="shared" si="14"/>
        <v>1.2935650587989464E-5</v>
      </c>
    </row>
    <row r="82" spans="12:17" x14ac:dyDescent="0.25">
      <c r="L82" s="2">
        <v>76</v>
      </c>
      <c r="M82" s="3">
        <f t="shared" si="10"/>
        <v>238492.26458490896</v>
      </c>
      <c r="N82" s="1">
        <f t="shared" si="11"/>
        <v>4.244795343139516E-7</v>
      </c>
      <c r="O82" s="1">
        <f t="shared" si="12"/>
        <v>5.3950970001510727E-7</v>
      </c>
      <c r="P82" s="1">
        <f t="shared" si="13"/>
        <v>6.7220661028031004E-7</v>
      </c>
      <c r="Q82" s="1">
        <f t="shared" si="14"/>
        <v>1.2090889894707575E-5</v>
      </c>
    </row>
    <row r="83" spans="12:17" x14ac:dyDescent="0.25">
      <c r="L83" s="2">
        <v>77</v>
      </c>
      <c r="M83" s="3">
        <f t="shared" si="10"/>
        <v>241672.16144604108</v>
      </c>
      <c r="N83" s="1">
        <f t="shared" si="11"/>
        <v>4.1326342496437958E-7</v>
      </c>
      <c r="O83" s="1">
        <f t="shared" si="12"/>
        <v>5.1544494563538774E-7</v>
      </c>
      <c r="P83" s="1">
        <f t="shared" si="13"/>
        <v>6.3061737762775124E-7</v>
      </c>
      <c r="Q83" s="1">
        <f t="shared" si="14"/>
        <v>1.1172779398900744E-5</v>
      </c>
    </row>
    <row r="84" spans="12:17" x14ac:dyDescent="0.25">
      <c r="L84" s="2">
        <v>78</v>
      </c>
      <c r="M84" s="3">
        <f t="shared" si="10"/>
        <v>244852.0583071732</v>
      </c>
      <c r="N84" s="1">
        <f t="shared" si="11"/>
        <v>4.0244965409477676E-7</v>
      </c>
      <c r="O84" s="1">
        <f t="shared" si="12"/>
        <v>4.9257791987261811E-7</v>
      </c>
      <c r="P84" s="1">
        <f t="shared" si="13"/>
        <v>5.916510992391652E-7</v>
      </c>
      <c r="Q84" s="1">
        <f t="shared" si="14"/>
        <v>1.0211665113078175E-5</v>
      </c>
    </row>
    <row r="85" spans="12:17" x14ac:dyDescent="0.25">
      <c r="L85" s="2">
        <v>79</v>
      </c>
      <c r="M85" s="3">
        <f t="shared" si="10"/>
        <v>248031.95516830531</v>
      </c>
      <c r="N85" s="1">
        <f t="shared" si="11"/>
        <v>3.9201984325160092E-7</v>
      </c>
      <c r="O85" s="1">
        <f t="shared" si="12"/>
        <v>4.7084320693368429E-7</v>
      </c>
      <c r="P85" s="1">
        <f t="shared" si="13"/>
        <v>5.5514347379402026E-7</v>
      </c>
      <c r="Q85" s="1">
        <f t="shared" si="14"/>
        <v>9.2353678418367722E-6</v>
      </c>
    </row>
    <row r="86" spans="12:17" x14ac:dyDescent="0.25">
      <c r="L86" s="2">
        <v>80</v>
      </c>
      <c r="M86" s="3">
        <f t="shared" si="10"/>
        <v>251211.85202943743</v>
      </c>
      <c r="N86" s="1">
        <f t="shared" si="11"/>
        <v>3.8195663669952199E-7</v>
      </c>
      <c r="O86" s="1">
        <f t="shared" si="12"/>
        <v>4.5017924055698808E-7</v>
      </c>
      <c r="P86" s="1">
        <f t="shared" si="13"/>
        <v>5.2093990776104056E-7</v>
      </c>
      <c r="Q86" s="1">
        <f t="shared" si="14"/>
        <v>8.2682783129053531E-6</v>
      </c>
    </row>
    <row r="87" spans="12:17" x14ac:dyDescent="0.25">
      <c r="L87" s="2">
        <v>81</v>
      </c>
      <c r="M87" s="3">
        <f t="shared" si="10"/>
        <v>254391.74889056955</v>
      </c>
      <c r="N87" s="1">
        <f t="shared" si="11"/>
        <v>3.7224363427273344E-7</v>
      </c>
      <c r="O87" s="1">
        <f t="shared" si="12"/>
        <v>4.3052806544977952E-7</v>
      </c>
      <c r="P87" s="1">
        <f t="shared" si="13"/>
        <v>4.8889504763416025E-7</v>
      </c>
      <c r="Q87" s="1">
        <f t="shared" si="14"/>
        <v>7.3308064530360139E-6</v>
      </c>
    </row>
    <row r="88" spans="12:17" x14ac:dyDescent="0.25">
      <c r="L88" s="2">
        <v>82</v>
      </c>
      <c r="M88" s="3">
        <f t="shared" si="10"/>
        <v>257571.64575170167</v>
      </c>
      <c r="N88" s="1">
        <f t="shared" si="11"/>
        <v>3.6286532930486586E-7</v>
      </c>
      <c r="O88" s="1">
        <f t="shared" si="12"/>
        <v>4.1183511376393221E-7</v>
      </c>
      <c r="P88" s="1">
        <f t="shared" si="13"/>
        <v>4.5887231733414663E-7</v>
      </c>
      <c r="Q88" s="1">
        <f t="shared" si="14"/>
        <v>6.4391532776552477E-6</v>
      </c>
    </row>
    <row r="89" spans="12:17" x14ac:dyDescent="0.25">
      <c r="L89" s="2">
        <v>83</v>
      </c>
      <c r="M89" s="3">
        <f t="shared" si="10"/>
        <v>260751.54261283379</v>
      </c>
      <c r="N89" s="1">
        <f t="shared" si="11"/>
        <v>3.5380705120315885E-7</v>
      </c>
      <c r="O89" s="1">
        <f t="shared" si="12"/>
        <v>3.9404899571084224E-7</v>
      </c>
      <c r="P89" s="1">
        <f t="shared" si="13"/>
        <v>4.3074346407461817E-7</v>
      </c>
      <c r="Q89" s="1">
        <f t="shared" si="14"/>
        <v>5.6053555950784942E-6</v>
      </c>
    </row>
    <row r="90" spans="12:17" x14ac:dyDescent="0.25">
      <c r="L90" s="2">
        <v>84</v>
      </c>
      <c r="M90" s="3">
        <f t="shared" si="10"/>
        <v>263931.4394739659</v>
      </c>
      <c r="N90" s="1">
        <f t="shared" si="11"/>
        <v>3.4505491227394847E-7</v>
      </c>
      <c r="O90" s="1">
        <f t="shared" si="12"/>
        <v>3.7712130345672519E-7</v>
      </c>
      <c r="P90" s="1">
        <f t="shared" si="13"/>
        <v>4.0438811527981233E-7</v>
      </c>
      <c r="Q90" s="1">
        <f t="shared" si="14"/>
        <v>4.8375440004191596E-6</v>
      </c>
    </row>
    <row r="91" spans="12:17" x14ac:dyDescent="0.25">
      <c r="L91" s="2">
        <v>85</v>
      </c>
      <c r="M91" s="3">
        <f t="shared" si="10"/>
        <v>267111.33633509802</v>
      </c>
      <c r="N91" s="1">
        <f t="shared" si="11"/>
        <v>3.3659575844355637E-7</v>
      </c>
      <c r="O91" s="1">
        <f t="shared" si="12"/>
        <v>3.6100642748118887E-7</v>
      </c>
      <c r="P91" s="1">
        <f t="shared" si="13"/>
        <v>3.7969334854132992E-7</v>
      </c>
      <c r="Q91" s="1">
        <f t="shared" si="14"/>
        <v>4.1403522724571385E-6</v>
      </c>
    </row>
    <row r="92" spans="12:17" x14ac:dyDescent="0.25">
      <c r="L92" s="2">
        <v>86</v>
      </c>
      <c r="M92" s="3">
        <f t="shared" si="10"/>
        <v>270291.23319623014</v>
      </c>
      <c r="N92" s="1">
        <f t="shared" si="11"/>
        <v>3.2841712355187311E-7</v>
      </c>
      <c r="O92" s="1">
        <f t="shared" si="12"/>
        <v>3.4566138462358516E-7</v>
      </c>
      <c r="P92" s="1">
        <f t="shared" si="13"/>
        <v>3.5655327609690541E-7</v>
      </c>
      <c r="Q92" s="1">
        <f t="shared" si="14"/>
        <v>3.5154196457196873E-6</v>
      </c>
    </row>
    <row r="93" spans="12:17" x14ac:dyDescent="0.25">
      <c r="L93" s="2">
        <v>87</v>
      </c>
      <c r="M93" s="3">
        <f t="shared" si="10"/>
        <v>273471.13005736226</v>
      </c>
      <c r="N93" s="1">
        <f t="shared" si="11"/>
        <v>3.2050718692576075E-7</v>
      </c>
      <c r="O93" s="1">
        <f t="shared" si="12"/>
        <v>3.3104565708315948E-7</v>
      </c>
      <c r="P93" s="1">
        <f t="shared" si="13"/>
        <v>3.3486864489279219E-7</v>
      </c>
      <c r="Q93" s="1">
        <f t="shared" si="14"/>
        <v>2.9619347201809378E-6</v>
      </c>
    </row>
    <row r="94" spans="12:17" x14ac:dyDescent="0.25">
      <c r="L94" s="2">
        <v>88</v>
      </c>
      <c r="M94" s="3">
        <f t="shared" si="10"/>
        <v>276651.02691849438</v>
      </c>
      <c r="N94" s="1">
        <f t="shared" si="11"/>
        <v>3.1285473396609138E-7</v>
      </c>
      <c r="O94" s="1">
        <f t="shared" si="12"/>
        <v>3.1712104167949601E-7</v>
      </c>
      <c r="P94" s="1">
        <f t="shared" si="13"/>
        <v>3.1454645294045784E-7</v>
      </c>
      <c r="Q94" s="1">
        <f t="shared" si="14"/>
        <v>2.4771792975141485E-6</v>
      </c>
    </row>
    <row r="95" spans="12:17" x14ac:dyDescent="0.25">
      <c r="L95" s="2">
        <v>89</v>
      </c>
      <c r="M95" s="3">
        <f t="shared" si="10"/>
        <v>279830.92377962649</v>
      </c>
      <c r="N95" s="1">
        <f t="shared" si="11"/>
        <v>3.0544911950637229E-7</v>
      </c>
      <c r="O95" s="1">
        <f t="shared" si="12"/>
        <v>3.0385150871938209E-7</v>
      </c>
      <c r="P95" s="1">
        <f t="shared" si="13"/>
        <v>2.954995823883296E-7</v>
      </c>
      <c r="Q95" s="1">
        <f t="shared" si="14"/>
        <v>2.0570407536061481E-6</v>
      </c>
    </row>
    <row r="96" spans="12:17" x14ac:dyDescent="0.25">
      <c r="L96" s="2">
        <v>90</v>
      </c>
      <c r="M96" s="3">
        <f t="shared" si="10"/>
        <v>283010.82064075861</v>
      </c>
      <c r="N96" s="1">
        <f t="shared" si="11"/>
        <v>2.9828023372255229E-7</v>
      </c>
      <c r="O96" s="1">
        <f t="shared" si="12"/>
        <v>2.9120306985441741E-7</v>
      </c>
      <c r="P96" s="1">
        <f t="shared" si="13"/>
        <v>2.7764644949103017E-7</v>
      </c>
      <c r="Q96" s="1">
        <f t="shared" si="14"/>
        <v>1.6964715625272536E-6</v>
      </c>
    </row>
    <row r="97" spans="12:17" x14ac:dyDescent="0.25">
      <c r="L97" s="2">
        <v>91</v>
      </c>
      <c r="M97" s="3">
        <f t="shared" si="10"/>
        <v>286190.71750189073</v>
      </c>
      <c r="N97" s="1">
        <f t="shared" si="11"/>
        <v>2.9133847039312861E-7</v>
      </c>
      <c r="O97" s="1">
        <f t="shared" si="12"/>
        <v>2.791436543504879E-7</v>
      </c>
      <c r="P97" s="1">
        <f t="shared" si="13"/>
        <v>2.6091067146453449E-7</v>
      </c>
      <c r="Q97" s="1">
        <f t="shared" si="14"/>
        <v>1.3898835174781349E-6</v>
      </c>
    </row>
    <row r="98" spans="12:17" x14ac:dyDescent="0.25">
      <c r="L98" s="2">
        <v>92</v>
      </c>
      <c r="M98" s="3">
        <f t="shared" si="10"/>
        <v>289370.61436302285</v>
      </c>
      <c r="N98" s="1">
        <f t="shared" si="11"/>
        <v>2.8461469732633686E-7</v>
      </c>
      <c r="O98" s="1">
        <f t="shared" si="12"/>
        <v>2.6764299322544093E-7</v>
      </c>
      <c r="P98" s="1">
        <f t="shared" si="13"/>
        <v>2.4522075005916921E-7</v>
      </c>
      <c r="Q98" s="1">
        <f t="shared" si="14"/>
        <v>1.1314716114345412E-6</v>
      </c>
    </row>
    <row r="99" spans="12:17" x14ac:dyDescent="0.25">
      <c r="L99" s="2">
        <v>93</v>
      </c>
      <c r="M99" s="3">
        <f t="shared" si="10"/>
        <v>292550.51122415497</v>
      </c>
      <c r="N99" s="1">
        <f t="shared" si="11"/>
        <v>2.7810022878707748E-7</v>
      </c>
      <c r="O99" s="1">
        <f t="shared" si="12"/>
        <v>2.5667251074487832E-7</v>
      </c>
      <c r="P99" s="1">
        <f t="shared" si="13"/>
        <v>2.3050977155763838E-7</v>
      </c>
      <c r="Q99" s="1">
        <f t="shared" si="14"/>
        <v>9.1546827370556422E-7</v>
      </c>
    </row>
    <row r="100" spans="12:17" x14ac:dyDescent="0.25">
      <c r="L100" s="2">
        <v>94</v>
      </c>
      <c r="M100" s="3">
        <f t="shared" si="10"/>
        <v>295730.40808528708</v>
      </c>
      <c r="N100" s="1">
        <f t="shared" si="11"/>
        <v>2.7178679977070184E-7</v>
      </c>
      <c r="O100" s="1">
        <f t="shared" si="12"/>
        <v>2.4620522279794481E-7</v>
      </c>
      <c r="P100" s="1">
        <f t="shared" si="13"/>
        <v>2.1671512280755704E-7</v>
      </c>
      <c r="Q100" s="1">
        <f t="shared" si="14"/>
        <v>7.3633273916294798E-7</v>
      </c>
    </row>
    <row r="101" spans="12:17" x14ac:dyDescent="0.25">
      <c r="L101" s="2">
        <v>95</v>
      </c>
      <c r="M101" s="3">
        <f t="shared" si="10"/>
        <v>298910.3049464192</v>
      </c>
      <c r="N101" s="1">
        <f t="shared" si="11"/>
        <v>2.6566654198372423E-7</v>
      </c>
      <c r="O101" s="1">
        <f t="shared" si="12"/>
        <v>2.3621564170522046E-7</v>
      </c>
      <c r="P101" s="1">
        <f t="shared" si="13"/>
        <v>2.0377822282270232E-7</v>
      </c>
      <c r="Q101" s="1">
        <f t="shared" si="14"/>
        <v>5.8888292047571156E-7</v>
      </c>
    </row>
    <row r="102" spans="12:17" x14ac:dyDescent="0.25">
      <c r="L102" s="2">
        <v>96</v>
      </c>
      <c r="M102" s="3">
        <f t="shared" si="10"/>
        <v>302090.20180755132</v>
      </c>
      <c r="N102" s="1">
        <f t="shared" si="11"/>
        <v>2.5973196140343473E-7</v>
      </c>
      <c r="O102" s="1">
        <f t="shared" si="12"/>
        <v>2.2667968703948541E-7</v>
      </c>
      <c r="P102" s="1">
        <f t="shared" si="13"/>
        <v>1.9164426943107327E-7</v>
      </c>
      <c r="Q102" s="1">
        <f t="shared" si="14"/>
        <v>4.6837850292768084E-7</v>
      </c>
    </row>
    <row r="103" spans="12:17" x14ac:dyDescent="0.25">
      <c r="L103" s="2">
        <v>97</v>
      </c>
      <c r="M103" s="3">
        <f t="shared" si="10"/>
        <v>305270.09866868344</v>
      </c>
      <c r="N103" s="1">
        <f t="shared" si="11"/>
        <v>2.5397591729902001E-7</v>
      </c>
      <c r="O103" s="1">
        <f t="shared" si="12"/>
        <v>2.1757460206714936E-7</v>
      </c>
      <c r="P103" s="1">
        <f t="shared" si="13"/>
        <v>1.8026200040749556E-7</v>
      </c>
      <c r="Q103" s="1">
        <f t="shared" si="14"/>
        <v>3.7056435844100134E-7</v>
      </c>
    </row>
    <row r="104" spans="12:17" x14ac:dyDescent="0.25">
      <c r="L104" s="2">
        <v>98</v>
      </c>
      <c r="M104" s="3">
        <f t="shared" si="10"/>
        <v>308449.99552981555</v>
      </c>
      <c r="N104" s="1">
        <f t="shared" si="11"/>
        <v>2.4839160260656443E-7</v>
      </c>
      <c r="O104" s="1">
        <f t="shared" si="12"/>
        <v>2.0887887544355505E-7</v>
      </c>
      <c r="P104" s="1">
        <f t="shared" si="13"/>
        <v>1.6958346850130697E-7</v>
      </c>
      <c r="Q104" s="1">
        <f t="shared" si="14"/>
        <v>2.9168304750642402E-7</v>
      </c>
    </row>
    <row r="105" spans="12:17" x14ac:dyDescent="0.25">
      <c r="L105" s="2">
        <v>99</v>
      </c>
      <c r="M105" s="3">
        <f t="shared" si="10"/>
        <v>311629.89239094767</v>
      </c>
      <c r="N105" s="1">
        <f t="shared" si="11"/>
        <v>2.4297252555913514E-7</v>
      </c>
      <c r="O105" s="1">
        <f t="shared" si="12"/>
        <v>2.0057216781933815E-7</v>
      </c>
      <c r="P105" s="1">
        <f t="shared" si="13"/>
        <v>1.5956382975338019E-7</v>
      </c>
      <c r="Q105" s="1">
        <f t="shared" si="14"/>
        <v>2.2846438475902891E-7</v>
      </c>
    </row>
    <row r="106" spans="12:17" x14ac:dyDescent="0.25">
      <c r="L106" s="2">
        <v>100</v>
      </c>
      <c r="M106" s="3">
        <f t="shared" si="10"/>
        <v>314809.78925207979</v>
      </c>
      <c r="N106" s="1">
        <f t="shared" si="11"/>
        <v>2.3771249248117151E-7</v>
      </c>
      <c r="O106" s="1">
        <f t="shared" si="12"/>
        <v>1.9263524303750811E-7</v>
      </c>
      <c r="P106" s="1">
        <f t="shared" si="13"/>
        <v>1.5016114448936353E-7</v>
      </c>
      <c r="Q106" s="1">
        <f t="shared" si="14"/>
        <v>1.7809898637327325E-7</v>
      </c>
    </row>
  </sheetData>
  <sheetProtection sheet="1" objects="1" scenarios="1" selectLockedCells="1"/>
  <mergeCells count="1">
    <mergeCell ref="D1:K1"/>
  </mergeCells>
  <pageMargins left="0.7" right="0.7" top="0.75" bottom="0.75" header="0.3" footer="0.3"/>
  <pageSetup paperSize="9" orientation="portrait" horizontalDpi="4294967293" verticalDpi="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Lognormal probability density</vt:lpstr>
      <vt:lpstr>Curves comparison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2019-07-15T10:49:33Z</dcterms:created>
  <dcterms:modified xsi:type="dcterms:W3CDTF">2019-08-23T08:02:47Z</dcterms:modified>
</cp:coreProperties>
</file>