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onathan\OneDrive\Physik Praktikum 2\15_µW\"/>
    </mc:Choice>
  </mc:AlternateContent>
  <xr:revisionPtr revIDLastSave="0" documentId="13_ncr:1_{FC9E853D-545C-4C3D-8C01-D052C66E7C7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62" i="1"/>
  <c r="D60" i="1"/>
  <c r="D59" i="1"/>
  <c r="D58" i="1"/>
  <c r="B59" i="1" s="1"/>
  <c r="D57" i="1"/>
  <c r="D56" i="1"/>
  <c r="B57" i="1" s="1"/>
  <c r="D55" i="1"/>
  <c r="E55" i="1" s="1"/>
  <c r="F55" i="1" s="1"/>
  <c r="E48" i="1"/>
  <c r="F48" i="1"/>
  <c r="F41" i="1"/>
  <c r="E41" i="1"/>
  <c r="D53" i="1"/>
  <c r="D52" i="1"/>
  <c r="B53" i="1" s="1"/>
  <c r="D51" i="1"/>
  <c r="D50" i="1"/>
  <c r="B51" i="1" s="1"/>
  <c r="D49" i="1"/>
  <c r="B50" i="1" s="1"/>
  <c r="D48" i="1"/>
  <c r="B49" i="1" s="1"/>
  <c r="F42" i="1"/>
  <c r="F43" i="1"/>
  <c r="D42" i="1"/>
  <c r="D43" i="1"/>
  <c r="D44" i="1"/>
  <c r="D45" i="1"/>
  <c r="D46" i="1"/>
  <c r="D41" i="1"/>
  <c r="B43" i="1"/>
  <c r="B42" i="1"/>
  <c r="F3" i="1"/>
  <c r="F4" i="1"/>
  <c r="F5" i="1"/>
  <c r="F6" i="1"/>
  <c r="F7" i="1"/>
  <c r="F8" i="1"/>
  <c r="F9" i="1"/>
  <c r="F10" i="1"/>
  <c r="F11" i="1"/>
  <c r="F12" i="1"/>
  <c r="F2" i="1"/>
  <c r="E57" i="1" l="1"/>
  <c r="F57" i="1" s="1"/>
  <c r="E59" i="1"/>
  <c r="F59" i="1" s="1"/>
  <c r="B56" i="1"/>
  <c r="E56" i="1" s="1"/>
  <c r="F56" i="1" s="1"/>
  <c r="B58" i="1"/>
  <c r="E58" i="1" s="1"/>
  <c r="F58" i="1" s="1"/>
  <c r="B60" i="1"/>
  <c r="E60" i="1"/>
  <c r="F60" i="1" s="1"/>
  <c r="E51" i="1"/>
  <c r="F51" i="1" s="1"/>
  <c r="E53" i="1"/>
  <c r="F53" i="1" s="1"/>
  <c r="B52" i="1"/>
  <c r="E52" i="1" s="1"/>
  <c r="F52" i="1" s="1"/>
  <c r="E50" i="1"/>
  <c r="F50" i="1" s="1"/>
  <c r="E49" i="1"/>
  <c r="F49" i="1" s="1"/>
  <c r="B44" i="1"/>
  <c r="E42" i="1"/>
  <c r="B45" i="1"/>
  <c r="E43" i="1"/>
  <c r="B46" i="1" l="1"/>
  <c r="E44" i="1"/>
  <c r="F44" i="1" s="1"/>
  <c r="E45" i="1" l="1"/>
  <c r="F45" i="1" s="1"/>
  <c r="E46" i="1" l="1"/>
  <c r="F46" i="1" s="1"/>
</calcChain>
</file>

<file path=xl/sharedStrings.xml><?xml version="1.0" encoding="utf-8"?>
<sst xmlns="http://schemas.openxmlformats.org/spreadsheetml/2006/main" count="16" uniqueCount="16">
  <si>
    <t>Sendekeule</t>
  </si>
  <si>
    <t>Winkel</t>
  </si>
  <si>
    <t>Spannung V</t>
  </si>
  <si>
    <t>Gemittelt</t>
  </si>
  <si>
    <t>Wienermessung</t>
  </si>
  <si>
    <t>Nullpunkt in cm von Metallplatte</t>
  </si>
  <si>
    <t>Abstände</t>
  </si>
  <si>
    <t>Lecherleitung</t>
  </si>
  <si>
    <t>Abstand von Platte in mm</t>
  </si>
  <si>
    <t>Spannung in V</t>
  </si>
  <si>
    <t>Winkel in °</t>
  </si>
  <si>
    <t>Knotenposition in cm von Erstem Minimum</t>
  </si>
  <si>
    <t>Ort Minimum in mm</t>
  </si>
  <si>
    <t>Wellenlänge in m</t>
  </si>
  <si>
    <t>Erstes Minimum in mm / Referenz</t>
  </si>
  <si>
    <t>Besser sin²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</si>
</sst>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Messpunkte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Tabelle1!$F$2:$F$13</c:f>
              <c:numCache>
                <c:formatCode>General</c:formatCode>
                <c:ptCount val="12"/>
                <c:pt idx="0">
                  <c:v>1.1499999999999999</c:v>
                </c:pt>
                <c:pt idx="1">
                  <c:v>1.1749999999999998</c:v>
                </c:pt>
                <c:pt idx="2">
                  <c:v>0.9375</c:v>
                </c:pt>
                <c:pt idx="3">
                  <c:v>0.42500000000000004</c:v>
                </c:pt>
                <c:pt idx="4">
                  <c:v>0.52500000000000002</c:v>
                </c:pt>
                <c:pt idx="5">
                  <c:v>0.185</c:v>
                </c:pt>
                <c:pt idx="6">
                  <c:v>0.08</c:v>
                </c:pt>
                <c:pt idx="7">
                  <c:v>8.7499999999999994E-2</c:v>
                </c:pt>
                <c:pt idx="8">
                  <c:v>0.08</c:v>
                </c:pt>
                <c:pt idx="9">
                  <c:v>7.7499999999999999E-2</c:v>
                </c:pt>
                <c:pt idx="10">
                  <c:v>7.2500000000000009E-2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9-4DD9-B5A1-57C48CB9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27184"/>
        <c:axId val="473427512"/>
      </c:scatterChart>
      <c:valAx>
        <c:axId val="4734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427512"/>
        <c:crosses val="autoZero"/>
        <c:crossBetween val="midCat"/>
      </c:valAx>
      <c:valAx>
        <c:axId val="4734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4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Stehende Wellen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Tabelle1!$B$16:$B$39</c:f>
              <c:numCache>
                <c:formatCode>General</c:formatCode>
                <c:ptCount val="24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  <c:pt idx="21">
                  <c:v>153</c:v>
                </c:pt>
                <c:pt idx="22">
                  <c:v>156</c:v>
                </c:pt>
              </c:numCache>
            </c:numRef>
          </c:xVal>
          <c:yVal>
            <c:numRef>
              <c:f>Tabelle1!$C$16:$C$39</c:f>
              <c:numCache>
                <c:formatCode>General</c:formatCode>
                <c:ptCount val="24"/>
                <c:pt idx="0">
                  <c:v>0.08</c:v>
                </c:pt>
                <c:pt idx="1">
                  <c:v>1.6</c:v>
                </c:pt>
                <c:pt idx="2">
                  <c:v>4.9000000000000004</c:v>
                </c:pt>
                <c:pt idx="3">
                  <c:v>4.4000000000000004</c:v>
                </c:pt>
                <c:pt idx="4">
                  <c:v>2.5499999999999998</c:v>
                </c:pt>
                <c:pt idx="5">
                  <c:v>0.35</c:v>
                </c:pt>
                <c:pt idx="6">
                  <c:v>0.7</c:v>
                </c:pt>
                <c:pt idx="7">
                  <c:v>4.5999999999999996</c:v>
                </c:pt>
                <c:pt idx="8">
                  <c:v>5.4</c:v>
                </c:pt>
                <c:pt idx="9">
                  <c:v>3.4</c:v>
                </c:pt>
                <c:pt idx="10">
                  <c:v>1</c:v>
                </c:pt>
                <c:pt idx="11">
                  <c:v>7.4999999999999997E-2</c:v>
                </c:pt>
                <c:pt idx="12">
                  <c:v>3.9</c:v>
                </c:pt>
                <c:pt idx="13">
                  <c:v>5.8</c:v>
                </c:pt>
                <c:pt idx="14">
                  <c:v>4.9000000000000004</c:v>
                </c:pt>
                <c:pt idx="15">
                  <c:v>2.2000000000000002</c:v>
                </c:pt>
                <c:pt idx="16">
                  <c:v>0.13</c:v>
                </c:pt>
                <c:pt idx="17">
                  <c:v>2</c:v>
                </c:pt>
                <c:pt idx="18">
                  <c:v>5.6</c:v>
                </c:pt>
                <c:pt idx="19" formatCode="0.00">
                  <c:v>5.0999999999999996</c:v>
                </c:pt>
                <c:pt idx="20">
                  <c:v>3.9</c:v>
                </c:pt>
                <c:pt idx="21">
                  <c:v>0.45</c:v>
                </c:pt>
                <c:pt idx="22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E-4B85-8874-FBDF40FA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99008"/>
        <c:axId val="683497368"/>
      </c:scatterChart>
      <c:valAx>
        <c:axId val="683499008"/>
        <c:scaling>
          <c:orientation val="minMax"/>
          <c:max val="160"/>
          <c:min val="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497368"/>
        <c:crosses val="autoZero"/>
        <c:crossBetween val="midCat"/>
      </c:valAx>
      <c:valAx>
        <c:axId val="6834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536282</xdr:colOff>
      <xdr:row>0</xdr:row>
      <xdr:rowOff>47375</xdr:rowOff>
    </xdr:from>
    <xdr:to>
      <xdr:col>13</xdr:col>
      <xdr:colOff>95249</xdr:colOff>
      <xdr:row>12</xdr:row>
      <xdr:rowOff>40106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D92C3-A287-4CBD-BAD6-CD1B3648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556461</xdr:colOff>
      <xdr:row>13</xdr:row>
      <xdr:rowOff>129841</xdr:rowOff>
    </xdr:from>
    <xdr:to>
      <xdr:col>13</xdr:col>
      <xdr:colOff>601579</xdr:colOff>
      <xdr:row>28</xdr:row>
      <xdr:rowOff>165936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EC996-92CA-4D75-BEF6-8D90C9DB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A6" zoomScale="95" workbookViewId="0">
      <selection activeCell="F64" sqref="F6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F1" t="s">
        <v>3</v>
      </c>
    </row>
    <row r="2" spans="1:6" x14ac:dyDescent="0.45">
      <c r="B2">
        <v>0</v>
      </c>
      <c r="C2">
        <v>1.2</v>
      </c>
      <c r="D2">
        <v>1.1000000000000001</v>
      </c>
      <c r="F2">
        <f>AVERAGE(C2:D2)</f>
        <v>1.1499999999999999</v>
      </c>
    </row>
    <row r="3" spans="1:6" x14ac:dyDescent="0.45">
      <c r="B3">
        <v>5</v>
      </c>
      <c r="C3">
        <v>1.1499999999999999</v>
      </c>
      <c r="D3">
        <v>1.2</v>
      </c>
      <c r="F3">
        <f t="shared" ref="F3:F12" si="0">AVERAGE(C3:D3)</f>
        <v>1.1749999999999998</v>
      </c>
    </row>
    <row r="4" spans="1:6" x14ac:dyDescent="0.45">
      <c r="B4">
        <v>10</v>
      </c>
      <c r="C4">
        <v>1.075</v>
      </c>
      <c r="D4">
        <v>0.8</v>
      </c>
      <c r="F4">
        <f t="shared" si="0"/>
        <v>0.9375</v>
      </c>
    </row>
    <row r="5" spans="1:6" x14ac:dyDescent="0.45">
      <c r="B5">
        <v>15</v>
      </c>
      <c r="C5">
        <v>0.4</v>
      </c>
      <c r="D5">
        <v>0.45</v>
      </c>
      <c r="F5">
        <f t="shared" si="0"/>
        <v>0.42500000000000004</v>
      </c>
    </row>
    <row r="6" spans="1:6" x14ac:dyDescent="0.45">
      <c r="B6">
        <v>20</v>
      </c>
      <c r="C6">
        <v>0.5</v>
      </c>
      <c r="D6">
        <v>0.55000000000000004</v>
      </c>
      <c r="F6">
        <f t="shared" si="0"/>
        <v>0.52500000000000002</v>
      </c>
    </row>
    <row r="7" spans="1:6" x14ac:dyDescent="0.45">
      <c r="B7">
        <v>25</v>
      </c>
      <c r="C7">
        <v>0.15</v>
      </c>
      <c r="D7">
        <v>0.22</v>
      </c>
      <c r="F7">
        <f t="shared" si="0"/>
        <v>0.185</v>
      </c>
    </row>
    <row r="8" spans="1:6" x14ac:dyDescent="0.45">
      <c r="B8">
        <v>30</v>
      </c>
      <c r="C8">
        <v>0.08</v>
      </c>
      <c r="D8">
        <v>0.08</v>
      </c>
      <c r="F8">
        <f t="shared" si="0"/>
        <v>0.08</v>
      </c>
    </row>
    <row r="9" spans="1:6" x14ac:dyDescent="0.45">
      <c r="B9">
        <v>35</v>
      </c>
      <c r="C9">
        <v>0.09</v>
      </c>
      <c r="D9">
        <v>8.5000000000000006E-2</v>
      </c>
      <c r="F9">
        <f t="shared" si="0"/>
        <v>8.7499999999999994E-2</v>
      </c>
    </row>
    <row r="10" spans="1:6" x14ac:dyDescent="0.45">
      <c r="B10">
        <v>40</v>
      </c>
      <c r="C10">
        <v>7.0000000000000007E-2</v>
      </c>
      <c r="D10">
        <v>0.09</v>
      </c>
      <c r="F10">
        <f t="shared" si="0"/>
        <v>0.08</v>
      </c>
    </row>
    <row r="11" spans="1:6" x14ac:dyDescent="0.45">
      <c r="B11">
        <v>45</v>
      </c>
      <c r="C11">
        <v>7.4999999999999997E-2</v>
      </c>
      <c r="D11">
        <v>0.08</v>
      </c>
      <c r="F11">
        <f t="shared" si="0"/>
        <v>7.7499999999999999E-2</v>
      </c>
    </row>
    <row r="12" spans="1:6" x14ac:dyDescent="0.45">
      <c r="B12">
        <v>50</v>
      </c>
      <c r="C12">
        <v>7.0000000000000007E-2</v>
      </c>
      <c r="D12">
        <v>7.4999999999999997E-2</v>
      </c>
      <c r="F12">
        <f t="shared" si="0"/>
        <v>7.2500000000000009E-2</v>
      </c>
    </row>
    <row r="15" spans="1:6" x14ac:dyDescent="0.45">
      <c r="A15" t="s">
        <v>4</v>
      </c>
      <c r="B15" t="s">
        <v>8</v>
      </c>
      <c r="C15" t="s">
        <v>9</v>
      </c>
    </row>
    <row r="16" spans="1:6" x14ac:dyDescent="0.45">
      <c r="A16" t="s">
        <v>5</v>
      </c>
      <c r="B16">
        <v>90</v>
      </c>
      <c r="C16">
        <v>0.08</v>
      </c>
    </row>
    <row r="17" spans="2:15" x14ac:dyDescent="0.45">
      <c r="B17">
        <v>93</v>
      </c>
      <c r="C17">
        <v>1.6</v>
      </c>
    </row>
    <row r="18" spans="2:15" x14ac:dyDescent="0.45">
      <c r="B18">
        <v>96</v>
      </c>
      <c r="C18">
        <v>4.9000000000000004</v>
      </c>
    </row>
    <row r="19" spans="2:15" x14ac:dyDescent="0.45">
      <c r="B19">
        <v>99</v>
      </c>
      <c r="C19">
        <v>4.4000000000000004</v>
      </c>
    </row>
    <row r="20" spans="2:15" x14ac:dyDescent="0.45">
      <c r="B20">
        <v>102</v>
      </c>
      <c r="C20">
        <v>2.5499999999999998</v>
      </c>
      <c r="O20" t="s">
        <v>15</v>
      </c>
    </row>
    <row r="21" spans="2:15" x14ac:dyDescent="0.45">
      <c r="B21">
        <v>105</v>
      </c>
      <c r="C21">
        <v>0.35</v>
      </c>
    </row>
    <row r="22" spans="2:15" x14ac:dyDescent="0.45">
      <c r="B22">
        <v>108</v>
      </c>
      <c r="C22">
        <v>0.7</v>
      </c>
    </row>
    <row r="23" spans="2:15" x14ac:dyDescent="0.45">
      <c r="B23">
        <v>111</v>
      </c>
      <c r="C23">
        <v>4.5999999999999996</v>
      </c>
    </row>
    <row r="24" spans="2:15" x14ac:dyDescent="0.45">
      <c r="B24">
        <v>114</v>
      </c>
      <c r="C24">
        <v>5.4</v>
      </c>
    </row>
    <row r="25" spans="2:15" x14ac:dyDescent="0.45">
      <c r="B25">
        <v>117</v>
      </c>
      <c r="C25">
        <v>3.4</v>
      </c>
    </row>
    <row r="26" spans="2:15" x14ac:dyDescent="0.45">
      <c r="B26">
        <v>120</v>
      </c>
      <c r="C26">
        <v>1</v>
      </c>
    </row>
    <row r="27" spans="2:15" x14ac:dyDescent="0.45">
      <c r="B27">
        <v>123</v>
      </c>
      <c r="C27">
        <v>7.4999999999999997E-2</v>
      </c>
    </row>
    <row r="28" spans="2:15" x14ac:dyDescent="0.45">
      <c r="B28">
        <v>126</v>
      </c>
      <c r="C28">
        <v>3.9</v>
      </c>
    </row>
    <row r="29" spans="2:15" x14ac:dyDescent="0.45">
      <c r="B29">
        <v>129</v>
      </c>
      <c r="C29">
        <v>5.8</v>
      </c>
    </row>
    <row r="30" spans="2:15" x14ac:dyDescent="0.45">
      <c r="B30">
        <v>132</v>
      </c>
      <c r="C30">
        <v>4.9000000000000004</v>
      </c>
    </row>
    <row r="31" spans="2:15" x14ac:dyDescent="0.45">
      <c r="B31">
        <v>135</v>
      </c>
      <c r="C31">
        <v>2.2000000000000002</v>
      </c>
    </row>
    <row r="32" spans="2:15" x14ac:dyDescent="0.45">
      <c r="B32">
        <v>138</v>
      </c>
      <c r="C32">
        <v>0.13</v>
      </c>
    </row>
    <row r="33" spans="1:6" x14ac:dyDescent="0.45">
      <c r="B33">
        <v>141</v>
      </c>
      <c r="C33">
        <v>2</v>
      </c>
    </row>
    <row r="34" spans="1:6" x14ac:dyDescent="0.45">
      <c r="B34">
        <v>144</v>
      </c>
      <c r="C34">
        <v>5.6</v>
      </c>
    </row>
    <row r="35" spans="1:6" x14ac:dyDescent="0.45">
      <c r="B35">
        <v>147</v>
      </c>
      <c r="C35" s="1">
        <v>5.0999999999999996</v>
      </c>
    </row>
    <row r="36" spans="1:6" x14ac:dyDescent="0.45">
      <c r="B36">
        <v>150</v>
      </c>
      <c r="C36">
        <v>3.9</v>
      </c>
    </row>
    <row r="37" spans="1:6" x14ac:dyDescent="0.45">
      <c r="B37">
        <v>153</v>
      </c>
      <c r="C37">
        <v>0.45</v>
      </c>
    </row>
    <row r="38" spans="1:6" x14ac:dyDescent="0.45">
      <c r="B38">
        <v>156</v>
      </c>
      <c r="C38">
        <v>0.74</v>
      </c>
    </row>
    <row r="40" spans="1:6" x14ac:dyDescent="0.45">
      <c r="A40" t="s">
        <v>7</v>
      </c>
      <c r="B40" t="s">
        <v>14</v>
      </c>
      <c r="C40" t="s">
        <v>12</v>
      </c>
      <c r="D40" t="s">
        <v>11</v>
      </c>
      <c r="E40" t="s">
        <v>6</v>
      </c>
      <c r="F40" t="s">
        <v>13</v>
      </c>
    </row>
    <row r="41" spans="1:6" x14ac:dyDescent="0.45">
      <c r="B41">
        <v>395.5</v>
      </c>
      <c r="C41">
        <v>380</v>
      </c>
      <c r="D41">
        <f>$B$41-C41</f>
        <v>15.5</v>
      </c>
      <c r="E41">
        <f>D41</f>
        <v>15.5</v>
      </c>
      <c r="F41">
        <f t="shared" ref="F41:F60" si="1">E41*2/1000</f>
        <v>3.1E-2</v>
      </c>
    </row>
    <row r="42" spans="1:6" x14ac:dyDescent="0.45">
      <c r="A42" t="s">
        <v>10</v>
      </c>
      <c r="B42">
        <f>D41</f>
        <v>15.5</v>
      </c>
      <c r="C42">
        <v>364.5</v>
      </c>
      <c r="D42">
        <f t="shared" ref="D42:D53" si="2">$B$41-C42</f>
        <v>31</v>
      </c>
      <c r="E42">
        <f>D42-B42</f>
        <v>15.5</v>
      </c>
      <c r="F42">
        <f t="shared" si="1"/>
        <v>3.1E-2</v>
      </c>
    </row>
    <row r="43" spans="1:6" x14ac:dyDescent="0.45">
      <c r="A43">
        <v>50</v>
      </c>
      <c r="B43">
        <f>D42</f>
        <v>31</v>
      </c>
      <c r="C43">
        <v>348</v>
      </c>
      <c r="D43">
        <f t="shared" si="2"/>
        <v>47.5</v>
      </c>
      <c r="E43">
        <f>D43-B43</f>
        <v>16.5</v>
      </c>
      <c r="F43">
        <f t="shared" si="1"/>
        <v>3.3000000000000002E-2</v>
      </c>
    </row>
    <row r="44" spans="1:6" x14ac:dyDescent="0.45">
      <c r="B44">
        <f>D43</f>
        <v>47.5</v>
      </c>
      <c r="C44">
        <v>331</v>
      </c>
      <c r="D44">
        <f t="shared" si="2"/>
        <v>64.5</v>
      </c>
      <c r="E44">
        <f>D44-B44</f>
        <v>17</v>
      </c>
      <c r="F44">
        <f t="shared" si="1"/>
        <v>3.4000000000000002E-2</v>
      </c>
    </row>
    <row r="45" spans="1:6" x14ac:dyDescent="0.45">
      <c r="B45">
        <f>D44</f>
        <v>64.5</v>
      </c>
      <c r="C45">
        <v>315</v>
      </c>
      <c r="D45">
        <f t="shared" si="2"/>
        <v>80.5</v>
      </c>
      <c r="E45">
        <f>D45-B45</f>
        <v>16</v>
      </c>
      <c r="F45">
        <f t="shared" si="1"/>
        <v>3.2000000000000001E-2</v>
      </c>
    </row>
    <row r="46" spans="1:6" x14ac:dyDescent="0.45">
      <c r="B46">
        <f>D45</f>
        <v>80.5</v>
      </c>
      <c r="C46">
        <v>299</v>
      </c>
      <c r="D46">
        <f t="shared" si="2"/>
        <v>96.5</v>
      </c>
      <c r="E46">
        <f>D46-B46</f>
        <v>16</v>
      </c>
      <c r="F46">
        <f t="shared" si="1"/>
        <v>3.2000000000000001E-2</v>
      </c>
    </row>
    <row r="48" spans="1:6" x14ac:dyDescent="0.45">
      <c r="B48">
        <v>395</v>
      </c>
      <c r="C48">
        <v>378.1</v>
      </c>
      <c r="D48">
        <f>$B$41-C48</f>
        <v>17.399999999999977</v>
      </c>
      <c r="E48">
        <f>D48</f>
        <v>17.399999999999977</v>
      </c>
      <c r="F48">
        <f t="shared" si="1"/>
        <v>3.4799999999999956E-2</v>
      </c>
    </row>
    <row r="49" spans="2:6" x14ac:dyDescent="0.45">
      <c r="B49">
        <f>D48</f>
        <v>17.399999999999977</v>
      </c>
      <c r="C49">
        <v>362.8</v>
      </c>
      <c r="D49">
        <f t="shared" si="2"/>
        <v>32.699999999999989</v>
      </c>
      <c r="E49">
        <f>D49-B49</f>
        <v>15.300000000000011</v>
      </c>
      <c r="F49">
        <f t="shared" si="1"/>
        <v>3.0600000000000023E-2</v>
      </c>
    </row>
    <row r="50" spans="2:6" x14ac:dyDescent="0.45">
      <c r="B50">
        <f>D49</f>
        <v>32.699999999999989</v>
      </c>
      <c r="C50">
        <v>346.6</v>
      </c>
      <c r="D50">
        <f t="shared" si="2"/>
        <v>48.899999999999977</v>
      </c>
      <c r="E50">
        <f>D50-B50</f>
        <v>16.199999999999989</v>
      </c>
      <c r="F50">
        <f t="shared" si="1"/>
        <v>3.2399999999999977E-2</v>
      </c>
    </row>
    <row r="51" spans="2:6" x14ac:dyDescent="0.45">
      <c r="B51">
        <f>D50</f>
        <v>48.899999999999977</v>
      </c>
      <c r="C51">
        <v>331.8</v>
      </c>
      <c r="D51">
        <f t="shared" si="2"/>
        <v>63.699999999999989</v>
      </c>
      <c r="E51">
        <f>D51-B51</f>
        <v>14.800000000000011</v>
      </c>
      <c r="F51">
        <f t="shared" si="1"/>
        <v>2.9600000000000022E-2</v>
      </c>
    </row>
    <row r="52" spans="2:6" x14ac:dyDescent="0.45">
      <c r="B52">
        <f>D51</f>
        <v>63.699999999999989</v>
      </c>
      <c r="C52">
        <v>313.89999999999998</v>
      </c>
      <c r="D52">
        <f t="shared" si="2"/>
        <v>81.600000000000023</v>
      </c>
      <c r="E52">
        <f>D52-B52</f>
        <v>17.900000000000034</v>
      </c>
      <c r="F52">
        <f t="shared" si="1"/>
        <v>3.5800000000000068E-2</v>
      </c>
    </row>
    <row r="53" spans="2:6" x14ac:dyDescent="0.45">
      <c r="B53">
        <f>D52</f>
        <v>81.600000000000023</v>
      </c>
      <c r="C53">
        <v>298.89999999999998</v>
      </c>
      <c r="D53">
        <f t="shared" si="2"/>
        <v>96.600000000000023</v>
      </c>
      <c r="E53">
        <f>D53-B53</f>
        <v>15</v>
      </c>
      <c r="F53">
        <f t="shared" si="1"/>
        <v>0.03</v>
      </c>
    </row>
    <row r="55" spans="2:6" x14ac:dyDescent="0.45">
      <c r="B55">
        <v>395</v>
      </c>
      <c r="C55">
        <v>378</v>
      </c>
      <c r="D55">
        <f>$B$41-C55</f>
        <v>17.5</v>
      </c>
      <c r="E55">
        <f>D55</f>
        <v>17.5</v>
      </c>
      <c r="F55">
        <f t="shared" si="1"/>
        <v>3.5000000000000003E-2</v>
      </c>
    </row>
    <row r="56" spans="2:6" x14ac:dyDescent="0.45">
      <c r="B56">
        <f>D55</f>
        <v>17.5</v>
      </c>
      <c r="C56">
        <v>362.5</v>
      </c>
      <c r="D56">
        <f t="shared" ref="D56:D60" si="3">$B$41-C56</f>
        <v>33</v>
      </c>
      <c r="E56">
        <f>D56-B56</f>
        <v>15.5</v>
      </c>
      <c r="F56">
        <f t="shared" si="1"/>
        <v>3.1E-2</v>
      </c>
    </row>
    <row r="57" spans="2:6" x14ac:dyDescent="0.45">
      <c r="B57">
        <f>D56</f>
        <v>33</v>
      </c>
      <c r="C57">
        <v>348</v>
      </c>
      <c r="D57">
        <f t="shared" si="3"/>
        <v>47.5</v>
      </c>
      <c r="E57">
        <f>D57-B57</f>
        <v>14.5</v>
      </c>
      <c r="F57">
        <f t="shared" si="1"/>
        <v>2.9000000000000001E-2</v>
      </c>
    </row>
    <row r="58" spans="2:6" x14ac:dyDescent="0.45">
      <c r="B58">
        <f>D57</f>
        <v>47.5</v>
      </c>
      <c r="C58">
        <v>330.5</v>
      </c>
      <c r="D58">
        <f t="shared" si="3"/>
        <v>65</v>
      </c>
      <c r="E58">
        <f>D58-B58</f>
        <v>17.5</v>
      </c>
      <c r="F58">
        <f t="shared" si="1"/>
        <v>3.5000000000000003E-2</v>
      </c>
    </row>
    <row r="59" spans="2:6" x14ac:dyDescent="0.45">
      <c r="B59">
        <f>D58</f>
        <v>65</v>
      </c>
      <c r="C59">
        <v>315</v>
      </c>
      <c r="D59">
        <f t="shared" si="3"/>
        <v>80.5</v>
      </c>
      <c r="E59">
        <f>D59-B59</f>
        <v>15.5</v>
      </c>
      <c r="F59">
        <f t="shared" si="1"/>
        <v>3.1E-2</v>
      </c>
    </row>
    <row r="60" spans="2:6" x14ac:dyDescent="0.45">
      <c r="B60">
        <f>D59</f>
        <v>80.5</v>
      </c>
      <c r="C60">
        <v>299</v>
      </c>
      <c r="D60">
        <f t="shared" si="3"/>
        <v>96.5</v>
      </c>
      <c r="E60">
        <f>D60-B60</f>
        <v>16</v>
      </c>
      <c r="F60">
        <f t="shared" si="1"/>
        <v>3.2000000000000001E-2</v>
      </c>
    </row>
    <row r="62" spans="2:6" x14ac:dyDescent="0.45">
      <c r="F62">
        <f>AVERAGE(F41:F60)</f>
        <v>3.2177777777777784E-2</v>
      </c>
    </row>
    <row r="63" spans="2:6" x14ac:dyDescent="0.45">
      <c r="F63">
        <f>_xlfn.STDEV.S(F41:F60)</f>
        <v>2.0232633964073579E-3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2015-06-05T18:19:34Z</dcterms:created>
  <dcterms:modified xsi:type="dcterms:W3CDTF">2021-10-15T09:06:51Z</dcterms:modified>
</cp:coreProperties>
</file>