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xr:revisionPtr revIDLastSave="0" documentId="13_ncr:1_{1812BDED-B62D-4F05-9920-94DA625EDDE7}" xr6:coauthVersionLast="46" xr6:coauthVersionMax="46" xr10:uidLastSave="{00000000-0000-0000-0000-000000000000}"/>
  <bookViews>
    <workbookView xWindow="-120" yWindow="-120" windowWidth="21840" windowHeight="13140" xr2:uid="{84E93D09-2225-47B4-B166-592D0B3ED6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W12" i="1"/>
  <c r="W11" i="1"/>
  <c r="W10" i="1"/>
  <c r="W9" i="1"/>
  <c r="W8" i="1"/>
  <c r="W7" i="1"/>
  <c r="V13" i="1"/>
  <c r="V8" i="1"/>
  <c r="V9" i="1"/>
  <c r="V10" i="1"/>
  <c r="V11" i="1"/>
  <c r="V12" i="1"/>
  <c r="V7" i="1"/>
  <c r="U12" i="1"/>
  <c r="U11" i="1"/>
  <c r="U10" i="1"/>
  <c r="U9" i="1"/>
  <c r="U8" i="1"/>
  <c r="U7" i="1"/>
  <c r="T13" i="1"/>
  <c r="T12" i="1"/>
  <c r="T11" i="1"/>
  <c r="T10" i="1"/>
  <c r="T9" i="1"/>
  <c r="T8" i="1"/>
  <c r="T7" i="1"/>
  <c r="S8" i="1"/>
  <c r="S9" i="1"/>
  <c r="S10" i="1"/>
  <c r="S11" i="1"/>
  <c r="S12" i="1"/>
  <c r="S7" i="1"/>
  <c r="Q12" i="1"/>
  <c r="O12" i="1"/>
  <c r="Q11" i="1"/>
  <c r="O11" i="1"/>
  <c r="Q10" i="1"/>
  <c r="O10" i="1"/>
  <c r="Q9" i="1"/>
  <c r="O9" i="1"/>
  <c r="Q8" i="1"/>
  <c r="O8" i="1"/>
  <c r="Q7" i="1"/>
  <c r="C13" i="1"/>
  <c r="C12" i="1"/>
</calcChain>
</file>

<file path=xl/sharedStrings.xml><?xml version="1.0" encoding="utf-8"?>
<sst xmlns="http://schemas.openxmlformats.org/spreadsheetml/2006/main" count="44" uniqueCount="28">
  <si>
    <t>Rango</t>
  </si>
  <si>
    <t>N° intervalos</t>
  </si>
  <si>
    <t>Amplitud</t>
  </si>
  <si>
    <t>[</t>
  </si>
  <si>
    <t>-</t>
  </si>
  <si>
    <t>xi</t>
  </si>
  <si>
    <t>fi</t>
  </si>
  <si>
    <t>Fi</t>
  </si>
  <si>
    <t>hi</t>
  </si>
  <si>
    <t>Hi</t>
  </si>
  <si>
    <t>Minimo</t>
  </si>
  <si>
    <t>Máximo</t>
  </si>
  <si>
    <t xml:space="preserve">a) Organice los datos en una tabla de frecuencia.  </t>
  </si>
  <si>
    <t>c) ¿Cuál es el límite inferior del 3er intervalo?</t>
  </si>
  <si>
    <t>b) ¿Cuáles es el límite superior del 2do intervalo?</t>
  </si>
  <si>
    <t>d) ¿La mayoría relativa de los clientes entre qué intervalos se encuentra su tensión arterial?</t>
  </si>
  <si>
    <t>Se ecuentran en un intervalo que va desde los 157.88 hasta menos de 165.30</t>
  </si>
  <si>
    <t>e) ¿Cuál es el valor y como se interpretan f2, h3, F4, H3?</t>
  </si>
  <si>
    <t>f2</t>
  </si>
  <si>
    <t>Existen 3 pacientes que poseen una presion arterial que va desde los 143.04 hasta menos de 150.46</t>
  </si>
  <si>
    <t>h3</t>
  </si>
  <si>
    <t>F4</t>
  </si>
  <si>
    <t>H3</t>
  </si>
  <si>
    <t>Hay 21 pacientes que tienen una tension arterial de hasta 165.30</t>
  </si>
  <si>
    <t>Existe una proporcion de 0.40 pacientes que tienen una presion arterial de hasta 157.88</t>
  </si>
  <si>
    <t>Hay una proporcion de 0.20 pacientes que tienen una presion arterial que va desde 150.46 hasta menos de 157.88</t>
  </si>
  <si>
    <t>f) ¿Cuáles son los límites del tercer Intervalo (I3: L2 – L3)?</t>
  </si>
  <si>
    <t>[ 150.46 - 157.88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</si>
</sst>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DBC3-3B08-41AA-B015-75E37DF05D5B}">
  <dimension ref="B4:W32"/>
  <sheetViews>
    <sheetView showGridLines="0" tabSelected="1" workbookViewId="0">
      <selection activeCell="K26" sqref="K26"/>
    </sheetView>
  </sheetViews>
  <sheetFormatPr baseColWidth="10" defaultRowHeight="15" x14ac:dyDescent="0.25"/>
  <cols>
    <col min="2" max="2" width="12.85546875" customWidth="1"/>
    <col min="13" max="13" width="2" bestFit="1" customWidth="1"/>
    <col min="14" max="14" width="1.7109375" bestFit="1" customWidth="1"/>
    <col min="15" max="15" width="7" bestFit="1" customWidth="1"/>
    <col min="16" max="16" width="1.7109375" style="3" bestFit="1" customWidth="1"/>
    <col min="17" max="17" width="7" bestFit="1" customWidth="1"/>
    <col min="18" max="18" width="1.7109375" bestFit="1" customWidth="1"/>
  </cols>
  <sheetData>
    <row r="4" spans="2:23" x14ac:dyDescent="0.25">
      <c r="M4" s="12" t="s">
        <v>12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6" spans="2:23" x14ac:dyDescent="0.25">
      <c r="S6" s="8" t="s">
        <v>5</v>
      </c>
      <c r="T6" s="8" t="s">
        <v>6</v>
      </c>
      <c r="U6" s="8" t="s">
        <v>7</v>
      </c>
      <c r="V6" s="8" t="s">
        <v>8</v>
      </c>
      <c r="W6" s="8" t="s">
        <v>9</v>
      </c>
    </row>
    <row r="7" spans="2:23" x14ac:dyDescent="0.25">
      <c r="B7" s="4">
        <v>173.03</v>
      </c>
      <c r="C7" s="4">
        <v>165.54</v>
      </c>
      <c r="D7" s="4">
        <v>141.59</v>
      </c>
      <c r="E7" s="4">
        <v>158.66</v>
      </c>
      <c r="F7" s="4">
        <v>158.81</v>
      </c>
      <c r="G7" s="4">
        <v>156.49</v>
      </c>
      <c r="H7" s="4">
        <v>150.29</v>
      </c>
      <c r="I7" s="4">
        <v>154.53</v>
      </c>
      <c r="J7" s="4">
        <v>162.5</v>
      </c>
      <c r="K7" s="4">
        <v>158.49</v>
      </c>
      <c r="M7">
        <v>1</v>
      </c>
      <c r="N7" s="5" t="s">
        <v>3</v>
      </c>
      <c r="O7" s="6">
        <v>135.62</v>
      </c>
      <c r="P7" s="7" t="s">
        <v>4</v>
      </c>
      <c r="Q7" s="6">
        <f>135.62+C14</f>
        <v>143.04</v>
      </c>
      <c r="R7" s="6" t="s">
        <v>3</v>
      </c>
      <c r="S7" s="8">
        <f>(Q7+O7)/2</f>
        <v>139.32999999999998</v>
      </c>
      <c r="T7" s="8">
        <f>COUNTIFS(B7:K9,"&gt;=135.62",B7:K9,"&lt;143.04")</f>
        <v>3</v>
      </c>
      <c r="U7" s="8">
        <f>T7</f>
        <v>3</v>
      </c>
      <c r="V7" s="9">
        <f>T7/$T$13</f>
        <v>0.1</v>
      </c>
      <c r="W7" s="9">
        <f>V7</f>
        <v>0.1</v>
      </c>
    </row>
    <row r="8" spans="2:23" x14ac:dyDescent="0.25">
      <c r="B8" s="4">
        <v>151.11000000000001</v>
      </c>
      <c r="C8" s="4">
        <v>166.13</v>
      </c>
      <c r="D8" s="4">
        <v>147.47</v>
      </c>
      <c r="E8" s="4">
        <v>152.83000000000001</v>
      </c>
      <c r="F8" s="4">
        <v>166.99</v>
      </c>
      <c r="G8" s="4">
        <v>135.62</v>
      </c>
      <c r="H8" s="4">
        <v>138.77000000000001</v>
      </c>
      <c r="I8" s="4">
        <v>168.11</v>
      </c>
      <c r="J8" s="4">
        <v>162.04</v>
      </c>
      <c r="K8" s="4">
        <v>176.77</v>
      </c>
      <c r="M8">
        <v>2</v>
      </c>
      <c r="N8" s="5" t="s">
        <v>3</v>
      </c>
      <c r="O8" s="6">
        <f>Q7</f>
        <v>143.04</v>
      </c>
      <c r="P8" s="7" t="s">
        <v>4</v>
      </c>
      <c r="Q8" s="6">
        <f>Q7+C14</f>
        <v>150.45999999999998</v>
      </c>
      <c r="R8" s="6" t="s">
        <v>3</v>
      </c>
      <c r="S8" s="8">
        <f t="shared" ref="S8:S12" si="0">(Q8+O8)/2</f>
        <v>146.75</v>
      </c>
      <c r="T8" s="8">
        <f>COUNTIFS(B7:K9,"&gt;=143.04",B7:K9,"&lt;150.46")</f>
        <v>3</v>
      </c>
      <c r="U8" s="8">
        <f>U7+T8</f>
        <v>6</v>
      </c>
      <c r="V8" s="9">
        <f t="shared" ref="V8:V12" si="1">T8/$T$13</f>
        <v>0.1</v>
      </c>
      <c r="W8" s="9">
        <f>W7+V8</f>
        <v>0.2</v>
      </c>
    </row>
    <row r="9" spans="2:23" x14ac:dyDescent="0.25">
      <c r="B9" s="4">
        <v>159.97</v>
      </c>
      <c r="C9" s="4">
        <v>152.99</v>
      </c>
      <c r="D9" s="4">
        <v>161.91999999999999</v>
      </c>
      <c r="E9" s="4">
        <v>167.7</v>
      </c>
      <c r="F9" s="4">
        <v>143.35</v>
      </c>
      <c r="G9" s="4">
        <v>154.06</v>
      </c>
      <c r="H9" s="4">
        <v>160.82</v>
      </c>
      <c r="I9" s="4">
        <v>180.08</v>
      </c>
      <c r="J9" s="4">
        <v>172.93</v>
      </c>
      <c r="K9" s="4">
        <v>158.72</v>
      </c>
      <c r="M9">
        <v>3</v>
      </c>
      <c r="N9" s="5" t="s">
        <v>3</v>
      </c>
      <c r="O9" s="6">
        <f>Q8</f>
        <v>150.45999999999998</v>
      </c>
      <c r="P9" s="7" t="s">
        <v>4</v>
      </c>
      <c r="Q9" s="6">
        <f>Q8+C14</f>
        <v>157.87999999999997</v>
      </c>
      <c r="R9" s="6" t="s">
        <v>3</v>
      </c>
      <c r="S9" s="8">
        <f t="shared" si="0"/>
        <v>154.16999999999996</v>
      </c>
      <c r="T9" s="8">
        <f>COUNTIFS(B7:K9,"&gt;=150.46",B7:K9,"&lt;157.88")</f>
        <v>6</v>
      </c>
      <c r="U9" s="8">
        <f>U8+T9</f>
        <v>12</v>
      </c>
      <c r="V9" s="9">
        <f t="shared" si="1"/>
        <v>0.2</v>
      </c>
      <c r="W9" s="9">
        <f>W8+V9</f>
        <v>0.4</v>
      </c>
    </row>
    <row r="10" spans="2:23" x14ac:dyDescent="0.25">
      <c r="M10">
        <v>4</v>
      </c>
      <c r="N10" s="5" t="s">
        <v>3</v>
      </c>
      <c r="O10" s="6">
        <f>Q9</f>
        <v>157.87999999999997</v>
      </c>
      <c r="P10" s="7" t="s">
        <v>4</v>
      </c>
      <c r="Q10" s="10">
        <f>Q9+C14</f>
        <v>165.29999999999995</v>
      </c>
      <c r="R10" s="6" t="s">
        <v>3</v>
      </c>
      <c r="S10" s="8">
        <f t="shared" si="0"/>
        <v>161.58999999999997</v>
      </c>
      <c r="T10" s="8">
        <f>COUNTIFS(B7:K9,"&gt;=157.88",B7:K9,"&lt;165.30")</f>
        <v>9</v>
      </c>
      <c r="U10" s="8">
        <f>U9+T10</f>
        <v>21</v>
      </c>
      <c r="V10" s="9">
        <f t="shared" si="1"/>
        <v>0.3</v>
      </c>
      <c r="W10" s="9">
        <f>W9+V10</f>
        <v>0.7</v>
      </c>
    </row>
    <row r="11" spans="2:23" x14ac:dyDescent="0.25">
      <c r="M11">
        <v>5</v>
      </c>
      <c r="N11" s="5" t="s">
        <v>3</v>
      </c>
      <c r="O11" s="10">
        <f>Q10</f>
        <v>165.29999999999995</v>
      </c>
      <c r="P11" s="7" t="s">
        <v>4</v>
      </c>
      <c r="Q11" s="6">
        <f>Q10+C14</f>
        <v>172.71999999999994</v>
      </c>
      <c r="R11" s="6" t="s">
        <v>3</v>
      </c>
      <c r="S11" s="8">
        <f t="shared" si="0"/>
        <v>169.00999999999993</v>
      </c>
      <c r="T11" s="8">
        <f>COUNTIFS(B7:K9,"&gt;=165.30",B7:K9,"&lt;172.72")</f>
        <v>5</v>
      </c>
      <c r="U11" s="8">
        <f>U10+T11</f>
        <v>26</v>
      </c>
      <c r="V11" s="9">
        <f t="shared" si="1"/>
        <v>0.16666666666666666</v>
      </c>
      <c r="W11" s="9">
        <f>W10+V11</f>
        <v>0.86666666666666659</v>
      </c>
    </row>
    <row r="12" spans="2:23" x14ac:dyDescent="0.25">
      <c r="B12" t="s">
        <v>0</v>
      </c>
      <c r="C12">
        <f>MAX(B7:K9)-MIN(B7:K9)</f>
        <v>44.460000000000008</v>
      </c>
      <c r="M12">
        <v>6</v>
      </c>
      <c r="N12" s="5" t="s">
        <v>3</v>
      </c>
      <c r="O12" s="6">
        <f>Q11</f>
        <v>172.71999999999994</v>
      </c>
      <c r="P12" s="7" t="s">
        <v>4</v>
      </c>
      <c r="Q12" s="6">
        <f>Q11+C14</f>
        <v>180.13999999999993</v>
      </c>
      <c r="R12" s="6" t="s">
        <v>3</v>
      </c>
      <c r="S12" s="8">
        <f t="shared" si="0"/>
        <v>176.42999999999995</v>
      </c>
      <c r="T12" s="8">
        <f>COUNTIFS(B7:K9,"&gt;=172.72",B7:K9,"&lt;180.14")</f>
        <v>4</v>
      </c>
      <c r="U12" s="8">
        <f>U11+T12</f>
        <v>30</v>
      </c>
      <c r="V12" s="9">
        <f t="shared" si="1"/>
        <v>0.13333333333333333</v>
      </c>
      <c r="W12" s="9">
        <f>W11+V12</f>
        <v>0.99999999999999989</v>
      </c>
    </row>
    <row r="13" spans="2:23" x14ac:dyDescent="0.25">
      <c r="B13" t="s">
        <v>1</v>
      </c>
      <c r="C13" s="2">
        <f>1+3.3*LOG10(COUNT(B7:K9))</f>
        <v>5.8745001405748853</v>
      </c>
      <c r="H13" t="s">
        <v>10</v>
      </c>
      <c r="I13">
        <f>MIN(B7:K9)</f>
        <v>135.62</v>
      </c>
      <c r="T13" s="8">
        <f>SUM(T7:T12)</f>
        <v>30</v>
      </c>
      <c r="V13" s="9">
        <f>SUM(V7:V12)</f>
        <v>0.99999999999999989</v>
      </c>
    </row>
    <row r="14" spans="2:23" x14ac:dyDescent="0.25">
      <c r="B14" t="s">
        <v>2</v>
      </c>
      <c r="C14">
        <v>7.42</v>
      </c>
      <c r="D14" s="1"/>
      <c r="H14" t="s">
        <v>11</v>
      </c>
      <c r="I14">
        <f>MAX(B7:K9)</f>
        <v>180.08</v>
      </c>
    </row>
    <row r="17" spans="2:8" x14ac:dyDescent="0.25">
      <c r="B17" s="12" t="s">
        <v>14</v>
      </c>
      <c r="C17" s="12"/>
      <c r="D17" s="12"/>
      <c r="E17" s="12"/>
      <c r="F17" s="13">
        <v>150.46</v>
      </c>
    </row>
    <row r="18" spans="2:8" x14ac:dyDescent="0.25">
      <c r="F18" s="14"/>
    </row>
    <row r="19" spans="2:8" x14ac:dyDescent="0.25">
      <c r="B19" s="12" t="s">
        <v>13</v>
      </c>
      <c r="C19" s="12"/>
      <c r="D19" s="12"/>
      <c r="E19" s="12"/>
      <c r="F19" s="14">
        <v>150.46</v>
      </c>
    </row>
    <row r="21" spans="2:8" x14ac:dyDescent="0.25">
      <c r="B21" s="12" t="s">
        <v>15</v>
      </c>
      <c r="C21" s="12"/>
      <c r="D21" s="12"/>
      <c r="E21" s="12"/>
      <c r="F21" s="12"/>
      <c r="G21" s="12"/>
      <c r="H21" s="12"/>
    </row>
    <row r="23" spans="2:8" x14ac:dyDescent="0.25">
      <c r="B23" t="s">
        <v>16</v>
      </c>
    </row>
    <row r="25" spans="2:8" x14ac:dyDescent="0.25">
      <c r="B25" s="15" t="s">
        <v>17</v>
      </c>
      <c r="C25" s="15"/>
      <c r="D25" s="15"/>
      <c r="E25" s="15"/>
    </row>
    <row r="27" spans="2:8" x14ac:dyDescent="0.25">
      <c r="B27" t="s">
        <v>18</v>
      </c>
      <c r="C27" t="s">
        <v>19</v>
      </c>
    </row>
    <row r="28" spans="2:8" x14ac:dyDescent="0.25">
      <c r="B28" t="s">
        <v>20</v>
      </c>
      <c r="C28" t="s">
        <v>25</v>
      </c>
    </row>
    <row r="29" spans="2:8" x14ac:dyDescent="0.25">
      <c r="B29" t="s">
        <v>21</v>
      </c>
      <c r="C29" t="s">
        <v>23</v>
      </c>
    </row>
    <row r="30" spans="2:8" x14ac:dyDescent="0.25">
      <c r="B30" t="s">
        <v>22</v>
      </c>
      <c r="C30" t="s">
        <v>24</v>
      </c>
    </row>
    <row r="32" spans="2:8" x14ac:dyDescent="0.25">
      <c r="B32" s="15" t="s">
        <v>26</v>
      </c>
      <c r="G32" t="s">
        <v>27</v>
      </c>
    </row>
  </sheetData>
  <mergeCells count="4">
    <mergeCell ref="M4:W4"/>
    <mergeCell ref="B17:E17"/>
    <mergeCell ref="B19:E19"/>
    <mergeCell ref="B21:H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2021-04-07T00:09:34Z</dcterms:created>
  <dcterms:modified xsi:type="dcterms:W3CDTF">2021-04-07T01:01:37Z</dcterms:modified>
</cp:coreProperties>
</file>